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2" Type="http://schemas.openxmlformats.org/package/2006/relationships/metadata/core-properties" Target="docProps/core.xml" />
  <Relationship Id="rId3" Type="http://schemas.openxmlformats.org/officeDocument/2006/relationships/extended-properties" Target="docProps/app.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5" yWindow="-15" windowWidth="10245" windowHeight="7980" tabRatio="911"/>
  </bookViews>
  <sheets>
    <sheet name="（加算様式2）サービス提供体制強化加算" sheetId="1" r:id="rId1"/>
    <sheet name="別表1-1" sheetId="2" r:id="rId2"/>
    <sheet name="別表1-1 (記載例)" sheetId="3" r:id="rId3"/>
    <sheet name="別表1-2" sheetId="4" r:id="rId4"/>
    <sheet name="別表1-2 (記載例)" sheetId="5" r:id="rId5"/>
    <sheet name="別表2-1" sheetId="6" r:id="rId6"/>
    <sheet name="別表2-1（記入例）" sheetId="7" r:id="rId7"/>
    <sheet name="別表2-2" sheetId="8" r:id="rId8"/>
    <sheet name="別表2-2 (記入例)" sheetId="9" r:id="rId9"/>
    <sheet name="(参考様式８)勤務体制・勤務形態一覧" sheetId="10" r:id="rId10"/>
  </sheets>
  <definedNames>
    <definedName name="Excel_BuiltIn_Print_Area" localSheetId="0">'（加算様式2）サービス提供体制強化加算'!$A$1:$AD$44</definedName>
    <definedName name="_xlnm.Print_Area" localSheetId="0">'（加算様式2）サービス提供体制強化加算'!$A$1:$AD$44</definedName>
    <definedName name="_xlnm.Print_Area" localSheetId="1">'別表1-1'!$B$1:$BL$63</definedName>
    <definedName name="_xlnm.Print_Area" localSheetId="2">'別表1-1 (記載例)'!$B$1:$BL$61</definedName>
    <definedName name="_xlnm.Print_Area" localSheetId="3">'別表1-2'!$B$1:$CG$61</definedName>
    <definedName name="_xlnm.Print_Area" localSheetId="4">'別表1-2 (記載例)'!$B$1:$CG$61</definedName>
    <definedName name="_xlnm.Print_Area" localSheetId="5">'別表2-1'!$B$1:$AY$60</definedName>
    <definedName name="_xlnm.Print_Area" localSheetId="6">'別表2-1（記入例）'!$B$1:$AY$60</definedName>
    <definedName name="_xlnm.Print_Area" localSheetId="7">'別表2-2'!$B$1:$BP$60</definedName>
    <definedName name="_xlnm.Print_Area" localSheetId="8">'別表2-2 (記入例)'!$B$1:$BP$60</definedName>
    <definedName name="_xlnm.Print_Area" localSheetId="9">'(参考様式８)勤務体制・勤務形態一覧'!$A$1:$AH$40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<sst xmlns="http://schemas.openxmlformats.org/spreadsheetml/2006/main" xmlns:r="http://schemas.openxmlformats.org/officeDocument/2006/relationships" count="173" uniqueCount="173">
  <si>
    <t>3　届 出 項 目</t>
  </si>
  <si>
    <t>②</t>
  </si>
  <si>
    <t>「就業年月日」等は、2021/4/1 やR3/4/1　など半角で入力してください。</t>
    <rPh sb="1" eb="3">
      <t>シュウギョウ</t>
    </rPh>
    <rPh sb="3" eb="6">
      <t>ネンガッピ</t>
    </rPh>
    <rPh sb="7" eb="8">
      <t>トウ</t>
    </rPh>
    <rPh sb="29" eb="31">
      <t>ハンカク</t>
    </rPh>
    <rPh sb="32" eb="34">
      <t>ニュウリョク</t>
    </rPh>
    <phoneticPr fontId="11"/>
  </si>
  <si>
    <t>【添付書類】　実務経験年数がわかるもの（証明書、経歴書　等）</t>
    <rPh sb="1" eb="3">
      <t>テンプ</t>
    </rPh>
    <rPh sb="3" eb="5">
      <t>ショルイ</t>
    </rPh>
    <rPh sb="7" eb="9">
      <t>ジツム</t>
    </rPh>
    <rPh sb="9" eb="11">
      <t>ケイケン</t>
    </rPh>
    <rPh sb="11" eb="13">
      <t>ネンスウ</t>
    </rPh>
    <rPh sb="20" eb="23">
      <t>ショウメイショ</t>
    </rPh>
    <rPh sb="24" eb="27">
      <t>ケイレキショ</t>
    </rPh>
    <rPh sb="28" eb="29">
      <t>トウ</t>
    </rPh>
    <phoneticPr fontId="11"/>
  </si>
  <si>
    <t>サービス提供体制強化加算に関する届出書
（介護予防通所介護(現行相当)・通所型サービスA（基準緩和））</t>
    <rPh sb="21" eb="23">
      <t>かいご</t>
    </rPh>
    <rPh sb="23" eb="25">
      <t>よぼう</t>
    </rPh>
    <rPh sb="25" eb="27">
      <t>つうしょ</t>
    </rPh>
    <rPh sb="27" eb="29">
      <t>かいご</t>
    </rPh>
    <rPh sb="30" eb="32">
      <t>げんこう</t>
    </rPh>
    <rPh sb="32" eb="34">
      <t>そうとう</t>
    </rPh>
    <rPh sb="36" eb="39">
      <t>つうしょがた</t>
    </rPh>
    <rPh sb="45" eb="47">
      <t>きじゅん</t>
    </rPh>
    <rPh sb="47" eb="49">
      <t>かんわ</t>
    </rPh>
    <phoneticPr fontId="6" type="Hiragana"/>
  </si>
  <si>
    <t>②　①のうち介護福祉士の者の（常勤換算）総数</t>
    <rPh sb="6" eb="11">
      <t>カイゴフクシシ</t>
    </rPh>
    <rPh sb="12" eb="13">
      <t>モノ</t>
    </rPh>
    <rPh sb="15" eb="19">
      <t>ジョウキンカンザン</t>
    </rPh>
    <rPh sb="20" eb="22">
      <t>ソウスウ</t>
    </rPh>
    <phoneticPr fontId="11"/>
  </si>
  <si>
    <t>①</t>
  </si>
  <si>
    <t>職名</t>
    <rPh sb="0" eb="2">
      <t>ショクメイ</t>
    </rPh>
    <phoneticPr fontId="11"/>
  </si>
  <si>
    <t>【訪問入浴介護/訪問看護/訪問リハビリテーション/通所介護/通所リハビリテーション/特定施設入居者生活介護/短期入所生活（療養）介護/介護老人福祉施設/介護老人保健施設/介護医療院/介護療養型医療施設】　７年以上の勤続年数のある者が３０％以上配置（訪問リハは１人以上）</t>
    <rPh sb="1" eb="3">
      <t>ホウモン</t>
    </rPh>
    <rPh sb="3" eb="5">
      <t>ニュウヨク</t>
    </rPh>
    <rPh sb="5" eb="7">
      <t>カイゴ</t>
    </rPh>
    <rPh sb="8" eb="10">
      <t>ホウモン</t>
    </rPh>
    <rPh sb="10" eb="12">
      <t>カンゴ</t>
    </rPh>
    <rPh sb="13" eb="15">
      <t>ホウモン</t>
    </rPh>
    <rPh sb="25" eb="27">
      <t>ツウショ</t>
    </rPh>
    <rPh sb="27" eb="29">
      <t>カイゴ</t>
    </rPh>
    <rPh sb="30" eb="32">
      <t>ツウショ</t>
    </rPh>
    <rPh sb="42" eb="44">
      <t>トクテイ</t>
    </rPh>
    <rPh sb="44" eb="46">
      <t>シセツ</t>
    </rPh>
    <rPh sb="46" eb="49">
      <t>ニュウキョシャ</t>
    </rPh>
    <rPh sb="49" eb="51">
      <t>セイカツ</t>
    </rPh>
    <rPh sb="51" eb="53">
      <t>カイゴ</t>
    </rPh>
    <rPh sb="54" eb="56">
      <t>タンキ</t>
    </rPh>
    <rPh sb="56" eb="58">
      <t>ニュウショ</t>
    </rPh>
    <rPh sb="58" eb="60">
      <t>セイカツ</t>
    </rPh>
    <rPh sb="61" eb="63">
      <t>リョウヨウ</t>
    </rPh>
    <rPh sb="64" eb="66">
      <t>カイゴ</t>
    </rPh>
    <rPh sb="67" eb="69">
      <t>カイゴ</t>
    </rPh>
    <rPh sb="69" eb="71">
      <t>ロウジン</t>
    </rPh>
    <rPh sb="71" eb="73">
      <t>フクシ</t>
    </rPh>
    <rPh sb="73" eb="75">
      <t>シセツ</t>
    </rPh>
    <rPh sb="76" eb="78">
      <t>カイゴ</t>
    </rPh>
    <rPh sb="78" eb="80">
      <t>ロウジン</t>
    </rPh>
    <rPh sb="80" eb="82">
      <t>ホケン</t>
    </rPh>
    <rPh sb="82" eb="84">
      <t>シセツ</t>
    </rPh>
    <rPh sb="85" eb="87">
      <t>カイゴ</t>
    </rPh>
    <rPh sb="87" eb="89">
      <t>イリョウ</t>
    </rPh>
    <rPh sb="89" eb="90">
      <t>イン</t>
    </rPh>
    <rPh sb="91" eb="93">
      <t>カイゴ</t>
    </rPh>
    <rPh sb="93" eb="96">
      <t>リョウヨウガタ</t>
    </rPh>
    <rPh sb="96" eb="98">
      <t>イリョウ</t>
    </rPh>
    <rPh sb="98" eb="100">
      <t>シセツ</t>
    </rPh>
    <rPh sb="121" eb="123">
      <t>ハイチ</t>
    </rPh>
    <rPh sb="124" eb="126">
      <t>ホウモン</t>
    </rPh>
    <rPh sb="130" eb="131">
      <t>ニン</t>
    </rPh>
    <rPh sb="131" eb="133">
      <t>イジョウ</t>
    </rPh>
    <phoneticPr fontId="11"/>
  </si>
  <si>
    <t>：</t>
  </si>
  <si>
    <t>当該月の資格保有者(介護福祉士及び実務者研修及び介護職員基礎研修修了者及び訪問介護員１級）として</t>
    <rPh sb="4" eb="6">
      <t>シカク</t>
    </rPh>
    <rPh sb="6" eb="9">
      <t>ホユウシャ</t>
    </rPh>
    <rPh sb="10" eb="12">
      <t>カイゴ</t>
    </rPh>
    <rPh sb="12" eb="15">
      <t>フクシシ</t>
    </rPh>
    <rPh sb="15" eb="16">
      <t>オヨ</t>
    </rPh>
    <rPh sb="17" eb="20">
      <t>ジツムシャ</t>
    </rPh>
    <rPh sb="20" eb="22">
      <t>ケンシュウ</t>
    </rPh>
    <rPh sb="22" eb="23">
      <t>オヨ</t>
    </rPh>
    <rPh sb="24" eb="26">
      <t>カイゴ</t>
    </rPh>
    <rPh sb="26" eb="28">
      <t>ショクイン</t>
    </rPh>
    <rPh sb="28" eb="30">
      <t>キソ</t>
    </rPh>
    <rPh sb="30" eb="32">
      <t>ケンシュウ</t>
    </rPh>
    <rPh sb="32" eb="35">
      <t>シュウリョウシャ</t>
    </rPh>
    <rPh sb="35" eb="36">
      <t>オヨ</t>
    </rPh>
    <rPh sb="37" eb="39">
      <t>ホウモン</t>
    </rPh>
    <rPh sb="39" eb="41">
      <t>カイゴ</t>
    </rPh>
    <rPh sb="41" eb="42">
      <t>イン</t>
    </rPh>
    <rPh sb="43" eb="44">
      <t>キュウ</t>
    </rPh>
    <phoneticPr fontId="11"/>
  </si>
  <si>
    <t>従業者の就業状況</t>
    <rPh sb="0" eb="3">
      <t>ジュウギョウシャ</t>
    </rPh>
    <rPh sb="4" eb="6">
      <t>シュウギョウ</t>
    </rPh>
    <rPh sb="6" eb="8">
      <t>ジョウキョウ</t>
    </rPh>
    <phoneticPr fontId="11"/>
  </si>
  <si>
    <t>【訪問入浴介護・介護予防訪問入浴介護】　介護福祉士・実務者研修修了・介護職員基礎研修修了</t>
    <rPh sb="1" eb="3">
      <t>ホウモン</t>
    </rPh>
    <rPh sb="3" eb="5">
      <t>ニュウヨク</t>
    </rPh>
    <rPh sb="5" eb="7">
      <t>カイゴ</t>
    </rPh>
    <rPh sb="8" eb="10">
      <t>カイゴ</t>
    </rPh>
    <rPh sb="10" eb="12">
      <t>ヨボウ</t>
    </rPh>
    <rPh sb="12" eb="14">
      <t>ホウモン</t>
    </rPh>
    <rPh sb="14" eb="16">
      <t>ニュウヨク</t>
    </rPh>
    <rPh sb="16" eb="18">
      <t>カイゴ</t>
    </rPh>
    <rPh sb="20" eb="22">
      <t>カイゴ</t>
    </rPh>
    <rPh sb="22" eb="25">
      <t>フクシシ</t>
    </rPh>
    <rPh sb="26" eb="29">
      <t>ジツムシャ</t>
    </rPh>
    <rPh sb="29" eb="31">
      <t>ケンシュウ</t>
    </rPh>
    <rPh sb="31" eb="33">
      <t>シュウリョウ</t>
    </rPh>
    <rPh sb="34" eb="36">
      <t>カイゴ</t>
    </rPh>
    <rPh sb="36" eb="38">
      <t>ショクイン</t>
    </rPh>
    <rPh sb="38" eb="40">
      <t>キソ</t>
    </rPh>
    <rPh sb="40" eb="42">
      <t>ケンシュウ</t>
    </rPh>
    <rPh sb="42" eb="44">
      <t>シュウリョウ</t>
    </rPh>
    <phoneticPr fontId="11"/>
  </si>
  <si>
    <t>４週の
合　計</t>
    <rPh sb="1" eb="2">
      <t>シュウ</t>
    </rPh>
    <rPh sb="4" eb="5">
      <t>ゴウ</t>
    </rPh>
    <rPh sb="6" eb="7">
      <t>ケイ</t>
    </rPh>
    <phoneticPr fontId="37"/>
  </si>
  <si>
    <t>①のうち介護福祉士の総数（常勤換算）</t>
  </si>
  <si>
    <t>1　事 業 所 名</t>
  </si>
  <si>
    <r>
      <t>有</t>
    </r>
    <r>
      <rPr>
        <sz val="11"/>
        <color auto="1"/>
        <rFont val="HGSｺﾞｼｯｸM"/>
      </rPr>
      <t xml:space="preserve"> </t>
    </r>
    <r>
      <rPr>
        <sz val="14"/>
        <color auto="1"/>
        <rFont val="HGSｺﾞｼｯｸM"/>
      </rPr>
      <t>・</t>
    </r>
    <r>
      <rPr>
        <sz val="11"/>
        <color auto="1"/>
        <rFont val="HGSｺﾞｼｯｸM"/>
      </rPr>
      <t xml:space="preserve"> 無</t>
    </r>
  </si>
  <si>
    <t>　１　サービス提供体制強化加算（Ⅰ）　２　サービス提供体制強化加算（Ⅱ）</t>
  </si>
  <si>
    <t>①に占める③の割合が25％以上</t>
  </si>
  <si>
    <t>5　介護職員等の状況</t>
  </si>
  <si>
    <t>　　　３　加算に係る資格要件</t>
    <rPh sb="5" eb="7">
      <t>カサン</t>
    </rPh>
    <rPh sb="8" eb="9">
      <t>カカ</t>
    </rPh>
    <rPh sb="10" eb="12">
      <t>シカク</t>
    </rPh>
    <rPh sb="12" eb="14">
      <t>ヨウケン</t>
    </rPh>
    <phoneticPr fontId="11"/>
  </si>
  <si>
    <t>日</t>
  </si>
  <si>
    <t>実務者</t>
    <rPh sb="0" eb="3">
      <t>ジツムシャ</t>
    </rPh>
    <phoneticPr fontId="11"/>
  </si>
  <si>
    <t>（加算様式２）</t>
    <rPh sb="1" eb="5">
      <t>カ</t>
    </rPh>
    <phoneticPr fontId="11"/>
  </si>
  <si>
    <t>勤続年数の状況</t>
  </si>
  <si>
    <t>2　異 動 区 分</t>
  </si>
  <si>
    <t>（加算様式２別表１－１）</t>
    <rPh sb="1" eb="3">
      <t>カサン</t>
    </rPh>
    <rPh sb="3" eb="5">
      <t>ヨウシキ</t>
    </rPh>
    <rPh sb="6" eb="8">
      <t>ベッピョウ</t>
    </rPh>
    <phoneticPr fontId="11"/>
  </si>
  <si>
    <t>サービス種類　　　　　　　　　</t>
  </si>
  <si>
    <t>（１）サービス提供体制強化加算（Ⅰ）</t>
  </si>
  <si>
    <t>備考１　利用者にサービスを直接提供する職員全員の状況について入力してください（看護職員、介護職員、生活相談員、機能訓練指導員、理学療法士、作業療法士、言語聴覚士等）</t>
    <rPh sb="4" eb="7">
      <t>リヨウシャ</t>
    </rPh>
    <rPh sb="13" eb="15">
      <t>チョクセツ</t>
    </rPh>
    <rPh sb="15" eb="17">
      <t>テイキョウ</t>
    </rPh>
    <rPh sb="19" eb="21">
      <t>ショクイン</t>
    </rPh>
    <rPh sb="21" eb="23">
      <t>ゼンイン</t>
    </rPh>
    <rPh sb="24" eb="26">
      <t>ジョウキョウ</t>
    </rPh>
    <rPh sb="30" eb="32">
      <t>ニュウリョク</t>
    </rPh>
    <rPh sb="39" eb="41">
      <t>カンゴ</t>
    </rPh>
    <rPh sb="41" eb="43">
      <t>ショクイン</t>
    </rPh>
    <rPh sb="44" eb="46">
      <t>カイゴ</t>
    </rPh>
    <rPh sb="46" eb="48">
      <t>ショクイン</t>
    </rPh>
    <rPh sb="49" eb="51">
      <t>セイカツ</t>
    </rPh>
    <phoneticPr fontId="11"/>
  </si>
  <si>
    <t>介護福祉士等の
状況</t>
  </si>
  <si>
    <t>（２）サービス提供体制強化加算（Ⅱ）</t>
  </si>
  <si>
    <r>
      <t>（</t>
    </r>
    <r>
      <rPr>
        <sz val="11"/>
        <color auto="1"/>
        <rFont val="HGSｺﾞｼｯｸM"/>
      </rP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</si>
  <si>
    <t>備考</t>
  </si>
  <si>
    <t>要件を満たすことが分かる根拠書類を準備し、保険者の定めに基づき、提出又は事業所に保管すること。</t>
  </si>
  <si>
    <t>　１　新規　　　２　変更　　　３　終了</t>
  </si>
  <si>
    <t>　３　サービス提供体制強化加算（Ⅲ）</t>
  </si>
  <si>
    <t>①に占める②の割合が70％以上</t>
  </si>
  <si>
    <t>令和</t>
  </si>
  <si>
    <t>又は</t>
  </si>
  <si>
    <t>①に占める②の割合が50％以上</t>
  </si>
  <si>
    <t>通所介護等と通所型サービスＡを一体的に実施する場合は、その単位に従事する全ての従業者を記載してください。</t>
    <rPh sb="0" eb="2">
      <t>ツウショ</t>
    </rPh>
    <rPh sb="2" eb="4">
      <t>カイゴ</t>
    </rPh>
    <rPh sb="4" eb="5">
      <t>トウ</t>
    </rPh>
    <rPh sb="6" eb="8">
      <t>ツウショ</t>
    </rPh>
    <rPh sb="8" eb="9">
      <t>ガタ</t>
    </rPh>
    <rPh sb="15" eb="17">
      <t>イッタイ</t>
    </rPh>
    <rPh sb="17" eb="18">
      <t>テキ</t>
    </rPh>
    <rPh sb="19" eb="21">
      <t>ジッシ</t>
    </rPh>
    <rPh sb="23" eb="25">
      <t>バアイ</t>
    </rPh>
    <rPh sb="29" eb="31">
      <t>タンイ</t>
    </rPh>
    <rPh sb="32" eb="34">
      <t>ジュウジ</t>
    </rPh>
    <rPh sb="36" eb="37">
      <t>スベ</t>
    </rPh>
    <rPh sb="39" eb="42">
      <t>ジュウギョウシャ</t>
    </rPh>
    <rPh sb="43" eb="45">
      <t>キサイ</t>
    </rPh>
    <phoneticPr fontId="11"/>
  </si>
  <si>
    <t>①に占める②の割合が40％以上</t>
  </si>
  <si>
    <t>①に占める②の割合が30％以上</t>
  </si>
  <si>
    <t>③</t>
  </si>
  <si>
    <t>介護職員の総数（常勤換算）</t>
  </si>
  <si>
    <t>　　 ２勤務形態の欄には、下記区分のとおり記載してください。</t>
    <rPh sb="4" eb="6">
      <t>キンム</t>
    </rPh>
    <rPh sb="6" eb="8">
      <t>ケイタイ</t>
    </rPh>
    <rPh sb="9" eb="10">
      <t>ラン</t>
    </rPh>
    <rPh sb="13" eb="15">
      <t>カキ</t>
    </rPh>
    <rPh sb="15" eb="17">
      <t>クブン</t>
    </rPh>
    <rPh sb="21" eb="23">
      <t>キサイ</t>
    </rPh>
    <phoneticPr fontId="11"/>
  </si>
  <si>
    <t>氏　　名</t>
    <rPh sb="0" eb="1">
      <t>シ</t>
    </rPh>
    <rPh sb="3" eb="4">
      <t>メイ</t>
    </rPh>
    <phoneticPr fontId="11"/>
  </si>
  <si>
    <t>①のうち勤続年数10年以上の介護福祉士の総数（常勤換算）</t>
  </si>
  <si>
    <t>サービスを直接提供する者の総数
（常勤換算）</t>
  </si>
  <si>
    <t>①のうち勤続年数７年以上の者の総数（常勤換算）</t>
  </si>
  <si>
    <t>H</t>
  </si>
  <si>
    <t>人</t>
  </si>
  <si>
    <t>年</t>
  </si>
  <si>
    <t xml:space="preserve"> 例）　2021/7～2021/9の割合で計算する場合 → 基準年月日：2021/6/30</t>
    <rPh sb="1" eb="2">
      <t>レイ</t>
    </rPh>
    <rPh sb="18" eb="20">
      <t>ワリアイ</t>
    </rPh>
    <rPh sb="21" eb="23">
      <t>ケイサン</t>
    </rPh>
    <rPh sb="25" eb="27">
      <t>バアイ</t>
    </rPh>
    <rPh sb="30" eb="32">
      <t>キジュン</t>
    </rPh>
    <rPh sb="32" eb="35">
      <t>ネンガッピ</t>
    </rPh>
    <phoneticPr fontId="11"/>
  </si>
  <si>
    <t>月</t>
  </si>
  <si>
    <t>従業者常勤換算一覧表（介護福祉士等を一定割合以上雇用する事業所に関する加算）</t>
    <rPh sb="0" eb="3">
      <t>ジュウギョウシャ</t>
    </rPh>
    <rPh sb="3" eb="5">
      <t>ジョウキン</t>
    </rPh>
    <rPh sb="5" eb="7">
      <t>カンザン</t>
    </rPh>
    <rPh sb="7" eb="9">
      <t>イチラン</t>
    </rPh>
    <rPh sb="9" eb="10">
      <t>ヒョウ</t>
    </rPh>
    <rPh sb="11" eb="13">
      <t>カイゴ</t>
    </rPh>
    <rPh sb="13" eb="16">
      <t>フクシシ</t>
    </rPh>
    <rPh sb="16" eb="17">
      <t>ナド</t>
    </rPh>
    <rPh sb="24" eb="26">
      <t>コヨウ</t>
    </rPh>
    <rPh sb="32" eb="33">
      <t>カン</t>
    </rPh>
    <rPh sb="35" eb="37">
      <t>カサン</t>
    </rPh>
    <phoneticPr fontId="11"/>
  </si>
  <si>
    <t>算定年度（年度途中の場合は加算開始年月）</t>
    <rPh sb="0" eb="2">
      <t>サンテイ</t>
    </rPh>
    <rPh sb="2" eb="4">
      <t>ネンド</t>
    </rPh>
    <rPh sb="5" eb="7">
      <t>ネンド</t>
    </rPh>
    <rPh sb="7" eb="9">
      <t>トチュウ</t>
    </rPh>
    <rPh sb="10" eb="12">
      <t>バアイ</t>
    </rPh>
    <rPh sb="13" eb="15">
      <t>カサン</t>
    </rPh>
    <rPh sb="15" eb="17">
      <t>カイシ</t>
    </rPh>
    <rPh sb="17" eb="18">
      <t>ネン</t>
    </rPh>
    <rPh sb="18" eb="19">
      <t>ツキ</t>
    </rPh>
    <phoneticPr fontId="11"/>
  </si>
  <si>
    <t>事業所名　</t>
    <rPh sb="3" eb="4">
      <t>メイ</t>
    </rPh>
    <phoneticPr fontId="11"/>
  </si>
  <si>
    <t>開設(再開）年月日</t>
    <rPh sb="0" eb="2">
      <t>カイセツ</t>
    </rPh>
    <rPh sb="3" eb="5">
      <t>サイカイ</t>
    </rPh>
    <rPh sb="6" eb="9">
      <t>ネンガッピ</t>
    </rPh>
    <phoneticPr fontId="11"/>
  </si>
  <si>
    <t>　　　３　各加算の算定要件（追記予定）</t>
    <rPh sb="5" eb="6">
      <t>カク</t>
    </rPh>
    <rPh sb="6" eb="8">
      <t>カサン</t>
    </rPh>
    <rPh sb="9" eb="11">
      <t>サンテイ</t>
    </rPh>
    <rPh sb="11" eb="13">
      <t>ヨウケン</t>
    </rPh>
    <rPh sb="14" eb="16">
      <t>ツイキ</t>
    </rPh>
    <rPh sb="16" eb="18">
      <t>ヨテイ</t>
    </rPh>
    <phoneticPr fontId="11"/>
  </si>
  <si>
    <t>③　①のうち介護福祉士及び実務者研修及び介護職員基礎研修修了者及び
　　 訪問介護員１級の（常勤換算）総数</t>
  </si>
  <si>
    <t>一覧表対象年度</t>
    <rPh sb="0" eb="2">
      <t>イチラン</t>
    </rPh>
    <rPh sb="2" eb="3">
      <t>ヒョウ</t>
    </rPh>
    <rPh sb="3" eb="5">
      <t>タイショウ</t>
    </rPh>
    <rPh sb="5" eb="7">
      <t>ネンド</t>
    </rPh>
    <phoneticPr fontId="11"/>
  </si>
  <si>
    <t>①　訪問介護員又は介護職員（常勤換算）総数</t>
    <rPh sb="2" eb="4">
      <t>ホウモン</t>
    </rPh>
    <rPh sb="4" eb="6">
      <t>カイゴ</t>
    </rPh>
    <rPh sb="6" eb="7">
      <t>イン</t>
    </rPh>
    <rPh sb="7" eb="8">
      <t>マタ</t>
    </rPh>
    <rPh sb="9" eb="11">
      <t>カイゴ</t>
    </rPh>
    <rPh sb="11" eb="13">
      <t>ショクイン</t>
    </rPh>
    <rPh sb="14" eb="16">
      <t>ジョウキン</t>
    </rPh>
    <rPh sb="16" eb="18">
      <t>カンザン</t>
    </rPh>
    <rPh sb="19" eb="21">
      <t>ソウスウ</t>
    </rPh>
    <phoneticPr fontId="11"/>
  </si>
  <si>
    <r>
      <t>④　①のうち勤続年数10年以上の</t>
    </r>
    <r>
      <rPr>
        <u/>
        <sz val="10"/>
        <color indexed="8"/>
        <rFont val="ＭＳ Ｐゴシック"/>
      </rPr>
      <t>介護福祉士</t>
    </r>
    <r>
      <rPr>
        <sz val="10"/>
        <color indexed="8"/>
        <rFont val="ＭＳ Ｐゴシック"/>
      </rPr>
      <t>の総数</t>
    </r>
    <rPh sb="6" eb="8">
      <t>キンゾク</t>
    </rPh>
    <rPh sb="8" eb="10">
      <t>ネンスウ</t>
    </rPh>
    <rPh sb="12" eb="13">
      <t>ネン</t>
    </rPh>
    <rPh sb="13" eb="15">
      <t>イジョウ</t>
    </rPh>
    <rPh sb="16" eb="18">
      <t>カイゴ</t>
    </rPh>
    <rPh sb="18" eb="21">
      <t>フクシシ</t>
    </rPh>
    <rPh sb="22" eb="24">
      <t>ソウスウ</t>
    </rPh>
    <phoneticPr fontId="11"/>
  </si>
  <si>
    <t>　　　２　算出にあたっては、他事業所の従業者との兼務や事業所内の他の職種との兼務がある場合、兼務先の勤務時間数は除いてください。</t>
    <rPh sb="5" eb="7">
      <t>サンシュツ</t>
    </rPh>
    <rPh sb="14" eb="15">
      <t>タ</t>
    </rPh>
    <rPh sb="15" eb="18">
      <t>ジギョウショ</t>
    </rPh>
    <rPh sb="19" eb="22">
      <t>ジュウギョウシャ</t>
    </rPh>
    <rPh sb="24" eb="26">
      <t>ケンム</t>
    </rPh>
    <rPh sb="27" eb="30">
      <t>ジギョウショ</t>
    </rPh>
    <rPh sb="30" eb="31">
      <t>ナイ</t>
    </rPh>
    <rPh sb="32" eb="33">
      <t>ホカ</t>
    </rPh>
    <rPh sb="34" eb="36">
      <t>ショクシュ</t>
    </rPh>
    <rPh sb="38" eb="40">
      <t>ケンム</t>
    </rPh>
    <rPh sb="43" eb="45">
      <t>バアイ</t>
    </rPh>
    <rPh sb="46" eb="48">
      <t>ケンム</t>
    </rPh>
    <rPh sb="48" eb="49">
      <t>サキ</t>
    </rPh>
    <rPh sb="50" eb="52">
      <t>キンム</t>
    </rPh>
    <rPh sb="52" eb="55">
      <t>ジカンスウ</t>
    </rPh>
    <rPh sb="56" eb="57">
      <t>ノゾ</t>
    </rPh>
    <phoneticPr fontId="11"/>
  </si>
  <si>
    <t>資格取得状況</t>
    <rPh sb="0" eb="2">
      <t>シカク</t>
    </rPh>
    <rPh sb="2" eb="4">
      <t>シュトク</t>
    </rPh>
    <rPh sb="4" eb="6">
      <t>ジョウキョウ</t>
    </rPh>
    <phoneticPr fontId="11"/>
  </si>
  <si>
    <t>資格
種類</t>
    <rPh sb="0" eb="2">
      <t>シカク</t>
    </rPh>
    <rPh sb="3" eb="5">
      <t>シュルイ</t>
    </rPh>
    <phoneticPr fontId="11"/>
  </si>
  <si>
    <t>サービス提供時間</t>
    <rPh sb="4" eb="6">
      <t>テイキョウ</t>
    </rPh>
    <rPh sb="6" eb="8">
      <t>ジカン</t>
    </rPh>
    <phoneticPr fontId="37"/>
  </si>
  <si>
    <t>【訪問介護】　介護福祉士・実務者研修修了・介護職員基礎研修修了・訪問介護員１級</t>
    <rPh sb="1" eb="3">
      <t>ホウモン</t>
    </rPh>
    <rPh sb="3" eb="5">
      <t>カイゴ</t>
    </rPh>
    <rPh sb="7" eb="9">
      <t>カイゴ</t>
    </rPh>
    <rPh sb="9" eb="12">
      <t>フクシシ</t>
    </rPh>
    <rPh sb="13" eb="16">
      <t>ジツムシャ</t>
    </rPh>
    <rPh sb="16" eb="18">
      <t>ケンシュウ</t>
    </rPh>
    <rPh sb="18" eb="20">
      <t>シュウリョウ</t>
    </rPh>
    <rPh sb="21" eb="23">
      <t>カイゴ</t>
    </rPh>
    <rPh sb="23" eb="25">
      <t>ショクイン</t>
    </rPh>
    <rPh sb="25" eb="27">
      <t>キソ</t>
    </rPh>
    <rPh sb="27" eb="29">
      <t>ケンシュウ</t>
    </rPh>
    <rPh sb="29" eb="31">
      <t>シュウリョウ</t>
    </rPh>
    <rPh sb="32" eb="34">
      <t>ホウモン</t>
    </rPh>
    <rPh sb="34" eb="36">
      <t>カイゴ</t>
    </rPh>
    <rPh sb="36" eb="37">
      <t>イン</t>
    </rPh>
    <rPh sb="38" eb="39">
      <t>キュウ</t>
    </rPh>
    <phoneticPr fontId="11"/>
  </si>
  <si>
    <t>（※）</t>
  </si>
  <si>
    <t>【上記以外のサービス】　介護福祉士</t>
    <rPh sb="1" eb="3">
      <t>ジョウキ</t>
    </rPh>
    <rPh sb="3" eb="5">
      <t>イガイ</t>
    </rPh>
    <rPh sb="12" eb="14">
      <t>カイゴ</t>
    </rPh>
    <rPh sb="14" eb="17">
      <t>フクシシ</t>
    </rPh>
    <phoneticPr fontId="11"/>
  </si>
  <si>
    <t>資格取得年月日</t>
    <rPh sb="0" eb="2">
      <t>シカク</t>
    </rPh>
    <rPh sb="2" eb="4">
      <t>シュトク</t>
    </rPh>
    <rPh sb="4" eb="7">
      <t>ネンガッピ</t>
    </rPh>
    <phoneticPr fontId="11"/>
  </si>
  <si>
    <t>就業年月日</t>
    <rPh sb="0" eb="2">
      <t>シュウギョウ</t>
    </rPh>
    <rPh sb="2" eb="5">
      <t>ネンガッピ</t>
    </rPh>
    <phoneticPr fontId="11"/>
  </si>
  <si>
    <t>基準年月日</t>
    <rPh sb="0" eb="2">
      <t>キジュン</t>
    </rPh>
    <rPh sb="2" eb="5">
      <t>ネンガッピ</t>
    </rPh>
    <phoneticPr fontId="11"/>
  </si>
  <si>
    <t>年度</t>
    <rPh sb="0" eb="2">
      <t>ネンド</t>
    </rPh>
    <phoneticPr fontId="11"/>
  </si>
  <si>
    <t>（加算様式２別表１－２）</t>
    <rPh sb="1" eb="3">
      <t>カサン</t>
    </rPh>
    <rPh sb="3" eb="5">
      <t>ヨウシキ</t>
    </rPh>
    <rPh sb="6" eb="8">
      <t>ベッピョウ</t>
    </rPh>
    <phoneticPr fontId="11"/>
  </si>
  <si>
    <t>勤続年数</t>
    <rPh sb="0" eb="2">
      <t>キンゾク</t>
    </rPh>
    <rPh sb="2" eb="4">
      <t>ネンスウ</t>
    </rPh>
    <phoneticPr fontId="11"/>
  </si>
  <si>
    <t>勤続年数（端数月除く）</t>
    <rPh sb="0" eb="2">
      <t>キンゾク</t>
    </rPh>
    <rPh sb="2" eb="4">
      <t>ネンスウ</t>
    </rPh>
    <rPh sb="5" eb="7">
      <t>ハスウ</t>
    </rPh>
    <rPh sb="7" eb="8">
      <t>ツキ</t>
    </rPh>
    <rPh sb="8" eb="9">
      <t>ノゾ</t>
    </rPh>
    <phoneticPr fontId="11"/>
  </si>
  <si>
    <t>資格判定</t>
  </si>
  <si>
    <t xml:space="preserve"> （　　　　年　　　月）</t>
  </si>
  <si>
    <t>換算数</t>
    <rPh sb="0" eb="2">
      <t>カンザン</t>
    </rPh>
    <rPh sb="2" eb="3">
      <t>スウ</t>
    </rPh>
    <phoneticPr fontId="11"/>
  </si>
  <si>
    <t>該当</t>
    <rPh sb="0" eb="2">
      <t>ガイトウ</t>
    </rPh>
    <phoneticPr fontId="11"/>
  </si>
  <si>
    <t>勤続年数（端数除く）</t>
    <rPh sb="0" eb="2">
      <t>キンゾク</t>
    </rPh>
    <rPh sb="2" eb="4">
      <t>ネンスウ</t>
    </rPh>
    <rPh sb="5" eb="7">
      <t>ハスウ</t>
    </rPh>
    <rPh sb="7" eb="8">
      <t>ノゾ</t>
    </rPh>
    <phoneticPr fontId="11"/>
  </si>
  <si>
    <t>該当</t>
  </si>
  <si>
    <t>入力方法</t>
    <rPh sb="0" eb="2">
      <t>ニュウリョク</t>
    </rPh>
    <rPh sb="2" eb="4">
      <t>ホウホウ</t>
    </rPh>
    <phoneticPr fontId="11"/>
  </si>
  <si>
    <t>☆</t>
  </si>
  <si>
    <t>水色の該当する箇所のみ入力してください。</t>
    <rPh sb="0" eb="2">
      <t>ミズイロ</t>
    </rPh>
    <rPh sb="3" eb="5">
      <t>ガイトウ</t>
    </rPh>
    <rPh sb="7" eb="9">
      <t>カショ</t>
    </rPh>
    <rPh sb="11" eb="13">
      <t>ニュウリョク</t>
    </rPh>
    <phoneticPr fontId="11"/>
  </si>
  <si>
    <t>指定第１号通所事業</t>
    <rPh sb="0" eb="2">
      <t>シテイ</t>
    </rPh>
    <rPh sb="2" eb="3">
      <t>ダイ</t>
    </rPh>
    <rPh sb="4" eb="5">
      <t>ゴウ</t>
    </rPh>
    <rPh sb="5" eb="7">
      <t>ツウショ</t>
    </rPh>
    <rPh sb="7" eb="9">
      <t>ジギョウ</t>
    </rPh>
    <phoneticPr fontId="37"/>
  </si>
  <si>
    <t>「資格種類」には、介護福祉士の場合は「介護」、実務者研修修了の場合は実務者、介護職員基礎研修修了の場合</t>
    <rPh sb="1" eb="3">
      <t>シカク</t>
    </rPh>
    <phoneticPr fontId="11"/>
  </si>
  <si>
    <t>（　　　　）</t>
  </si>
  <si>
    <t>は「基礎」、また、訪問介護員１級は「１級」、該当資格がない場合は「なし」と入力（又は選択）してください</t>
  </si>
  <si>
    <r>
      <t>「基準年月日」欄は、原則として「2020/3/31」とします。</t>
    </r>
    <r>
      <rPr>
        <sz val="9"/>
        <color rgb="FFFF0000"/>
        <rFont val="ＭＳ Ｐゴシック"/>
      </rPr>
      <t>（※）</t>
    </r>
    <rPh sb="1" eb="3">
      <t>キジュン</t>
    </rPh>
    <rPh sb="3" eb="6">
      <t>ネンガッピ</t>
    </rPh>
    <rPh sb="7" eb="8">
      <t>ラン</t>
    </rPh>
    <rPh sb="10" eb="12">
      <t>ゲンソク</t>
    </rPh>
    <phoneticPr fontId="11"/>
  </si>
  <si>
    <t>「換算数」欄は、常勤換算後の数字を小数点第１位まで入力してください（第２以下は切り捨て）</t>
    <rPh sb="1" eb="3">
      <t>カンザン</t>
    </rPh>
    <rPh sb="3" eb="4">
      <t>スウ</t>
    </rPh>
    <rPh sb="5" eb="6">
      <t>ラン</t>
    </rPh>
    <rPh sb="8" eb="10">
      <t>ジョウキン</t>
    </rPh>
    <rPh sb="10" eb="12">
      <t>カンザン</t>
    </rPh>
    <rPh sb="12" eb="13">
      <t>ゴ</t>
    </rPh>
    <rPh sb="14" eb="16">
      <t>スウジ</t>
    </rPh>
    <rPh sb="17" eb="20">
      <t>ショウスウテン</t>
    </rPh>
    <rPh sb="20" eb="21">
      <t>ダイ</t>
    </rPh>
    <rPh sb="22" eb="23">
      <t>イ</t>
    </rPh>
    <rPh sb="25" eb="27">
      <t>ニュウリョク</t>
    </rPh>
    <rPh sb="34" eb="35">
      <t>ダイ</t>
    </rPh>
    <rPh sb="36" eb="38">
      <t>イカ</t>
    </rPh>
    <rPh sb="39" eb="40">
      <t>キ</t>
    </rPh>
    <rPh sb="41" eb="42">
      <t>ス</t>
    </rPh>
    <phoneticPr fontId="11"/>
  </si>
  <si>
    <t>「該当」欄は、何も入力しないでください。</t>
    <rPh sb="1" eb="3">
      <t>ガイトウ</t>
    </rPh>
    <rPh sb="4" eb="5">
      <t>ラン</t>
    </rPh>
    <rPh sb="7" eb="8">
      <t>ナニ</t>
    </rPh>
    <rPh sb="9" eb="11">
      <t>ニュウリョク</t>
    </rPh>
    <phoneticPr fontId="11"/>
  </si>
  <si>
    <t>勤続年数については、各月の前月末日時点における勤続年数をいうため、所定の割合をぎりぎり超えない</t>
    <rPh sb="0" eb="2">
      <t>キンゾク</t>
    </rPh>
    <rPh sb="2" eb="4">
      <t>ネンスウ</t>
    </rPh>
    <rPh sb="10" eb="12">
      <t>カクツキ</t>
    </rPh>
    <rPh sb="13" eb="15">
      <t>ゼンゲツ</t>
    </rPh>
    <rPh sb="15" eb="17">
      <t>マツジツ</t>
    </rPh>
    <rPh sb="17" eb="19">
      <t>ジテン</t>
    </rPh>
    <rPh sb="23" eb="25">
      <t>キンゾク</t>
    </rPh>
    <rPh sb="25" eb="27">
      <t>ネンスウ</t>
    </rPh>
    <rPh sb="33" eb="35">
      <t>ショテイ</t>
    </rPh>
    <rPh sb="36" eb="38">
      <t>ワリアイ</t>
    </rPh>
    <rPh sb="43" eb="44">
      <t>コ</t>
    </rPh>
    <phoneticPr fontId="11"/>
  </si>
  <si>
    <t>ような場合には、市へご相談ください。</t>
    <rPh sb="3" eb="5">
      <t>バアイ</t>
    </rPh>
    <rPh sb="8" eb="9">
      <t>シ</t>
    </rPh>
    <rPh sb="11" eb="13">
      <t>ソウダン</t>
    </rPh>
    <phoneticPr fontId="11"/>
  </si>
  <si>
    <t>認められる場合は「○」、そのうち勤続年数１０年以上の介護福祉士の場合は「●」、資格保有者と認められない</t>
    <rPh sb="24" eb="25">
      <t>ウエ</t>
    </rPh>
    <rPh sb="39" eb="41">
      <t>シカク</t>
    </rPh>
    <rPh sb="41" eb="44">
      <t>ホユウシャ</t>
    </rPh>
    <rPh sb="45" eb="46">
      <t>ミト</t>
    </rPh>
    <phoneticPr fontId="11"/>
  </si>
  <si>
    <t>場合は「×」と表示されます。</t>
  </si>
  <si>
    <t>結果②／①</t>
    <rPh sb="0" eb="2">
      <t>ケッカ</t>
    </rPh>
    <phoneticPr fontId="11"/>
  </si>
  <si>
    <t>職　種</t>
    <rPh sb="0" eb="1">
      <t>ショク</t>
    </rPh>
    <rPh sb="2" eb="3">
      <t>タネ</t>
    </rPh>
    <phoneticPr fontId="11"/>
  </si>
  <si>
    <t>結果③／①</t>
    <rPh sb="0" eb="2">
      <t>ケッカ</t>
    </rPh>
    <phoneticPr fontId="11"/>
  </si>
  <si>
    <t>結果④／①</t>
    <rPh sb="0" eb="2">
      <t>ケッカ</t>
    </rPh>
    <phoneticPr fontId="11"/>
  </si>
  <si>
    <t>介護</t>
    <rPh sb="0" eb="2">
      <t>カイゴ</t>
    </rPh>
    <phoneticPr fontId="11"/>
  </si>
  <si>
    <t>計</t>
    <rPh sb="0" eb="1">
      <t>ケイ</t>
    </rPh>
    <phoneticPr fontId="11"/>
  </si>
  <si>
    <t>常勤換算数
の平均</t>
    <rPh sb="0" eb="2">
      <t>ジョウキン</t>
    </rPh>
    <rPh sb="2" eb="4">
      <t>カンザン</t>
    </rPh>
    <rPh sb="4" eb="5">
      <t>スウ</t>
    </rPh>
    <rPh sb="7" eb="9">
      <t>ヘイキン</t>
    </rPh>
    <phoneticPr fontId="11"/>
  </si>
  <si>
    <t>○</t>
  </si>
  <si>
    <t>利用者の数</t>
    <rPh sb="0" eb="3">
      <t>リヨウシャ</t>
    </rPh>
    <rPh sb="4" eb="5">
      <t>カズ</t>
    </rPh>
    <phoneticPr fontId="11"/>
  </si>
  <si>
    <t>×</t>
  </si>
  <si>
    <t>なし</t>
  </si>
  <si>
    <t>従業者常勤換算一覧表（介護福祉士等を一定割合以上雇用する事業所に関する加算）</t>
    <rPh sb="0" eb="3">
      <t>ジュウギョウシャ</t>
    </rPh>
    <rPh sb="3" eb="5">
      <t>ジョウキン</t>
    </rPh>
    <rPh sb="5" eb="7">
      <t>カンザン</t>
    </rPh>
    <rPh sb="7" eb="9">
      <t>イチラン</t>
    </rPh>
    <rPh sb="9" eb="10">
      <t>ヒョウ</t>
    </rPh>
    <rPh sb="11" eb="13">
      <t>カイゴ</t>
    </rPh>
    <rPh sb="13" eb="16">
      <t>フクシシ</t>
    </rPh>
    <rPh sb="16" eb="17">
      <t>ナド</t>
    </rPh>
    <rPh sb="32" eb="33">
      <t>カン</t>
    </rPh>
    <rPh sb="35" eb="37">
      <t>カサン</t>
    </rPh>
    <phoneticPr fontId="11"/>
  </si>
  <si>
    <t>基礎</t>
    <rPh sb="0" eb="2">
      <t>キソ</t>
    </rPh>
    <phoneticPr fontId="11"/>
  </si>
  <si>
    <t>１級</t>
    <rPh sb="1" eb="2">
      <t>キュウ</t>
    </rPh>
    <phoneticPr fontId="11"/>
  </si>
  <si>
    <t>介護職員</t>
    <rPh sb="0" eb="4">
      <t>カイゴショクイン</t>
    </rPh>
    <phoneticPr fontId="11"/>
  </si>
  <si>
    <t>介護職員</t>
    <rPh sb="0" eb="2">
      <t>カイゴ</t>
    </rPh>
    <rPh sb="2" eb="4">
      <t>ショクイン</t>
    </rPh>
    <phoneticPr fontId="11"/>
  </si>
  <si>
    <t>A</t>
  </si>
  <si>
    <t>B</t>
  </si>
  <si>
    <t>C</t>
  </si>
  <si>
    <t>D</t>
  </si>
  <si>
    <t>E</t>
  </si>
  <si>
    <t>F</t>
  </si>
  <si>
    <t>G</t>
  </si>
  <si>
    <t>資格判定</t>
    <rPh sb="0" eb="2">
      <t>シカク</t>
    </rPh>
    <rPh sb="2" eb="4">
      <t>ハンテイ</t>
    </rPh>
    <phoneticPr fontId="11"/>
  </si>
  <si>
    <t>判定（介護福祉士）</t>
    <rPh sb="0" eb="2">
      <t>ハンテイ</t>
    </rPh>
    <rPh sb="3" eb="5">
      <t>カイゴ</t>
    </rPh>
    <rPh sb="5" eb="8">
      <t>フクシシ</t>
    </rPh>
    <phoneticPr fontId="11"/>
  </si>
  <si>
    <t>※</t>
  </si>
  <si>
    <t>「基準年月日」欄は、原則として「2020/3/31」とします。</t>
    <rPh sb="1" eb="3">
      <t>キジュン</t>
    </rPh>
    <rPh sb="3" eb="6">
      <t>ネンガッピ</t>
    </rPh>
    <rPh sb="7" eb="8">
      <t>ラン</t>
    </rPh>
    <rPh sb="10" eb="12">
      <t>ゲンソク</t>
    </rPh>
    <phoneticPr fontId="11"/>
  </si>
  <si>
    <t>従業者の勤務体制及び勤務形態一覧表</t>
  </si>
  <si>
    <t>「基準年月日」欄は、三月間最初の月の前月末日とします。</t>
    <rPh sb="1" eb="3">
      <t>キジュン</t>
    </rPh>
    <rPh sb="3" eb="6">
      <t>ネンガッピ</t>
    </rPh>
    <rPh sb="7" eb="8">
      <t>ラン</t>
    </rPh>
    <rPh sb="10" eb="12">
      <t>サンガツ</t>
    </rPh>
    <rPh sb="12" eb="13">
      <t>アイダ</t>
    </rPh>
    <rPh sb="13" eb="15">
      <t>サイショ</t>
    </rPh>
    <rPh sb="16" eb="17">
      <t>ツキ</t>
    </rPh>
    <rPh sb="18" eb="19">
      <t>マエ</t>
    </rPh>
    <rPh sb="19" eb="21">
      <t>ゲツマツ</t>
    </rPh>
    <rPh sb="21" eb="22">
      <t>ビ</t>
    </rPh>
    <phoneticPr fontId="11"/>
  </si>
  <si>
    <t>届出日の属する月の前三月の平均で算定しますので、連続する３月分のみ入力してください</t>
    <rPh sb="0" eb="1">
      <t>トド</t>
    </rPh>
    <rPh sb="1" eb="2">
      <t>デ</t>
    </rPh>
    <rPh sb="2" eb="3">
      <t>ヒ</t>
    </rPh>
    <rPh sb="4" eb="5">
      <t>ゾク</t>
    </rPh>
    <rPh sb="7" eb="8">
      <t>ツキ</t>
    </rPh>
    <rPh sb="9" eb="10">
      <t>マエ</t>
    </rPh>
    <rPh sb="10" eb="11">
      <t>3</t>
    </rPh>
    <rPh sb="11" eb="12">
      <t>ツキ</t>
    </rPh>
    <rPh sb="13" eb="15">
      <t>ヘイキン</t>
    </rPh>
    <rPh sb="16" eb="18">
      <t>サンテイ</t>
    </rPh>
    <rPh sb="24" eb="26">
      <t>レンゾク</t>
    </rPh>
    <rPh sb="29" eb="30">
      <t>ツキ</t>
    </rPh>
    <rPh sb="30" eb="31">
      <t>ブン</t>
    </rPh>
    <rPh sb="33" eb="35">
      <t>ニュウリョク</t>
    </rPh>
    <phoneticPr fontId="11"/>
  </si>
  <si>
    <t>従業者常勤換算一覧表　（勤続年数３年又は７年以上のサービス提供職員を一定割合以上雇用する事業所に関する加算）</t>
    <rPh sb="0" eb="3">
      <t>ジュウギョウシャ</t>
    </rPh>
    <rPh sb="3" eb="5">
      <t>ジョウキン</t>
    </rPh>
    <rPh sb="5" eb="7">
      <t>カンザン</t>
    </rPh>
    <rPh sb="7" eb="9">
      <t>イチラン</t>
    </rPh>
    <rPh sb="9" eb="10">
      <t>ヒョウ</t>
    </rPh>
    <rPh sb="12" eb="14">
      <t>キンゾク</t>
    </rPh>
    <rPh sb="14" eb="16">
      <t>ネンスウ</t>
    </rPh>
    <rPh sb="17" eb="18">
      <t>ネン</t>
    </rPh>
    <rPh sb="18" eb="19">
      <t>マタ</t>
    </rPh>
    <rPh sb="21" eb="22">
      <t>ネン</t>
    </rPh>
    <rPh sb="22" eb="24">
      <t>イジョウ</t>
    </rPh>
    <rPh sb="29" eb="31">
      <t>テイキョウ</t>
    </rPh>
    <rPh sb="31" eb="33">
      <t>ショクイン</t>
    </rPh>
    <rPh sb="48" eb="49">
      <t>カン</t>
    </rPh>
    <rPh sb="51" eb="53">
      <t>カサン</t>
    </rPh>
    <phoneticPr fontId="11"/>
  </si>
  <si>
    <t>①　サービスを直接提供する者の（常勤換算）総数</t>
    <rPh sb="7" eb="9">
      <t>チョクセツ</t>
    </rPh>
    <rPh sb="9" eb="11">
      <t>テイキョウ</t>
    </rPh>
    <rPh sb="13" eb="14">
      <t>モノ</t>
    </rPh>
    <rPh sb="16" eb="18">
      <t>ジョウキン</t>
    </rPh>
    <rPh sb="18" eb="20">
      <t>カンザン</t>
    </rPh>
    <rPh sb="21" eb="23">
      <t>ソウスウ</t>
    </rPh>
    <phoneticPr fontId="11"/>
  </si>
  <si>
    <t>②　①のうち勤続年数３年以上の者の（常勤換算）総数</t>
    <rPh sb="6" eb="8">
      <t>キンゾク</t>
    </rPh>
    <rPh sb="8" eb="10">
      <t>ネンスウ</t>
    </rPh>
    <rPh sb="11" eb="12">
      <t>ネン</t>
    </rPh>
    <rPh sb="12" eb="14">
      <t>イジョウ</t>
    </rPh>
    <rPh sb="15" eb="16">
      <t>モノ</t>
    </rPh>
    <rPh sb="18" eb="20">
      <t>ジョウキン</t>
    </rPh>
    <rPh sb="20" eb="22">
      <t>カンザン</t>
    </rPh>
    <rPh sb="23" eb="25">
      <t>ソウスウ</t>
    </rPh>
    <phoneticPr fontId="11"/>
  </si>
  <si>
    <t>③　①のうち勤続年数7年以上の者の（常勤換算）総数</t>
    <rPh sb="6" eb="8">
      <t>キンゾク</t>
    </rPh>
    <rPh sb="8" eb="10">
      <t>ネンスウ</t>
    </rPh>
    <rPh sb="11" eb="12">
      <t>ネン</t>
    </rPh>
    <rPh sb="12" eb="14">
      <t>イジョウ</t>
    </rPh>
    <rPh sb="15" eb="16">
      <t>モノ</t>
    </rPh>
    <rPh sb="18" eb="20">
      <t>ジョウキン</t>
    </rPh>
    <rPh sb="20" eb="22">
      <t>カンザン</t>
    </rPh>
    <rPh sb="23" eb="25">
      <t>ソウスウ</t>
    </rPh>
    <phoneticPr fontId="11"/>
  </si>
  <si>
    <t>　　　３　各加算の算定要件</t>
    <rPh sb="5" eb="6">
      <t>カク</t>
    </rPh>
    <rPh sb="6" eb="8">
      <t>カサン</t>
    </rPh>
    <rPh sb="9" eb="11">
      <t>サンテイ</t>
    </rPh>
    <rPh sb="11" eb="13">
      <t>ヨウケン</t>
    </rPh>
    <phoneticPr fontId="11"/>
  </si>
  <si>
    <t>【訪問看護/訪問リハ】　３年以上の勤続年数のある者が３０％以上配置（訪問リハは１人以上）</t>
    <rPh sb="1" eb="3">
      <t>ホウモン</t>
    </rPh>
    <rPh sb="3" eb="5">
      <t>カンゴ</t>
    </rPh>
    <rPh sb="6" eb="8">
      <t>ホウモン</t>
    </rPh>
    <rPh sb="34" eb="36">
      <t>ホウモン</t>
    </rPh>
    <rPh sb="40" eb="41">
      <t>ニン</t>
    </rPh>
    <rPh sb="41" eb="43">
      <t>イジョウ</t>
    </rPh>
    <phoneticPr fontId="11"/>
  </si>
  <si>
    <r>
      <t>「基準年月日」欄は、原則として「2020/3/31」とします。</t>
    </r>
    <r>
      <rPr>
        <sz val="10"/>
        <color rgb="FFFF0000"/>
        <rFont val="ＭＳ Ｐゴシック"/>
      </rPr>
      <t>（※）</t>
    </r>
    <rPh sb="1" eb="3">
      <t>キジュン</t>
    </rPh>
    <rPh sb="3" eb="6">
      <t>ネンガッピ</t>
    </rPh>
    <rPh sb="7" eb="8">
      <t>ラン</t>
    </rPh>
    <rPh sb="10" eb="12">
      <t>ゲンソク</t>
    </rPh>
    <phoneticPr fontId="11"/>
  </si>
  <si>
    <t>勤務延時間数に算入できる時間数について</t>
    <rPh sb="0" eb="2">
      <t>キンム</t>
    </rPh>
    <rPh sb="2" eb="3">
      <t>ノベ</t>
    </rPh>
    <rPh sb="3" eb="6">
      <t>ジカンスウ</t>
    </rPh>
    <rPh sb="7" eb="9">
      <t>サンニュウ</t>
    </rPh>
    <rPh sb="12" eb="15">
      <t>ジカンスウ</t>
    </rPh>
    <phoneticPr fontId="11"/>
  </si>
  <si>
    <t>当該月で勤続年数７年以上となっている場合は「◎」、勤続年数３年以上７年未満となっている場合は「○」、</t>
    <rPh sb="4" eb="6">
      <t>キンゾク</t>
    </rPh>
    <rPh sb="6" eb="8">
      <t>ネンスウ</t>
    </rPh>
    <rPh sb="9" eb="10">
      <t>ネン</t>
    </rPh>
    <rPh sb="10" eb="12">
      <t>イジョウ</t>
    </rPh>
    <rPh sb="34" eb="35">
      <t>ネン</t>
    </rPh>
    <rPh sb="35" eb="37">
      <t>ミマン</t>
    </rPh>
    <phoneticPr fontId="11"/>
  </si>
  <si>
    <t>３年未満の場合は「×」と判定されます。</t>
    <rPh sb="1" eb="2">
      <t>ネン</t>
    </rPh>
    <rPh sb="2" eb="4">
      <t>ミマン</t>
    </rPh>
    <phoneticPr fontId="11"/>
  </si>
  <si>
    <t>（参考様式８）</t>
  </si>
  <si>
    <t>営業時間</t>
    <rPh sb="0" eb="2">
      <t>エイギョウ</t>
    </rPh>
    <rPh sb="2" eb="4">
      <t>ジカン</t>
    </rPh>
    <phoneticPr fontId="37"/>
  </si>
  <si>
    <t>職　　種</t>
  </si>
  <si>
    <t>備考　１ 日付の下の欄に、当該月の曜日を記入してください。</t>
    <rPh sb="5" eb="7">
      <t>ヒヅケ</t>
    </rPh>
    <rPh sb="8" eb="9">
      <t>シタ</t>
    </rPh>
    <rPh sb="10" eb="11">
      <t>ラン</t>
    </rPh>
    <phoneticPr fontId="11"/>
  </si>
  <si>
    <t>　　　　勤務形態の区分　Ａ：常勤で専従　Ｂ：常勤で兼務　Ｃ：非常勤で専従　Ｄ：非常勤で兼務</t>
  </si>
  <si>
    <t>　　　　３ 従業者全員（管理者を含む。）について勤務時間ごとに番号を付し、４週分の勤務すべき時間数を記入してください。</t>
    <rPh sb="24" eb="26">
      <t>キンム</t>
    </rPh>
    <rPh sb="26" eb="28">
      <t>ジカン</t>
    </rPh>
    <rPh sb="31" eb="33">
      <t>バンゴウ</t>
    </rPh>
    <rPh sb="34" eb="35">
      <t>フ</t>
    </rPh>
    <rPh sb="38" eb="39">
      <t>シュウ</t>
    </rPh>
    <rPh sb="39" eb="40">
      <t>ブン</t>
    </rPh>
    <rPh sb="41" eb="43">
      <t>キンム</t>
    </rPh>
    <phoneticPr fontId="11"/>
  </si>
  <si>
    <t>　　　　　※　勤　務　時　間　　　　　　　　</t>
  </si>
  <si>
    <t>　　 　４ 従業者に兼務がある場合は、兼務内容を備考欄に記入してください。</t>
    <rPh sb="6" eb="9">
      <t>ジュウギョウシャ</t>
    </rPh>
    <rPh sb="10" eb="12">
      <t>ケンム</t>
    </rPh>
    <rPh sb="15" eb="17">
      <t>バアイ</t>
    </rPh>
    <rPh sb="19" eb="21">
      <t>ケンム</t>
    </rPh>
    <rPh sb="21" eb="23">
      <t>ナイヨウ</t>
    </rPh>
    <rPh sb="24" eb="26">
      <t>ビコウ</t>
    </rPh>
    <rPh sb="26" eb="27">
      <t>ラン</t>
    </rPh>
    <rPh sb="28" eb="30">
      <t>キニュウ</t>
    </rPh>
    <phoneticPr fontId="37"/>
  </si>
  <si>
    <r>
      <t>　　 　５ 「単位区分」欄に付表2の単位番号を記入し、</t>
    </r>
    <r>
      <rPr>
        <u val="double"/>
        <sz val="9"/>
        <color auto="1"/>
        <rFont val="ＭＳ Ｐゴシック"/>
      </rPr>
      <t>単位ごとに</t>
    </r>
    <r>
      <rPr>
        <sz val="9"/>
        <color auto="1"/>
        <rFont val="ＭＳ Ｐゴシック"/>
      </rPr>
      <t>一覧表を作成してください。</t>
    </r>
    <rPh sb="14" eb="16">
      <t>フヒョウ</t>
    </rPh>
    <rPh sb="18" eb="20">
      <t>タンイ</t>
    </rPh>
    <rPh sb="20" eb="22">
      <t>バンゴウ</t>
    </rPh>
    <rPh sb="27" eb="29">
      <t>タンイ</t>
    </rPh>
    <rPh sb="32" eb="34">
      <t>イチラン</t>
    </rPh>
    <rPh sb="34" eb="35">
      <t>ヒョウ</t>
    </rPh>
    <rPh sb="36" eb="38">
      <t>サクセイ</t>
    </rPh>
    <phoneticPr fontId="37"/>
  </si>
  <si>
    <t>【注意事項】</t>
    <rPh sb="1" eb="3">
      <t>チュウイ</t>
    </rPh>
    <rPh sb="3" eb="5">
      <t>ジコウ</t>
    </rPh>
    <phoneticPr fontId="11"/>
  </si>
  <si>
    <t>勤務　形態</t>
    <rPh sb="3" eb="5">
      <t>ケイタイ</t>
    </rPh>
    <phoneticPr fontId="37"/>
  </si>
  <si>
    <r>
      <t>・従業員１人につき、勤務延時間数に算入できる時間数は、当該事業所において常勤の従業者が勤務すべき時間数を上限とする。
　</t>
    </r>
    <r>
      <rPr>
        <sz val="8"/>
        <color auto="1"/>
        <rFont val="HG丸ｺﾞｼｯｸM-PRO"/>
      </rPr>
      <t>（例えば、常勤が勤務すべき時間数が４週で160時間の事業所において、法人役員等であって４週で172時間勤務する従業員であっても、160時間を上限とすること）</t>
    </r>
    <rPh sb="1" eb="4">
      <t>ジュウギョウイン</t>
    </rPh>
    <rPh sb="5" eb="6">
      <t>ニン</t>
    </rPh>
    <rPh sb="10" eb="12">
      <t>キンム</t>
    </rPh>
    <rPh sb="12" eb="13">
      <t>ノ</t>
    </rPh>
    <rPh sb="13" eb="16">
      <t>ジカンスウ</t>
    </rPh>
    <rPh sb="17" eb="19">
      <t>サンニュウ</t>
    </rPh>
    <rPh sb="22" eb="25">
      <t>ジカンスウ</t>
    </rPh>
    <rPh sb="27" eb="29">
      <t>トウガイ</t>
    </rPh>
    <rPh sb="29" eb="32">
      <t>ジギョウショ</t>
    </rPh>
    <rPh sb="36" eb="38">
      <t>ジョウキン</t>
    </rPh>
    <rPh sb="39" eb="42">
      <t>ジュウギョウシャ</t>
    </rPh>
    <rPh sb="43" eb="45">
      <t>キンム</t>
    </rPh>
    <rPh sb="48" eb="51">
      <t>ジカンスウ</t>
    </rPh>
    <rPh sb="52" eb="54">
      <t>ジョウゲン</t>
    </rPh>
    <rPh sb="61" eb="62">
      <t>タト</t>
    </rPh>
    <rPh sb="65" eb="67">
      <t>ジョウキン</t>
    </rPh>
    <rPh sb="68" eb="70">
      <t>キンム</t>
    </rPh>
    <rPh sb="73" eb="76">
      <t>ジカンスウ</t>
    </rPh>
    <rPh sb="78" eb="79">
      <t>シュウ</t>
    </rPh>
    <rPh sb="83" eb="85">
      <t>ジカン</t>
    </rPh>
    <rPh sb="86" eb="89">
      <t>ジギョウショ</t>
    </rPh>
    <rPh sb="94" eb="96">
      <t>ホウジン</t>
    </rPh>
    <rPh sb="96" eb="98">
      <t>ヤクイン</t>
    </rPh>
    <rPh sb="98" eb="99">
      <t>トウ</t>
    </rPh>
    <rPh sb="104" eb="105">
      <t>シュウ</t>
    </rPh>
    <rPh sb="109" eb="111">
      <t>ジカン</t>
    </rPh>
    <rPh sb="111" eb="113">
      <t>キンム</t>
    </rPh>
    <rPh sb="115" eb="118">
      <t>ジュウギョウイン</t>
    </rPh>
    <rPh sb="127" eb="129">
      <t>ジカン</t>
    </rPh>
    <phoneticPr fontId="11"/>
  </si>
  <si>
    <t>常勤・非常勤の区分について</t>
    <rPh sb="0" eb="2">
      <t>ジョウキン</t>
    </rPh>
    <rPh sb="3" eb="6">
      <t>ヒジョウキン</t>
    </rPh>
    <rPh sb="7" eb="9">
      <t>クブン</t>
    </rPh>
    <phoneticPr fontId="11"/>
  </si>
  <si>
    <r>
      <t>・当該事業所における勤務時間が、当該事業所において定められている常勤の従業者が勤務すべき時間数に達していることをいう。雇用の形態は考慮しない。
　</t>
    </r>
    <r>
      <rPr>
        <sz val="8"/>
        <color auto="1"/>
        <rFont val="HG丸ｺﾞｼｯｸM-PRO"/>
      </rPr>
      <t>（例えば、常勤者は4週で160時間勤務することとされた事業所であれば、パート雇用であっても、4週160時間勤務する従業者は常勤となる）</t>
    </r>
    <rPh sb="1" eb="3">
      <t>トウガイ</t>
    </rPh>
    <rPh sb="3" eb="6">
      <t>ジギョウショ</t>
    </rPh>
    <rPh sb="10" eb="12">
      <t>キンム</t>
    </rPh>
    <rPh sb="12" eb="14">
      <t>ジカン</t>
    </rPh>
    <rPh sb="16" eb="18">
      <t>トウガイ</t>
    </rPh>
    <rPh sb="18" eb="21">
      <t>ジギョウショ</t>
    </rPh>
    <rPh sb="25" eb="26">
      <t>サダ</t>
    </rPh>
    <rPh sb="32" eb="34">
      <t>ジョウキン</t>
    </rPh>
    <rPh sb="35" eb="38">
      <t>ジュウギョウシャ</t>
    </rPh>
    <rPh sb="39" eb="41">
      <t>キンム</t>
    </rPh>
    <rPh sb="44" eb="47">
      <t>ジカンスウ</t>
    </rPh>
    <rPh sb="48" eb="49">
      <t>タッ</t>
    </rPh>
    <rPh sb="59" eb="61">
      <t>コヨウ</t>
    </rPh>
    <rPh sb="62" eb="64">
      <t>ケイタイ</t>
    </rPh>
    <rPh sb="65" eb="67">
      <t>コウリョ</t>
    </rPh>
    <rPh sb="74" eb="75">
      <t>タト</t>
    </rPh>
    <rPh sb="78" eb="81">
      <t>ジョウキンシャ</t>
    </rPh>
    <rPh sb="83" eb="84">
      <t>シュウ</t>
    </rPh>
    <rPh sb="88" eb="90">
      <t>ジカン</t>
    </rPh>
    <rPh sb="90" eb="92">
      <t>キンム</t>
    </rPh>
    <rPh sb="100" eb="103">
      <t>ジギョウショ</t>
    </rPh>
    <rPh sb="111" eb="113">
      <t>コヨウ</t>
    </rPh>
    <rPh sb="120" eb="121">
      <t>シュウ</t>
    </rPh>
    <rPh sb="124" eb="126">
      <t>ジカン</t>
    </rPh>
    <rPh sb="126" eb="128">
      <t>キンム</t>
    </rPh>
    <rPh sb="130" eb="133">
      <t>ジュウギョウシャ</t>
    </rPh>
    <rPh sb="134" eb="136">
      <t>ジョウキン</t>
    </rPh>
    <phoneticPr fontId="11"/>
  </si>
  <si>
    <t>備　   考</t>
  </si>
  <si>
    <t>当該事業所で兼務がある場合の書き方について</t>
    <rPh sb="0" eb="2">
      <t>トウガイ</t>
    </rPh>
    <rPh sb="2" eb="5">
      <t>ジギョウショ</t>
    </rPh>
    <rPh sb="6" eb="8">
      <t>ケンム</t>
    </rPh>
    <rPh sb="11" eb="13">
      <t>バアイ</t>
    </rPh>
    <rPh sb="14" eb="15">
      <t>カ</t>
    </rPh>
    <rPh sb="16" eb="17">
      <t>カタ</t>
    </rPh>
    <phoneticPr fontId="37"/>
  </si>
  <si>
    <t>・看護職員と機能訓練指導員を兼務するような場合にあっては、当該従業員が1日に勤務すべき時間数を、看護関連業務を行う時間と機能訓練関連業務を行う時間とに按分し、それぞれ勤務時間ごとに番号を付して記入すること。</t>
    <rPh sb="1" eb="3">
      <t>カンゴ</t>
    </rPh>
    <rPh sb="3" eb="5">
      <t>ショクイン</t>
    </rPh>
    <rPh sb="6" eb="8">
      <t>キノウ</t>
    </rPh>
    <rPh sb="8" eb="10">
      <t>クンレン</t>
    </rPh>
    <rPh sb="10" eb="13">
      <t>シドウイン</t>
    </rPh>
    <rPh sb="14" eb="16">
      <t>ケンム</t>
    </rPh>
    <rPh sb="21" eb="23">
      <t>バアイ</t>
    </rPh>
    <rPh sb="29" eb="31">
      <t>トウガイ</t>
    </rPh>
    <rPh sb="31" eb="34">
      <t>ジュウギョウイン</t>
    </rPh>
    <rPh sb="36" eb="37">
      <t>ニチ</t>
    </rPh>
    <rPh sb="38" eb="40">
      <t>キンム</t>
    </rPh>
    <rPh sb="43" eb="46">
      <t>ジカンスウ</t>
    </rPh>
    <rPh sb="48" eb="50">
      <t>カンゴ</t>
    </rPh>
    <rPh sb="50" eb="52">
      <t>カンレン</t>
    </rPh>
    <rPh sb="52" eb="54">
      <t>ギョウム</t>
    </rPh>
    <rPh sb="55" eb="56">
      <t>オコナ</t>
    </rPh>
    <rPh sb="57" eb="59">
      <t>ジカン</t>
    </rPh>
    <rPh sb="60" eb="62">
      <t>キノウ</t>
    </rPh>
    <rPh sb="62" eb="64">
      <t>クンレン</t>
    </rPh>
    <rPh sb="64" eb="66">
      <t>カンレン</t>
    </rPh>
    <rPh sb="66" eb="68">
      <t>ギョウム</t>
    </rPh>
    <rPh sb="69" eb="70">
      <t>オコナ</t>
    </rPh>
    <rPh sb="71" eb="73">
      <t>ジカン</t>
    </rPh>
    <rPh sb="75" eb="77">
      <t>アンブン</t>
    </rPh>
    <rPh sb="83" eb="85">
      <t>キンム</t>
    </rPh>
    <rPh sb="85" eb="87">
      <t>ジカン</t>
    </rPh>
    <rPh sb="90" eb="92">
      <t>バンゴウ</t>
    </rPh>
    <rPh sb="93" eb="94">
      <t>フ</t>
    </rPh>
    <rPh sb="96" eb="98">
      <t>キニュウ</t>
    </rPh>
    <phoneticPr fontId="11"/>
  </si>
  <si>
    <t>通所介護等</t>
    <rPh sb="0" eb="2">
      <t>ツウショ</t>
    </rPh>
    <rPh sb="2" eb="4">
      <t>カイゴ</t>
    </rPh>
    <rPh sb="4" eb="5">
      <t>トウ</t>
    </rPh>
    <phoneticPr fontId="11"/>
  </si>
  <si>
    <t>通所型サービスＡ</t>
    <rPh sb="0" eb="2">
      <t>ツウショ</t>
    </rPh>
    <rPh sb="2" eb="3">
      <t>ガタ</t>
    </rPh>
    <phoneticPr fontId="11"/>
  </si>
  <si>
    <t>氏　名</t>
    <rPh sb="0" eb="1">
      <t>シ</t>
    </rPh>
    <rPh sb="2" eb="3">
      <t>メイ</t>
    </rPh>
    <phoneticPr fontId="11"/>
  </si>
  <si>
    <t>　　　　　第　　１　　週</t>
  </si>
  <si>
    <t>①　　　　～　　　　（　　　　時間）　　②　　　　～　　　（　　　　時間）　　③　　　　～　　　　（　　　時間）　　④　　　　～　　　　（　　　　時間）　　　
⑤　　　　～　　　　（　　　　時間）</t>
    <rPh sb="15" eb="17">
      <t>ジカン</t>
    </rPh>
    <rPh sb="34" eb="36">
      <t>ジカン</t>
    </rPh>
    <rPh sb="53" eb="55">
      <t>ジカン</t>
    </rPh>
    <rPh sb="73" eb="75">
      <t>ジカン</t>
    </rPh>
    <rPh sb="95" eb="97">
      <t>ジカン</t>
    </rPh>
    <phoneticPr fontId="11"/>
  </si>
  <si>
    <t>人</t>
    <rPh sb="0" eb="1">
      <t>ニン</t>
    </rPh>
    <phoneticPr fontId="11"/>
  </si>
  <si>
    <t>　　　　　第　　２　　週</t>
  </si>
  <si>
    <t>サービスの種類</t>
    <rPh sb="5" eb="7">
      <t>シュルイ</t>
    </rPh>
    <phoneticPr fontId="11"/>
  </si>
  <si>
    <t>　　　　　第　　３　　週</t>
  </si>
  <si>
    <t>(　　　　　　　　　　　　　　)</t>
  </si>
  <si>
    <t>現行相当　　通所型Ａ　（　一体型　・　単独型　）</t>
    <rPh sb="0" eb="2">
      <t>ゲンコウ</t>
    </rPh>
    <rPh sb="2" eb="4">
      <t>ソウトウ</t>
    </rPh>
    <rPh sb="6" eb="8">
      <t>ツウショ</t>
    </rPh>
    <rPh sb="8" eb="9">
      <t>ガタ</t>
    </rPh>
    <rPh sb="13" eb="15">
      <t>イッタイ</t>
    </rPh>
    <rPh sb="15" eb="16">
      <t>ガタ</t>
    </rPh>
    <rPh sb="19" eb="21">
      <t>タンドク</t>
    </rPh>
    <rPh sb="21" eb="22">
      <t>ガタ</t>
    </rPh>
    <phoneticPr fontId="11"/>
  </si>
  <si>
    <t>　　　　　第　　４　　週</t>
  </si>
  <si>
    <t>（　   　　年　　　月分）</t>
  </si>
  <si>
    <t>事業所名</t>
    <rPh sb="0" eb="3">
      <t>ジギョウショ</t>
    </rPh>
    <rPh sb="3" eb="4">
      <t>メイ</t>
    </rPh>
    <phoneticPr fontId="11"/>
  </si>
  <si>
    <t>単位区分</t>
    <rPh sb="0" eb="2">
      <t>タンイ</t>
    </rPh>
    <rPh sb="2" eb="4">
      <t>クブン</t>
    </rPh>
    <phoneticPr fontId="37"/>
  </si>
  <si>
    <t>（加算様式２別表２－１）</t>
    <rPh sb="1" eb="3">
      <t>カサン</t>
    </rPh>
    <rPh sb="3" eb="5">
      <t>ヨウシキ</t>
    </rPh>
    <rPh sb="6" eb="8">
      <t>ベッピョウ</t>
    </rPh>
    <phoneticPr fontId="11"/>
  </si>
  <si>
    <t>（加算様式２別表２－２）</t>
    <rPh sb="1" eb="3">
      <t>カサン</t>
    </rPh>
    <rPh sb="3" eb="5">
      <t>ヨウシキ</t>
    </rPh>
    <rPh sb="6" eb="8">
      <t>ベッピョウ</t>
    </rPh>
    <phoneticPr fontId="11"/>
  </si>
</sst>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0%"/>
    <numFmt numFmtId="177" formatCode="[$-411]ggge&quot;年&quot;m&quot;月&quot;d&quot;日&quot;;@"/>
    <numFmt numFmtId="178" formatCode="yyyy/m/d;@"/>
    <numFmt numFmtId="179" formatCode="0.0_);[Red]\(0.0\)"/>
    <numFmt numFmtId="180" formatCode="0.0_ "/>
    <numFmt numFmtId="181" formatCode="yyyy/m"/>
    <numFmt numFmtId="182" formatCode="0.00_);[Red]\(0.00\)"/>
    <numFmt numFmtId="183" formatCode="0.00_ "/>
  </numFmts>
  <fonts count="38">
    <font>
      <sz val="11"/>
      <color theme="1"/>
      <name val="ＭＳ Ｐゴシック"/>
      <family val="3"/>
      <scheme val="minor"/>
    </font>
    <font>
      <sz val="8"/>
      <color auto="1"/>
      <name val="ＭＳ Ｐゴシック"/>
      <family val="3"/>
    </font>
    <font>
      <sz val="10"/>
      <color auto="1"/>
      <name val="MS UI Gothic"/>
      <family val="3"/>
    </font>
    <font>
      <sz val="11"/>
      <color auto="1"/>
      <name val="ＭＳ Ｐゴシック"/>
      <family val="3"/>
    </font>
    <font>
      <sz val="12"/>
      <color auto="1"/>
      <name val="ＭＳ Ｐゴシック"/>
      <family val="3"/>
    </font>
    <font>
      <sz val="11"/>
      <color auto="1"/>
      <name val="ＭＳ ゴシック"/>
      <family val="3"/>
    </font>
    <font>
      <sz val="6"/>
      <color auto="1"/>
      <name val="游ゴシック"/>
      <family val="3"/>
    </font>
    <font>
      <sz val="11"/>
      <color auto="1"/>
      <name val="HGSｺﾞｼｯｸM"/>
      <family val="3"/>
    </font>
    <font>
      <sz val="9"/>
      <color auto="1"/>
      <name val="HGSｺﾞｼｯｸM"/>
      <family val="3"/>
    </font>
    <font>
      <sz val="10.5"/>
      <color auto="1"/>
      <name val="HGSｺﾞｼｯｸM"/>
      <family val="3"/>
    </font>
    <font>
      <sz val="8"/>
      <color auto="1"/>
      <name val="HGSｺﾞｼｯｸM"/>
      <family val="3"/>
    </font>
    <font>
      <sz val="6"/>
      <color auto="1"/>
      <name val="ＭＳ Ｐゴシック"/>
      <family val="3"/>
      <scheme val="minor"/>
    </font>
    <font>
      <sz val="11"/>
      <color indexed="8"/>
      <name val="ＭＳ Ｐゴシック"/>
      <family val="3"/>
    </font>
    <font>
      <sz val="14"/>
      <color indexed="8"/>
      <name val="ＭＳ Ｐゴシック"/>
      <family val="3"/>
    </font>
    <font>
      <sz val="10"/>
      <color indexed="8"/>
      <name val="ＭＳ Ｐゴシック"/>
      <family val="3"/>
    </font>
    <font>
      <b/>
      <sz val="10"/>
      <color indexed="8"/>
      <name val="ＭＳ Ｐゴシック"/>
      <family val="3"/>
    </font>
    <font>
      <b/>
      <u/>
      <sz val="10"/>
      <color indexed="8"/>
      <name val="ＭＳ Ｐゴシック"/>
      <family val="3"/>
    </font>
    <font>
      <b/>
      <u/>
      <sz val="14"/>
      <color indexed="8"/>
      <name val="ＭＳ Ｐゴシック"/>
      <family val="3"/>
    </font>
    <font>
      <b/>
      <u/>
      <sz val="12"/>
      <color indexed="8"/>
      <name val="ＭＳ Ｐゴシック"/>
      <family val="3"/>
    </font>
    <font>
      <sz val="9"/>
      <color indexed="8"/>
      <name val="ＭＳ Ｐゴシック"/>
      <family val="3"/>
    </font>
    <font>
      <b/>
      <sz val="11"/>
      <color indexed="8"/>
      <name val="ＭＳ Ｐゴシック"/>
      <family val="3"/>
    </font>
    <font>
      <sz val="10"/>
      <color rgb="FFFF0000"/>
      <name val="ＭＳ Ｐゴシック"/>
      <family val="3"/>
    </font>
    <font>
      <sz val="9"/>
      <color rgb="FFFF0000"/>
      <name val="ＭＳ Ｐゴシック"/>
      <family val="3"/>
    </font>
    <font>
      <sz val="10"/>
      <color auto="1"/>
      <name val="ＭＳ Ｐゴシック"/>
      <family val="3"/>
    </font>
    <font>
      <u/>
      <sz val="9"/>
      <color indexed="8"/>
      <name val="ＭＳ Ｐゴシック"/>
      <family val="3"/>
    </font>
    <font>
      <sz val="14"/>
      <color auto="1"/>
      <name val="ＭＳ Ｐゴシック"/>
      <family val="3"/>
    </font>
    <font>
      <b/>
      <sz val="12"/>
      <color auto="1"/>
      <name val="ＭＳ Ｐゴシック"/>
      <family val="3"/>
    </font>
    <font>
      <sz val="12"/>
      <color rgb="FFFF0000"/>
      <name val="ＭＳ Ｐゴシック"/>
      <family val="3"/>
    </font>
    <font>
      <sz val="9"/>
      <color auto="1"/>
      <name val="ＭＳ Ｐゴシック"/>
      <family val="3"/>
    </font>
    <font>
      <sz val="9"/>
      <color auto="1"/>
      <name val="ＭＳ ゴシック"/>
      <family val="3"/>
    </font>
    <font>
      <sz val="9"/>
      <color auto="1"/>
      <name val="HG丸ｺﾞｼｯｸM-PRO"/>
      <family val="3"/>
    </font>
    <font>
      <sz val="9"/>
      <color auto="1"/>
      <name val="HG創英角ﾎﾟｯﾌﾟ体"/>
      <family val="3"/>
    </font>
    <font>
      <b/>
      <sz val="11"/>
      <color auto="1"/>
      <name val="ＭＳ Ｐゴシック"/>
      <family val="3"/>
    </font>
    <font>
      <sz val="11"/>
      <color auto="1"/>
      <name val="HG創英角ﾎﾟｯﾌﾟ体"/>
      <family val="3"/>
    </font>
    <font>
      <sz val="12"/>
      <color auto="1"/>
      <name val="HG創英角ﾎﾟｯﾌﾟ体"/>
      <family val="3"/>
    </font>
    <font>
      <sz val="8"/>
      <color auto="1"/>
      <name val="HG丸ｺﾞｼｯｸM-PRO"/>
      <family val="3"/>
    </font>
    <font>
      <b/>
      <sz val="9"/>
      <color auto="1"/>
      <name val="ＭＳ ゴシック"/>
      <family val="3"/>
    </font>
    <font>
      <b/>
      <sz val="11"/>
      <color auto="1"/>
      <name val="ＭＳ Ｐゴシック"/>
      <family val="3"/>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s>
  <borders count="170">
    <border>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left/>
      <right/>
      <top style="thin">
        <color indexed="8"/>
      </top>
      <bottom/>
      <diagonal/>
    </border>
    <border>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
      <left/>
      <right style="thin">
        <color indexed="8"/>
      </right>
      <top style="thin">
        <color indexed="8"/>
      </top>
      <bottom/>
      <diagonal/>
    </border>
    <border>
      <left/>
      <right style="thin">
        <color indexed="8"/>
      </right>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double">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thin">
        <color indexed="64"/>
      </right>
      <top style="medium">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double">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indexed="64"/>
      </left>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double">
        <color indexed="64"/>
      </bottom>
      <diagonal/>
    </border>
    <border>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bottom style="double">
        <color indexed="64"/>
      </bottom>
      <diagonal/>
    </border>
    <border>
      <left style="hair">
        <color indexed="64"/>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thin">
        <color indexed="64"/>
      </top>
      <bottom style="double">
        <color indexed="64"/>
      </bottom>
      <diagonal/>
    </border>
    <border>
      <left/>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hair">
        <color indexed="64"/>
      </top>
      <bottom style="medium">
        <color indexed="64"/>
      </bottom>
      <diagonal/>
    </border>
    <border>
      <left style="hair">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thin">
        <color indexed="64"/>
      </top>
      <bottom style="double">
        <color indexed="64"/>
      </bottom>
      <diagonal/>
    </border>
    <border>
      <left style="hair">
        <color indexed="64"/>
      </left>
      <right style="double">
        <color indexed="64"/>
      </right>
      <top/>
      <bottom style="hair">
        <color indexed="64"/>
      </bottom>
      <diagonal/>
    </border>
    <border>
      <left/>
      <right style="double">
        <color indexed="64"/>
      </right>
      <top style="hair">
        <color indexed="64"/>
      </top>
      <bottom style="hair">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style="thin">
        <color indexed="64"/>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medium">
        <color indexed="64"/>
      </right>
      <top/>
      <bottom/>
      <diagonal/>
    </border>
    <border>
      <left style="double">
        <color indexed="64"/>
      </left>
      <right style="medium">
        <color indexed="64"/>
      </right>
      <top style="hair">
        <color indexed="64"/>
      </top>
      <bottom style="medium">
        <color indexed="64"/>
      </bottom>
      <diagonal/>
    </border>
    <border>
      <left/>
      <right style="medium">
        <color indexed="64"/>
      </right>
      <top/>
      <bottom style="medium">
        <color indexed="64"/>
      </bottom>
      <diagonal/>
    </border>
    <border diagonalDown="1">
      <left/>
      <right style="medium">
        <color indexed="64"/>
      </right>
      <top/>
      <bottom/>
      <diagonal style="thin">
        <color indexed="64"/>
      </diagonal>
    </border>
    <border>
      <left/>
      <right style="medium">
        <color indexed="64"/>
      </right>
      <top style="double">
        <color indexed="64"/>
      </top>
      <bottom style="hair">
        <color indexed="64"/>
      </bottom>
      <diagonal/>
    </border>
    <border>
      <left style="hair">
        <color indexed="64"/>
      </left>
      <right style="double">
        <color indexed="64"/>
      </right>
      <top style="thin">
        <color indexed="64"/>
      </top>
      <bottom/>
      <diagonal/>
    </border>
    <border>
      <left style="hair">
        <color indexed="64"/>
      </left>
      <right style="double">
        <color indexed="64"/>
      </right>
      <top/>
      <bottom style="thin">
        <color indexed="64"/>
      </bottom>
      <diagonal/>
    </border>
    <border>
      <left style="hair">
        <color indexed="64"/>
      </left>
      <right style="double">
        <color indexed="64"/>
      </right>
      <top/>
      <bottom style="double">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right/>
      <top style="thin">
        <color indexed="64"/>
      </top>
      <bottom style="medium">
        <color indexed="64"/>
      </bottom>
      <diagonal/>
    </border>
    <border>
      <left/>
      <right/>
      <top style="thin">
        <color indexed="64"/>
      </top>
      <bottom style="double">
        <color indexed="64"/>
      </bottom>
      <diagonal/>
    </border>
    <border>
      <left style="hair">
        <color indexed="64"/>
      </left>
      <right/>
      <top/>
      <bottom style="hair">
        <color indexed="64"/>
      </bottom>
      <diagonal/>
    </border>
    <border>
      <left style="hair">
        <color indexed="64"/>
      </left>
      <right/>
      <top style="hair">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hair">
        <color indexed="64"/>
      </top>
      <bottom style="medium">
        <color indexed="64"/>
      </bottom>
      <diagonal/>
    </border>
    <border>
      <left style="double">
        <color indexed="64"/>
      </left>
      <right style="medium">
        <color indexed="64"/>
      </right>
      <top/>
      <bottom style="double">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thin">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double">
        <color indexed="64"/>
      </bottom>
      <diagonal/>
    </border>
    <border>
      <left style="double">
        <color indexed="64"/>
      </left>
      <right style="medium">
        <color indexed="64"/>
      </right>
      <top style="hair">
        <color indexed="64"/>
      </top>
      <bottom/>
      <diagonal/>
    </border>
    <border>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top style="double">
        <color indexed="64"/>
      </top>
      <bottom style="hair">
        <color indexed="64"/>
      </bottom>
      <diagonal/>
    </border>
    <border>
      <left style="thin">
        <color indexed="64"/>
      </left>
      <right style="hair">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right/>
      <top/>
      <bottom style="medium">
        <color auto="1"/>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medium">
        <color indexed="64"/>
      </right>
      <top style="medium">
        <color indexed="64"/>
      </top>
      <bottom/>
      <diagonal/>
    </border>
    <border>
      <left/>
      <right style="medium">
        <color auto="1"/>
      </right>
      <top/>
      <bottom style="medium">
        <color auto="1"/>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5">
    <xf numFmtId="0" fontId="0" fillId="0" borderId="0">
      <alignment vertical="center"/>
    </xf>
    <xf numFmtId="0" fontId="1" fillId="0" borderId="0"/>
    <xf numFmtId="0" fontId="2" fillId="0" borderId="0">
      <alignment vertical="center"/>
    </xf>
    <xf numFmtId="0" fontId="3" fillId="0" borderId="0">
      <alignment vertical="center"/>
    </xf>
    <xf numFmtId="0" fontId="4" fillId="0" borderId="0" applyBorder="0"/>
    <xf numFmtId="0" fontId="3" fillId="0" borderId="0"/>
    <xf numFmtId="0" fontId="5" fillId="0" borderId="0"/>
    <xf numFmtId="0" fontId="3" fillId="0" borderId="0"/>
    <xf numFmtId="0" fontId="3" fillId="0" borderId="0"/>
    <xf numFmtId="0" fontId="3" fillId="0" borderId="0"/>
    <xf numFmtId="0" fontId="4" fillId="0" borderId="0" applyBorder="0"/>
    <xf numFmtId="0" fontId="3" fillId="0" borderId="0"/>
    <xf numFmtId="0" fontId="3" fillId="0" borderId="0"/>
    <xf numFmtId="0" fontId="3" fillId="0" borderId="0"/>
    <xf numFmtId="0" fontId="3" fillId="0" borderId="0"/>
  </cellStyleXfs>
  <cellXfs count="451">
    <xf numFmtId="0" fontId="0" fillId="0" borderId="0" xfId="0">
      <alignment vertical="center"/>
    </xf>
    <xf numFmtId="0" fontId="7" fillId="2" borderId="0" xfId="7" applyFont="1" applyFill="1" applyAlignment="1"/>
    <xf numFmtId="0" fontId="7" fillId="2" borderId="0" xfId="7" applyFont="1" applyFill="1" applyAlignment="1">
      <alignment horizontal="center"/>
    </xf>
    <xf numFmtId="0" fontId="7" fillId="2" borderId="0" xfId="7" applyFont="1" applyFill="1" applyAlignment="1">
      <alignment horizontal="left" vertical="center"/>
    </xf>
    <xf numFmtId="0" fontId="7" fillId="2" borderId="0" xfId="7" applyFont="1" applyFill="1" applyAlignment="1">
      <alignment horizontal="left"/>
    </xf>
    <xf numFmtId="0" fontId="7" fillId="0" borderId="0" xfId="1" applyFont="1" applyFill="1" applyAlignment="1">
      <alignment horizontal="left"/>
    </xf>
    <xf numFmtId="0" fontId="7" fillId="2" borderId="0" xfId="7" applyFont="1" applyFill="1" applyBorder="1" applyAlignment="1">
      <alignment horizontal="center" vertical="center" wrapText="1"/>
    </xf>
    <xf numFmtId="0" fontId="7" fillId="2" borderId="1" xfId="7" applyFont="1" applyFill="1" applyBorder="1" applyAlignment="1">
      <alignment horizontal="left" vertical="center"/>
    </xf>
    <xf numFmtId="0" fontId="7" fillId="2" borderId="2" xfId="7" applyFont="1" applyFill="1" applyBorder="1" applyAlignment="1">
      <alignment horizontal="left" vertical="center"/>
    </xf>
    <xf numFmtId="0" fontId="7" fillId="2" borderId="2" xfId="7" applyFont="1" applyFill="1" applyBorder="1" applyAlignment="1">
      <alignment horizontal="center" vertical="center" wrapText="1"/>
    </xf>
    <xf numFmtId="0" fontId="8" fillId="2" borderId="0" xfId="7" applyFont="1" applyFill="1" applyBorder="1" applyAlignment="1">
      <alignment horizontal="center" vertical="top" wrapText="1"/>
    </xf>
    <xf numFmtId="0" fontId="7" fillId="2" borderId="0" xfId="7" applyFont="1" applyFill="1" applyBorder="1" applyAlignment="1">
      <alignment vertical="center" wrapText="1"/>
    </xf>
    <xf numFmtId="0" fontId="8" fillId="2" borderId="0" xfId="7" applyFont="1" applyFill="1" applyBorder="1" applyAlignment="1">
      <alignment vertical="top" wrapText="1"/>
    </xf>
    <xf numFmtId="0" fontId="7" fillId="2" borderId="3" xfId="7" applyFont="1" applyFill="1" applyBorder="1" applyAlignment="1">
      <alignment horizontal="left" vertical="center"/>
    </xf>
    <xf numFmtId="0" fontId="9" fillId="2" borderId="1" xfId="7" applyFont="1" applyFill="1" applyBorder="1" applyAlignment="1">
      <alignment vertical="center"/>
    </xf>
    <xf numFmtId="0" fontId="9" fillId="2" borderId="4" xfId="7" applyFont="1" applyFill="1" applyBorder="1" applyAlignment="1"/>
    <xf numFmtId="0" fontId="9" fillId="2" borderId="5" xfId="7" applyFont="1" applyFill="1" applyBorder="1" applyAlignment="1">
      <alignment vertical="top"/>
    </xf>
    <xf numFmtId="0" fontId="7" fillId="2" borderId="6" xfId="7" applyFont="1" applyFill="1" applyBorder="1" applyAlignment="1">
      <alignment horizontal="left" vertical="center"/>
    </xf>
    <xf numFmtId="0" fontId="7" fillId="2" borderId="7" xfId="7" applyFont="1" applyFill="1" applyBorder="1" applyAlignment="1">
      <alignment horizontal="left" vertical="center"/>
    </xf>
    <xf numFmtId="0" fontId="7" fillId="2" borderId="8" xfId="7" applyFont="1" applyFill="1" applyBorder="1" applyAlignment="1">
      <alignment horizontal="left" vertical="center"/>
    </xf>
    <xf numFmtId="0" fontId="7" fillId="2" borderId="9" xfId="7" applyFont="1" applyFill="1" applyBorder="1" applyAlignment="1">
      <alignment horizontal="left" vertical="center"/>
    </xf>
    <xf numFmtId="0" fontId="7" fillId="2" borderId="10" xfId="7" applyFont="1" applyFill="1" applyBorder="1" applyAlignment="1">
      <alignment horizontal="left" vertical="center"/>
    </xf>
    <xf numFmtId="0" fontId="7" fillId="2" borderId="2" xfId="7" applyFont="1" applyFill="1" applyBorder="1" applyAlignment="1">
      <alignment horizontal="center" vertical="center"/>
    </xf>
    <xf numFmtId="0" fontId="7" fillId="2" borderId="5" xfId="7" applyFont="1" applyFill="1" applyBorder="1" applyAlignment="1">
      <alignment horizontal="center" vertical="center"/>
    </xf>
    <xf numFmtId="0" fontId="9" fillId="2" borderId="1" xfId="7" applyFont="1" applyFill="1" applyBorder="1" applyAlignment="1">
      <alignment horizontal="left" vertical="center" wrapText="1"/>
    </xf>
    <xf numFmtId="0" fontId="9" fillId="2" borderId="11" xfId="7" applyFont="1" applyFill="1" applyBorder="1" applyAlignment="1">
      <alignment horizontal="left" vertical="center"/>
    </xf>
    <xf numFmtId="0" fontId="9" fillId="2" borderId="2" xfId="7" applyFont="1" applyFill="1" applyBorder="1" applyAlignment="1">
      <alignment horizontal="left" vertical="center" wrapText="1"/>
    </xf>
    <xf numFmtId="0" fontId="9" fillId="2" borderId="8" xfId="7" applyFont="1" applyFill="1" applyBorder="1" applyAlignment="1">
      <alignment horizontal="left" vertical="center"/>
    </xf>
    <xf numFmtId="0" fontId="9" fillId="2" borderId="2" xfId="7" applyFont="1" applyFill="1" applyBorder="1" applyAlignment="1">
      <alignment vertical="center" wrapText="1"/>
    </xf>
    <xf numFmtId="0" fontId="7" fillId="2" borderId="11" xfId="7" applyFont="1" applyFill="1" applyBorder="1" applyAlignment="1">
      <alignment horizontal="left" vertical="center"/>
    </xf>
    <xf numFmtId="176" fontId="7" fillId="2" borderId="0" xfId="7" applyNumberFormat="1" applyFont="1" applyFill="1" applyBorder="1" applyAlignment="1">
      <alignment vertical="center"/>
    </xf>
    <xf numFmtId="176" fontId="7" fillId="2" borderId="10" xfId="7" applyNumberFormat="1" applyFont="1" applyFill="1" applyBorder="1" applyAlignment="1">
      <alignment vertical="center"/>
    </xf>
    <xf numFmtId="0" fontId="7" fillId="2" borderId="12" xfId="7" applyFont="1" applyFill="1" applyBorder="1" applyAlignment="1">
      <alignment horizontal="left" vertical="center"/>
    </xf>
    <xf numFmtId="0" fontId="7" fillId="2" borderId="13" xfId="7" applyFont="1" applyFill="1" applyBorder="1" applyAlignment="1">
      <alignment horizontal="left" vertical="center"/>
    </xf>
    <xf numFmtId="0" fontId="7" fillId="2" borderId="1" xfId="7" applyFont="1" applyFill="1" applyBorder="1" applyAlignment="1">
      <alignment vertical="center"/>
    </xf>
    <xf numFmtId="0" fontId="7" fillId="2" borderId="8" xfId="7" applyFont="1" applyFill="1" applyBorder="1" applyAlignment="1">
      <alignment vertical="center"/>
    </xf>
    <xf numFmtId="0" fontId="7" fillId="2" borderId="0" xfId="7" applyFont="1" applyFill="1" applyAlignment="1">
      <alignment horizontal="right" vertical="center"/>
    </xf>
    <xf numFmtId="0" fontId="9" fillId="2" borderId="0" xfId="7" applyFont="1" applyFill="1" applyBorder="1" applyAlignment="1">
      <alignment vertical="center"/>
    </xf>
    <xf numFmtId="176" fontId="7" fillId="2" borderId="7" xfId="7" applyNumberFormat="1" applyFont="1" applyFill="1" applyBorder="1" applyAlignment="1">
      <alignment horizontal="center" vertical="center"/>
    </xf>
    <xf numFmtId="0" fontId="7" fillId="2" borderId="14" xfId="7" applyFont="1" applyFill="1" applyBorder="1" applyAlignment="1">
      <alignment horizontal="center" vertical="center"/>
    </xf>
    <xf numFmtId="0" fontId="7" fillId="2" borderId="0" xfId="7" applyFont="1" applyFill="1" applyBorder="1" applyAlignment="1">
      <alignment vertical="center"/>
    </xf>
    <xf numFmtId="0" fontId="10" fillId="2" borderId="15" xfId="7" applyFont="1" applyFill="1" applyBorder="1" applyAlignment="1">
      <alignment horizontal="center" vertical="center" shrinkToFit="1"/>
    </xf>
    <xf numFmtId="0" fontId="7" fillId="2" borderId="16" xfId="7" applyFont="1" applyFill="1" applyBorder="1" applyAlignment="1">
      <alignment horizontal="center" vertical="center"/>
    </xf>
    <xf numFmtId="0" fontId="7" fillId="2" borderId="10" xfId="7" applyFont="1" applyFill="1" applyBorder="1" applyAlignment="1">
      <alignment vertical="center"/>
    </xf>
    <xf numFmtId="0" fontId="7" fillId="2" borderId="9" xfId="7" applyFont="1" applyFill="1" applyBorder="1" applyAlignment="1">
      <alignment vertical="center"/>
    </xf>
    <xf numFmtId="0" fontId="10" fillId="2" borderId="0" xfId="7" applyFont="1" applyFill="1" applyBorder="1" applyAlignment="1">
      <alignment vertical="center" shrinkToFit="1"/>
    </xf>
    <xf numFmtId="0" fontId="9" fillId="2" borderId="16" xfId="7" applyFont="1" applyFill="1" applyBorder="1" applyAlignment="1">
      <alignment vertical="center"/>
    </xf>
    <xf numFmtId="0" fontId="7" fillId="2" borderId="16" xfId="7" applyFont="1" applyFill="1" applyBorder="1" applyAlignment="1">
      <alignment vertical="center"/>
    </xf>
    <xf numFmtId="0" fontId="7" fillId="2" borderId="13" xfId="7" applyFont="1" applyFill="1" applyBorder="1" applyAlignment="1">
      <alignment vertical="center"/>
    </xf>
    <xf numFmtId="0" fontId="7" fillId="2" borderId="15" xfId="7" applyFont="1" applyFill="1" applyBorder="1" applyAlignment="1">
      <alignment vertical="center"/>
    </xf>
    <xf numFmtId="0" fontId="10" fillId="2" borderId="16" xfId="7" applyFont="1" applyFill="1" applyBorder="1" applyAlignment="1">
      <alignment vertical="center" shrinkToFit="1"/>
    </xf>
    <xf numFmtId="0" fontId="12" fillId="0" borderId="0" xfId="13" applyFont="1" applyAlignment="1">
      <alignment vertical="center"/>
    </xf>
    <xf numFmtId="0" fontId="13" fillId="0" borderId="0" xfId="13" applyFont="1" applyBorder="1" applyAlignment="1">
      <alignment horizontal="left" vertical="center"/>
    </xf>
    <xf numFmtId="0" fontId="13" fillId="0" borderId="0" xfId="13" applyFont="1" applyFill="1" applyAlignment="1">
      <alignment vertical="center"/>
    </xf>
    <xf numFmtId="0" fontId="14" fillId="0" borderId="17" xfId="13" applyFont="1" applyFill="1" applyBorder="1" applyAlignment="1">
      <alignment horizontal="left" vertical="center"/>
    </xf>
    <xf numFmtId="0" fontId="14" fillId="0" borderId="18" xfId="13" applyFont="1" applyFill="1" applyBorder="1" applyAlignment="1">
      <alignment horizontal="left" vertical="center"/>
    </xf>
    <xf numFmtId="0" fontId="14" fillId="0" borderId="18" xfId="13" applyFont="1" applyFill="1" applyBorder="1" applyAlignment="1">
      <alignment horizontal="left" vertical="center" shrinkToFit="1"/>
    </xf>
    <xf numFmtId="0" fontId="14" fillId="0" borderId="0" xfId="13" applyFont="1" applyFill="1" applyBorder="1" applyAlignment="1">
      <alignment vertical="center"/>
    </xf>
    <xf numFmtId="0" fontId="14" fillId="2" borderId="0" xfId="13" applyFont="1" applyFill="1" applyBorder="1" applyAlignment="1">
      <alignment horizontal="left" vertical="center"/>
    </xf>
    <xf numFmtId="0" fontId="15" fillId="0" borderId="0" xfId="13" applyFont="1" applyAlignment="1">
      <alignment vertical="center"/>
    </xf>
    <xf numFmtId="0" fontId="14" fillId="0" borderId="19" xfId="13" applyFont="1" applyBorder="1" applyAlignment="1">
      <alignment horizontal="center" vertical="center"/>
    </xf>
    <xf numFmtId="0" fontId="14" fillId="0" borderId="20" xfId="13" applyFont="1" applyBorder="1" applyAlignment="1">
      <alignment horizontal="center" vertical="center"/>
    </xf>
    <xf numFmtId="0" fontId="14" fillId="0" borderId="21" xfId="13" applyFont="1" applyBorder="1" applyAlignment="1">
      <alignment horizontal="center" vertical="center"/>
    </xf>
    <xf numFmtId="0" fontId="14" fillId="3" borderId="22" xfId="13" applyFont="1" applyFill="1" applyBorder="1" applyAlignment="1" applyProtection="1">
      <alignment horizontal="center" vertical="center" shrinkToFit="1"/>
      <protection locked="0"/>
    </xf>
    <xf numFmtId="0" fontId="14" fillId="3" borderId="23" xfId="13" applyFont="1" applyFill="1" applyBorder="1" applyAlignment="1" applyProtection="1">
      <alignment horizontal="center" vertical="center" shrinkToFit="1"/>
      <protection locked="0"/>
    </xf>
    <xf numFmtId="0" fontId="14" fillId="3" borderId="24" xfId="13" applyFont="1" applyFill="1" applyBorder="1" applyAlignment="1" applyProtection="1">
      <alignment horizontal="center" vertical="center" shrinkToFit="1"/>
      <protection locked="0"/>
    </xf>
    <xf numFmtId="0" fontId="14" fillId="3" borderId="25" xfId="13" applyFont="1" applyFill="1" applyBorder="1" applyAlignment="1" applyProtection="1">
      <alignment horizontal="center" vertical="center" shrinkToFit="1"/>
      <protection locked="0"/>
    </xf>
    <xf numFmtId="0" fontId="14" fillId="0" borderId="26" xfId="13" applyFont="1" applyBorder="1" applyAlignment="1">
      <alignment vertical="center" wrapText="1" shrinkToFit="1"/>
    </xf>
    <xf numFmtId="0" fontId="14" fillId="0" borderId="27" xfId="13" applyFont="1" applyBorder="1" applyAlignment="1">
      <alignment vertical="center" wrapText="1" shrinkToFit="1"/>
    </xf>
    <xf numFmtId="0" fontId="14" fillId="0" borderId="28" xfId="13" applyFont="1" applyBorder="1" applyAlignment="1">
      <alignment horizontal="left" vertical="center" wrapText="1" shrinkToFit="1"/>
    </xf>
    <xf numFmtId="0" fontId="14" fillId="0" borderId="29" xfId="13" applyFont="1" applyFill="1" applyBorder="1" applyAlignment="1">
      <alignment vertical="center" wrapText="1"/>
    </xf>
    <xf numFmtId="0" fontId="14" fillId="0" borderId="0" xfId="13" applyFont="1" applyAlignment="1">
      <alignment vertical="center"/>
    </xf>
    <xf numFmtId="0" fontId="16" fillId="0" borderId="0" xfId="13" applyFont="1" applyBorder="1" applyAlignment="1">
      <alignment vertical="center"/>
    </xf>
    <xf numFmtId="0" fontId="17" fillId="0" borderId="0" xfId="13" applyFont="1" applyBorder="1" applyAlignment="1">
      <alignment vertical="center"/>
    </xf>
    <xf numFmtId="0" fontId="18" fillId="0" borderId="0" xfId="13" applyFont="1" applyBorder="1" applyAlignment="1">
      <alignment vertical="center"/>
    </xf>
    <xf numFmtId="0" fontId="14" fillId="0" borderId="0" xfId="13" applyFont="1" applyBorder="1" applyAlignment="1" applyProtection="1">
      <alignment vertical="center"/>
    </xf>
    <xf numFmtId="0" fontId="14" fillId="0" borderId="0" xfId="13" applyFont="1" applyAlignment="1" applyProtection="1">
      <alignment vertical="center"/>
    </xf>
    <xf numFmtId="0" fontId="19" fillId="0" borderId="0" xfId="13" applyFont="1" applyAlignment="1">
      <alignment vertical="center"/>
    </xf>
    <xf numFmtId="0" fontId="14" fillId="0" borderId="30" xfId="13" applyFont="1" applyFill="1" applyBorder="1" applyAlignment="1">
      <alignment horizontal="center" vertical="center" wrapText="1"/>
    </xf>
    <xf numFmtId="0" fontId="14" fillId="0" borderId="31" xfId="13" applyFont="1" applyFill="1" applyBorder="1" applyAlignment="1">
      <alignment horizontal="center" vertical="center" wrapText="1"/>
    </xf>
    <xf numFmtId="0" fontId="14" fillId="0" borderId="32" xfId="13" applyFont="1" applyFill="1" applyBorder="1" applyAlignment="1">
      <alignment horizontal="center" vertical="center" wrapText="1"/>
    </xf>
    <xf numFmtId="0" fontId="14" fillId="4" borderId="33" xfId="13" applyFont="1" applyFill="1" applyBorder="1" applyAlignment="1" applyProtection="1">
      <alignment horizontal="center" vertical="center" shrinkToFit="1"/>
      <protection locked="0"/>
    </xf>
    <xf numFmtId="0" fontId="14" fillId="4" borderId="34" xfId="13" applyFont="1" applyFill="1" applyBorder="1" applyAlignment="1" applyProtection="1">
      <alignment horizontal="center" vertical="center" shrinkToFit="1"/>
      <protection locked="0"/>
    </xf>
    <xf numFmtId="0" fontId="14" fillId="4" borderId="35" xfId="13" applyFont="1" applyFill="1" applyBorder="1" applyAlignment="1" applyProtection="1">
      <alignment horizontal="center" vertical="center" shrinkToFit="1"/>
      <protection locked="0"/>
    </xf>
    <xf numFmtId="0" fontId="14" fillId="4" borderId="36" xfId="13" applyFont="1" applyFill="1" applyBorder="1" applyAlignment="1" applyProtection="1">
      <alignment horizontal="center" vertical="center" shrinkToFit="1"/>
      <protection locked="0"/>
    </xf>
    <xf numFmtId="0" fontId="14" fillId="0" borderId="37" xfId="13" applyFont="1" applyBorder="1" applyAlignment="1">
      <alignment vertical="center" wrapText="1" shrinkToFit="1"/>
    </xf>
    <xf numFmtId="0" fontId="14" fillId="0" borderId="38" xfId="13" applyFont="1" applyBorder="1" applyAlignment="1">
      <alignment horizontal="left" vertical="center" wrapText="1" shrinkToFit="1"/>
    </xf>
    <xf numFmtId="0" fontId="14" fillId="0" borderId="39" xfId="13" applyFont="1" applyFill="1" applyBorder="1" applyAlignment="1">
      <alignment vertical="center" wrapText="1"/>
    </xf>
    <xf numFmtId="0" fontId="19" fillId="0" borderId="0" xfId="13" applyFont="1" applyFill="1" applyAlignment="1" applyProtection="1">
      <alignment vertical="center"/>
    </xf>
    <xf numFmtId="0" fontId="14" fillId="0" borderId="40" xfId="13" applyFont="1" applyFill="1" applyBorder="1" applyAlignment="1">
      <alignment horizontal="center" vertical="center" wrapText="1"/>
    </xf>
    <xf numFmtId="0" fontId="14" fillId="0" borderId="41" xfId="13" applyFont="1" applyFill="1" applyBorder="1" applyAlignment="1">
      <alignment horizontal="center" vertical="center" wrapText="1"/>
    </xf>
    <xf numFmtId="0" fontId="14" fillId="0" borderId="42" xfId="13" applyFont="1" applyFill="1" applyBorder="1" applyAlignment="1">
      <alignment horizontal="center" vertical="center" wrapText="1"/>
    </xf>
    <xf numFmtId="14" fontId="14" fillId="4" borderId="43" xfId="13" applyNumberFormat="1" applyFont="1" applyFill="1" applyBorder="1" applyAlignment="1" applyProtection="1">
      <alignment horizontal="center" vertical="center" shrinkToFit="1"/>
      <protection locked="0"/>
    </xf>
    <xf numFmtId="14" fontId="14" fillId="4" borderId="33" xfId="13" applyNumberFormat="1" applyFont="1" applyFill="1" applyBorder="1" applyAlignment="1" applyProtection="1">
      <alignment horizontal="center" vertical="center" shrinkToFit="1"/>
      <protection locked="0"/>
    </xf>
    <xf numFmtId="14" fontId="14" fillId="4" borderId="35" xfId="13" applyNumberFormat="1" applyFont="1" applyFill="1" applyBorder="1" applyAlignment="1" applyProtection="1">
      <alignment horizontal="center" vertical="center" shrinkToFit="1"/>
      <protection locked="0"/>
    </xf>
    <xf numFmtId="0" fontId="14" fillId="0" borderId="30" xfId="13" applyFont="1" applyBorder="1" applyAlignment="1">
      <alignment horizontal="center" vertical="center"/>
    </xf>
    <xf numFmtId="0" fontId="14" fillId="0" borderId="44" xfId="13" applyFont="1" applyBorder="1" applyAlignment="1">
      <alignment horizontal="center" vertical="center"/>
    </xf>
    <xf numFmtId="0" fontId="14" fillId="0" borderId="45" xfId="13" applyFont="1" applyBorder="1" applyAlignment="1">
      <alignment horizontal="center" vertical="center"/>
    </xf>
    <xf numFmtId="0" fontId="14" fillId="3" borderId="30" xfId="13" applyFont="1" applyFill="1" applyBorder="1" applyAlignment="1" applyProtection="1">
      <alignment horizontal="center" vertical="center"/>
      <protection locked="0"/>
    </xf>
    <xf numFmtId="0" fontId="14" fillId="3" borderId="46" xfId="13" applyFont="1" applyFill="1" applyBorder="1" applyAlignment="1" applyProtection="1">
      <alignment horizontal="center" vertical="center"/>
      <protection locked="0"/>
    </xf>
    <xf numFmtId="0" fontId="14" fillId="3" borderId="47" xfId="13" applyFont="1" applyFill="1" applyBorder="1" applyAlignment="1" applyProtection="1">
      <alignment horizontal="center" vertical="center"/>
      <protection locked="0"/>
    </xf>
    <xf numFmtId="0" fontId="14" fillId="3" borderId="48" xfId="13" applyFont="1" applyFill="1" applyBorder="1" applyAlignment="1" applyProtection="1">
      <alignment horizontal="center" vertical="center"/>
      <protection locked="0"/>
    </xf>
    <xf numFmtId="0" fontId="12" fillId="0" borderId="0" xfId="13" applyFont="1" applyAlignment="1" applyProtection="1">
      <alignment vertical="center"/>
    </xf>
    <xf numFmtId="0" fontId="14" fillId="0" borderId="40" xfId="13" applyFont="1" applyBorder="1" applyAlignment="1">
      <alignment horizontal="center" vertical="center"/>
    </xf>
    <xf numFmtId="0" fontId="14" fillId="0" borderId="49" xfId="13" applyFont="1" applyBorder="1" applyAlignment="1">
      <alignment horizontal="center" vertical="center"/>
    </xf>
    <xf numFmtId="0" fontId="14" fillId="0" borderId="50" xfId="13" applyFont="1" applyBorder="1" applyAlignment="1">
      <alignment horizontal="center" vertical="center"/>
    </xf>
    <xf numFmtId="0" fontId="14" fillId="3" borderId="40" xfId="13" applyFont="1" applyFill="1" applyBorder="1" applyAlignment="1" applyProtection="1">
      <alignment horizontal="center" vertical="center"/>
      <protection locked="0"/>
    </xf>
    <xf numFmtId="0" fontId="14" fillId="3" borderId="51" xfId="13" applyFont="1" applyFill="1" applyBorder="1" applyAlignment="1" applyProtection="1">
      <alignment horizontal="center" vertical="center"/>
      <protection locked="0"/>
    </xf>
    <xf numFmtId="0" fontId="14" fillId="3" borderId="52" xfId="13" applyFont="1" applyFill="1" applyBorder="1" applyAlignment="1" applyProtection="1">
      <alignment horizontal="center" vertical="center"/>
      <protection locked="0"/>
    </xf>
    <xf numFmtId="0" fontId="14" fillId="3" borderId="53" xfId="13" applyFont="1" applyFill="1" applyBorder="1" applyAlignment="1" applyProtection="1">
      <alignment horizontal="center" vertical="center"/>
      <protection locked="0"/>
    </xf>
    <xf numFmtId="0" fontId="14" fillId="3" borderId="17" xfId="13" applyFont="1" applyFill="1" applyBorder="1" applyAlignment="1" applyProtection="1">
      <alignment horizontal="left" vertical="center"/>
      <protection locked="0"/>
    </xf>
    <xf numFmtId="0" fontId="14" fillId="3" borderId="18" xfId="13" applyFont="1" applyFill="1" applyBorder="1" applyAlignment="1" applyProtection="1">
      <alignment horizontal="left" vertical="center"/>
      <protection locked="0"/>
    </xf>
    <xf numFmtId="177" fontId="14" fillId="3" borderId="18" xfId="13" applyNumberFormat="1" applyFont="1" applyFill="1" applyBorder="1" applyAlignment="1" applyProtection="1">
      <alignment horizontal="left" vertical="center"/>
      <protection locked="0"/>
    </xf>
    <xf numFmtId="0" fontId="14" fillId="4" borderId="18" xfId="13" applyFont="1" applyFill="1" applyBorder="1" applyAlignment="1" applyProtection="1">
      <alignment horizontal="center" vertical="center"/>
      <protection locked="0"/>
    </xf>
    <xf numFmtId="0" fontId="14" fillId="2" borderId="0" xfId="13" applyFont="1" applyFill="1" applyBorder="1" applyAlignment="1">
      <alignment horizontal="center" vertical="center"/>
    </xf>
    <xf numFmtId="0" fontId="19" fillId="0" borderId="54" xfId="13" applyFont="1" applyBorder="1" applyAlignment="1">
      <alignment horizontal="center" vertical="center"/>
    </xf>
    <xf numFmtId="0" fontId="14" fillId="0" borderId="55" xfId="13" applyFont="1" applyBorder="1" applyAlignment="1">
      <alignment horizontal="center" vertical="center"/>
    </xf>
    <xf numFmtId="0" fontId="14" fillId="0" borderId="56" xfId="13" applyFont="1" applyBorder="1" applyAlignment="1">
      <alignment horizontal="center" vertical="center"/>
    </xf>
    <xf numFmtId="178" fontId="14" fillId="3" borderId="57" xfId="13" applyNumberFormat="1" applyFont="1" applyFill="1" applyBorder="1" applyAlignment="1" applyProtection="1">
      <alignment horizontal="center" vertical="center"/>
      <protection locked="0"/>
    </xf>
    <xf numFmtId="178" fontId="14" fillId="0" borderId="58" xfId="13" applyNumberFormat="1" applyFont="1" applyFill="1" applyBorder="1" applyAlignment="1" applyProtection="1">
      <alignment horizontal="center" vertical="center"/>
    </xf>
    <xf numFmtId="178" fontId="14" fillId="3" borderId="55" xfId="13" applyNumberFormat="1" applyFont="1" applyFill="1" applyBorder="1" applyAlignment="1" applyProtection="1">
      <alignment horizontal="center" vertical="center"/>
      <protection locked="0"/>
    </xf>
    <xf numFmtId="178" fontId="14" fillId="0" borderId="31" xfId="13" applyNumberFormat="1" applyFont="1" applyFill="1" applyBorder="1" applyAlignment="1" applyProtection="1">
      <alignment horizontal="center" vertical="center"/>
    </xf>
    <xf numFmtId="178" fontId="14" fillId="0" borderId="59" xfId="13" applyNumberFormat="1" applyFont="1" applyFill="1" applyBorder="1" applyAlignment="1" applyProtection="1">
      <alignment horizontal="center" vertical="center"/>
    </xf>
    <xf numFmtId="0" fontId="14" fillId="0" borderId="0" xfId="13" applyFont="1" applyBorder="1" applyAlignment="1">
      <alignment horizontal="center" vertical="center" shrinkToFit="1"/>
    </xf>
    <xf numFmtId="0" fontId="14" fillId="0" borderId="18" xfId="13" applyFont="1" applyFill="1" applyBorder="1" applyAlignment="1">
      <alignment vertical="center"/>
    </xf>
    <xf numFmtId="0" fontId="19" fillId="0" borderId="60" xfId="13" applyFont="1" applyBorder="1" applyAlignment="1">
      <alignment horizontal="center" vertical="center"/>
    </xf>
    <xf numFmtId="0" fontId="14" fillId="0" borderId="61" xfId="13" applyFont="1" applyBorder="1" applyAlignment="1">
      <alignment horizontal="center" vertical="center" shrinkToFit="1"/>
    </xf>
    <xf numFmtId="0" fontId="14" fillId="0" borderId="62" xfId="13" applyFont="1" applyBorder="1" applyAlignment="1">
      <alignment horizontal="center" vertical="center" shrinkToFit="1"/>
    </xf>
    <xf numFmtId="179" fontId="14" fillId="2" borderId="63" xfId="13" applyNumberFormat="1" applyFont="1" applyFill="1" applyBorder="1" applyAlignment="1">
      <alignment horizontal="center" vertical="center"/>
    </xf>
    <xf numFmtId="179" fontId="14" fillId="2" borderId="61" xfId="13" applyNumberFormat="1" applyFont="1" applyFill="1" applyBorder="1" applyAlignment="1">
      <alignment horizontal="center" vertical="center"/>
    </xf>
    <xf numFmtId="179" fontId="14" fillId="2" borderId="64" xfId="13" applyNumberFormat="1" applyFont="1" applyFill="1" applyBorder="1" applyAlignment="1">
      <alignment horizontal="center" vertical="center"/>
    </xf>
    <xf numFmtId="0" fontId="14" fillId="0" borderId="65" xfId="13" applyFont="1" applyBorder="1" applyAlignment="1">
      <alignment vertical="center" wrapText="1" shrinkToFit="1"/>
    </xf>
    <xf numFmtId="0" fontId="14" fillId="0" borderId="66" xfId="13" applyFont="1" applyBorder="1" applyAlignment="1">
      <alignment horizontal="left" vertical="center" wrapText="1" shrinkToFit="1"/>
    </xf>
    <xf numFmtId="0" fontId="14" fillId="0" borderId="67" xfId="13" applyFont="1" applyFill="1" applyBorder="1" applyAlignment="1">
      <alignment vertical="center" wrapText="1"/>
    </xf>
    <xf numFmtId="180" fontId="14" fillId="0" borderId="0" xfId="13" applyNumberFormat="1" applyFont="1" applyBorder="1" applyAlignment="1">
      <alignment horizontal="center" vertical="center"/>
    </xf>
    <xf numFmtId="0" fontId="14" fillId="3" borderId="18" xfId="13" applyFont="1" applyFill="1" applyBorder="1" applyAlignment="1">
      <alignment vertical="center"/>
    </xf>
    <xf numFmtId="0" fontId="14" fillId="0" borderId="68" xfId="13" applyFont="1" applyBorder="1" applyAlignment="1">
      <alignment vertical="center"/>
    </xf>
    <xf numFmtId="0" fontId="14" fillId="0" borderId="19" xfId="13" applyFont="1" applyBorder="1" applyAlignment="1">
      <alignment horizontal="center" vertical="center" wrapText="1"/>
    </xf>
    <xf numFmtId="0" fontId="14" fillId="0" borderId="20" xfId="13" applyFont="1" applyBorder="1" applyAlignment="1">
      <alignment horizontal="center" vertical="center" wrapText="1"/>
    </xf>
    <xf numFmtId="0" fontId="14" fillId="0" borderId="21" xfId="13" applyFont="1" applyBorder="1" applyAlignment="1">
      <alignment horizontal="center" vertical="center" wrapText="1"/>
    </xf>
    <xf numFmtId="0" fontId="14" fillId="5" borderId="51" xfId="13" applyNumberFormat="1" applyFont="1" applyFill="1" applyBorder="1" applyAlignment="1">
      <alignment horizontal="center" vertical="center"/>
    </xf>
    <xf numFmtId="0" fontId="14" fillId="5" borderId="69" xfId="13" applyNumberFormat="1" applyFont="1" applyFill="1" applyBorder="1" applyAlignment="1">
      <alignment horizontal="center" vertical="center"/>
    </xf>
    <xf numFmtId="0" fontId="14" fillId="5" borderId="23" xfId="13" applyNumberFormat="1" applyFont="1" applyFill="1" applyBorder="1" applyAlignment="1">
      <alignment horizontal="center" vertical="center"/>
    </xf>
    <xf numFmtId="0" fontId="14" fillId="5" borderId="25" xfId="13" applyNumberFormat="1" applyFont="1" applyFill="1" applyBorder="1" applyAlignment="1">
      <alignment horizontal="center" vertical="center"/>
    </xf>
    <xf numFmtId="0" fontId="14" fillId="5" borderId="70" xfId="13" applyNumberFormat="1" applyFont="1" applyFill="1" applyBorder="1" applyAlignment="1">
      <alignment horizontal="center" vertical="center"/>
    </xf>
    <xf numFmtId="0" fontId="14" fillId="0" borderId="71" xfId="13" applyFont="1" applyBorder="1" applyAlignment="1">
      <alignment vertical="center" wrapText="1" shrinkToFit="1"/>
    </xf>
    <xf numFmtId="0" fontId="14" fillId="0" borderId="20" xfId="13" applyFont="1" applyBorder="1" applyAlignment="1">
      <alignment vertical="center" wrapText="1" shrinkToFit="1"/>
    </xf>
    <xf numFmtId="0" fontId="14" fillId="0" borderId="72" xfId="13" applyFont="1" applyFill="1" applyBorder="1" applyAlignment="1">
      <alignment vertical="center" wrapText="1"/>
    </xf>
    <xf numFmtId="181" fontId="14" fillId="6" borderId="73" xfId="13" applyNumberFormat="1" applyFont="1" applyFill="1" applyBorder="1" applyAlignment="1">
      <alignment horizontal="center" vertical="center" wrapText="1"/>
    </xf>
    <xf numFmtId="181" fontId="14" fillId="6" borderId="43" xfId="13" applyNumberFormat="1" applyFont="1" applyFill="1" applyBorder="1" applyAlignment="1">
      <alignment horizontal="center" vertical="center" wrapText="1"/>
    </xf>
    <xf numFmtId="181" fontId="14" fillId="6" borderId="74" xfId="13" applyNumberFormat="1" applyFont="1" applyFill="1" applyBorder="1" applyAlignment="1">
      <alignment horizontal="center" vertical="center" wrapText="1"/>
    </xf>
    <xf numFmtId="0" fontId="14" fillId="6" borderId="73" xfId="13" applyNumberFormat="1" applyFont="1" applyFill="1" applyBorder="1" applyAlignment="1">
      <alignment horizontal="center" vertical="center"/>
    </xf>
    <xf numFmtId="0" fontId="14" fillId="6" borderId="33" xfId="13" applyNumberFormat="1" applyFont="1" applyFill="1" applyBorder="1" applyAlignment="1">
      <alignment horizontal="center" vertical="center"/>
    </xf>
    <xf numFmtId="0" fontId="14" fillId="6" borderId="35" xfId="13" applyNumberFormat="1" applyFont="1" applyFill="1" applyBorder="1" applyAlignment="1">
      <alignment horizontal="center" vertical="center"/>
    </xf>
    <xf numFmtId="0" fontId="14" fillId="6" borderId="36" xfId="13" applyNumberFormat="1" applyFont="1" applyFill="1" applyBorder="1" applyAlignment="1">
      <alignment horizontal="center" vertical="center"/>
    </xf>
    <xf numFmtId="0" fontId="14" fillId="0" borderId="0" xfId="13" applyFont="1" applyBorder="1" applyAlignment="1">
      <alignment vertical="center" wrapText="1" shrinkToFit="1"/>
    </xf>
    <xf numFmtId="0" fontId="14" fillId="0" borderId="18" xfId="13" applyFont="1" applyFill="1" applyBorder="1" applyAlignment="1">
      <alignment horizontal="center" vertical="center"/>
    </xf>
    <xf numFmtId="181" fontId="14" fillId="0" borderId="33" xfId="13" applyNumberFormat="1" applyFont="1" applyFill="1" applyBorder="1" applyAlignment="1">
      <alignment horizontal="center" vertical="center"/>
    </xf>
    <xf numFmtId="181" fontId="14" fillId="0" borderId="75" xfId="13" applyNumberFormat="1" applyFont="1" applyFill="1" applyBorder="1" applyAlignment="1">
      <alignment horizontal="center" vertical="center" textRotation="255" shrinkToFit="1"/>
    </xf>
    <xf numFmtId="181" fontId="14" fillId="0" borderId="32" xfId="13" applyNumberFormat="1" applyFont="1" applyFill="1" applyBorder="1" applyAlignment="1">
      <alignment horizontal="center" vertical="center" textRotation="255" shrinkToFit="1"/>
    </xf>
    <xf numFmtId="182" fontId="14" fillId="3" borderId="76" xfId="13" applyNumberFormat="1" applyFont="1" applyFill="1" applyBorder="1" applyAlignment="1" applyProtection="1">
      <alignment horizontal="center" vertical="center"/>
      <protection locked="0"/>
    </xf>
    <xf numFmtId="182" fontId="14" fillId="3" borderId="75" xfId="13" applyNumberFormat="1" applyFont="1" applyFill="1" applyBorder="1" applyAlignment="1" applyProtection="1">
      <alignment horizontal="center" vertical="center"/>
      <protection locked="0"/>
    </xf>
    <xf numFmtId="182" fontId="14" fillId="3" borderId="77" xfId="13" applyNumberFormat="1" applyFont="1" applyFill="1" applyBorder="1" applyAlignment="1" applyProtection="1">
      <alignment horizontal="center" vertical="center"/>
      <protection locked="0"/>
    </xf>
    <xf numFmtId="182" fontId="14" fillId="0" borderId="78" xfId="13" applyNumberFormat="1" applyFont="1" applyFill="1" applyBorder="1" applyAlignment="1">
      <alignment horizontal="center" vertical="center"/>
    </xf>
    <xf numFmtId="182" fontId="14" fillId="6" borderId="79" xfId="13" applyNumberFormat="1" applyFont="1" applyFill="1" applyBorder="1" applyAlignment="1">
      <alignment horizontal="center" vertical="center"/>
    </xf>
    <xf numFmtId="182" fontId="14" fillId="0" borderId="79" xfId="13" applyNumberFormat="1" applyFont="1" applyFill="1" applyBorder="1" applyAlignment="1">
      <alignment horizontal="center" vertical="center"/>
    </xf>
    <xf numFmtId="182" fontId="14" fillId="0" borderId="56" xfId="13" applyNumberFormat="1" applyFont="1" applyFill="1" applyBorder="1" applyAlignment="1">
      <alignment horizontal="center" vertical="center"/>
    </xf>
    <xf numFmtId="0" fontId="20" fillId="0" borderId="0" xfId="13" applyFont="1" applyAlignment="1">
      <alignment vertical="center"/>
    </xf>
    <xf numFmtId="0" fontId="15" fillId="0" borderId="68" xfId="13" applyFont="1" applyBorder="1" applyAlignment="1">
      <alignment vertical="center"/>
    </xf>
    <xf numFmtId="181" fontId="14" fillId="0" borderId="69" xfId="13" applyNumberFormat="1" applyFont="1" applyFill="1" applyBorder="1" applyAlignment="1">
      <alignment horizontal="center" vertical="center" textRotation="255" shrinkToFit="1"/>
    </xf>
    <xf numFmtId="181" fontId="14" fillId="0" borderId="80" xfId="13" applyNumberFormat="1" applyFont="1" applyFill="1" applyBorder="1" applyAlignment="1">
      <alignment horizontal="center" vertical="center" textRotation="255" shrinkToFit="1"/>
    </xf>
    <xf numFmtId="180" fontId="14" fillId="0" borderId="69" xfId="13" applyNumberFormat="1" applyFont="1" applyFill="1" applyBorder="1" applyAlignment="1">
      <alignment horizontal="center" vertical="center"/>
    </xf>
    <xf numFmtId="180" fontId="14" fillId="0" borderId="81" xfId="13" applyNumberFormat="1" applyFont="1" applyFill="1" applyBorder="1" applyAlignment="1">
      <alignment horizontal="center" vertical="center"/>
    </xf>
    <xf numFmtId="180" fontId="14" fillId="0" borderId="82" xfId="13" applyNumberFormat="1" applyFont="1" applyFill="1" applyBorder="1" applyAlignment="1">
      <alignment horizontal="center" vertical="center"/>
    </xf>
    <xf numFmtId="180" fontId="14" fillId="0" borderId="83" xfId="13" applyNumberFormat="1" applyFont="1" applyFill="1" applyBorder="1" applyAlignment="1">
      <alignment horizontal="center" vertical="center"/>
    </xf>
    <xf numFmtId="182" fontId="14" fillId="0" borderId="84" xfId="13" applyNumberFormat="1" applyFont="1" applyFill="1" applyBorder="1" applyAlignment="1">
      <alignment horizontal="center" vertical="center"/>
    </xf>
    <xf numFmtId="182" fontId="14" fillId="6" borderId="85" xfId="13" applyNumberFormat="1" applyFont="1" applyFill="1" applyBorder="1" applyAlignment="1">
      <alignment horizontal="center" vertical="center"/>
    </xf>
    <xf numFmtId="182" fontId="14" fillId="0" borderId="85" xfId="13" applyNumberFormat="1" applyFont="1" applyFill="1" applyBorder="1" applyAlignment="1">
      <alignment horizontal="center" vertical="center"/>
    </xf>
    <xf numFmtId="182" fontId="14" fillId="0" borderId="86" xfId="13" applyNumberFormat="1" applyFont="1" applyFill="1" applyBorder="1" applyAlignment="1">
      <alignment horizontal="center" vertical="center"/>
    </xf>
    <xf numFmtId="181" fontId="14" fillId="0" borderId="73" xfId="13" applyNumberFormat="1" applyFont="1" applyFill="1" applyBorder="1" applyAlignment="1">
      <alignment horizontal="center" vertical="center" wrapText="1"/>
    </xf>
    <xf numFmtId="181" fontId="14" fillId="0" borderId="43" xfId="13" applyNumberFormat="1" applyFont="1" applyFill="1" applyBorder="1" applyAlignment="1">
      <alignment horizontal="center" vertical="center" wrapText="1"/>
    </xf>
    <xf numFmtId="181" fontId="14" fillId="0" borderId="74" xfId="13" applyNumberFormat="1" applyFont="1" applyFill="1" applyBorder="1" applyAlignment="1">
      <alignment horizontal="center" vertical="center" wrapText="1"/>
    </xf>
    <xf numFmtId="14" fontId="14" fillId="5" borderId="34" xfId="13" applyNumberFormat="1" applyFont="1" applyFill="1" applyBorder="1" applyAlignment="1">
      <alignment horizontal="center" vertical="center"/>
    </xf>
    <xf numFmtId="14" fontId="14" fillId="5" borderId="87" xfId="13" applyNumberFormat="1" applyFont="1" applyFill="1" applyBorder="1" applyAlignment="1">
      <alignment horizontal="center" vertical="center"/>
    </xf>
    <xf numFmtId="182" fontId="14" fillId="0" borderId="37" xfId="13" applyNumberFormat="1" applyFont="1" applyBorder="1" applyAlignment="1">
      <alignment horizontal="center" vertical="center"/>
    </xf>
    <xf numFmtId="182" fontId="14" fillId="0" borderId="38" xfId="13" applyNumberFormat="1" applyFont="1" applyBorder="1" applyAlignment="1">
      <alignment horizontal="center" vertical="center"/>
    </xf>
    <xf numFmtId="182" fontId="14" fillId="0" borderId="88" xfId="13" applyNumberFormat="1" applyFont="1" applyFill="1" applyBorder="1" applyAlignment="1">
      <alignment horizontal="center" vertical="center"/>
    </xf>
    <xf numFmtId="182" fontId="14" fillId="0" borderId="39" xfId="13" applyNumberFormat="1" applyFont="1" applyFill="1" applyBorder="1" applyAlignment="1">
      <alignment horizontal="center" vertical="center"/>
    </xf>
    <xf numFmtId="0" fontId="14" fillId="5" borderId="34" xfId="13" applyNumberFormat="1" applyFont="1" applyFill="1" applyBorder="1" applyAlignment="1">
      <alignment horizontal="center" vertical="center"/>
    </xf>
    <xf numFmtId="0" fontId="14" fillId="5" borderId="35" xfId="13" applyNumberFormat="1" applyFont="1" applyFill="1" applyBorder="1" applyAlignment="1">
      <alignment horizontal="center" vertical="center"/>
    </xf>
    <xf numFmtId="0" fontId="14" fillId="5" borderId="33" xfId="13" applyNumberFormat="1" applyFont="1" applyFill="1" applyBorder="1" applyAlignment="1">
      <alignment horizontal="center" vertical="center"/>
    </xf>
    <xf numFmtId="0" fontId="14" fillId="5" borderId="87" xfId="13" applyNumberFormat="1" applyFont="1" applyFill="1" applyBorder="1" applyAlignment="1">
      <alignment horizontal="center" vertical="center"/>
    </xf>
    <xf numFmtId="182" fontId="14" fillId="0" borderId="89" xfId="13" applyNumberFormat="1" applyFont="1" applyBorder="1" applyAlignment="1">
      <alignment horizontal="center" vertical="center"/>
    </xf>
    <xf numFmtId="182" fontId="14" fillId="0" borderId="90" xfId="13" applyNumberFormat="1" applyFont="1" applyBorder="1" applyAlignment="1">
      <alignment horizontal="center" vertical="center"/>
    </xf>
    <xf numFmtId="181" fontId="14" fillId="0" borderId="73" xfId="13" applyNumberFormat="1" applyFont="1" applyFill="1" applyBorder="1" applyAlignment="1">
      <alignment horizontal="center" vertical="center"/>
    </xf>
    <xf numFmtId="181" fontId="14" fillId="0" borderId="43" xfId="13" applyNumberFormat="1" applyFont="1" applyFill="1" applyBorder="1" applyAlignment="1">
      <alignment horizontal="center" vertical="center"/>
    </xf>
    <xf numFmtId="181" fontId="14" fillId="0" borderId="74" xfId="13" applyNumberFormat="1" applyFont="1" applyFill="1" applyBorder="1" applyAlignment="1">
      <alignment horizontal="center" vertical="center"/>
    </xf>
    <xf numFmtId="14" fontId="14" fillId="5" borderId="33" xfId="13" applyNumberFormat="1" applyFont="1" applyFill="1" applyBorder="1" applyAlignment="1">
      <alignment horizontal="center" vertical="center"/>
    </xf>
    <xf numFmtId="14" fontId="14" fillId="5" borderId="35" xfId="13" applyNumberFormat="1" applyFont="1" applyFill="1" applyBorder="1" applyAlignment="1">
      <alignment horizontal="center" vertical="center"/>
    </xf>
    <xf numFmtId="14" fontId="14" fillId="5" borderId="36" xfId="13" applyNumberFormat="1" applyFont="1" applyFill="1" applyBorder="1" applyAlignment="1">
      <alignment horizontal="center" vertical="center"/>
    </xf>
    <xf numFmtId="0" fontId="14" fillId="5" borderId="73" xfId="13" applyNumberFormat="1" applyFont="1" applyFill="1" applyBorder="1" applyAlignment="1">
      <alignment horizontal="center" vertical="center"/>
    </xf>
    <xf numFmtId="182" fontId="14" fillId="0" borderId="91" xfId="13" applyNumberFormat="1" applyFont="1" applyBorder="1" applyAlignment="1">
      <alignment horizontal="center" vertical="center"/>
    </xf>
    <xf numFmtId="182" fontId="14" fillId="0" borderId="92" xfId="13" applyNumberFormat="1" applyFont="1" applyFill="1" applyBorder="1" applyAlignment="1">
      <alignment horizontal="center" vertical="center"/>
    </xf>
    <xf numFmtId="182" fontId="14" fillId="0" borderId="93" xfId="13" applyNumberFormat="1" applyFont="1" applyFill="1" applyBorder="1" applyAlignment="1">
      <alignment horizontal="center" vertical="center"/>
    </xf>
    <xf numFmtId="57" fontId="14" fillId="2" borderId="0" xfId="13" applyNumberFormat="1" applyFont="1" applyFill="1" applyBorder="1" applyAlignment="1">
      <alignment horizontal="center" vertical="center"/>
    </xf>
    <xf numFmtId="0" fontId="14" fillId="3" borderId="17" xfId="13" applyFont="1" applyFill="1" applyBorder="1" applyAlignment="1">
      <alignment vertical="center"/>
    </xf>
    <xf numFmtId="0" fontId="14" fillId="3" borderId="0" xfId="13" applyFont="1" applyFill="1" applyBorder="1" applyAlignment="1">
      <alignment vertical="center"/>
    </xf>
    <xf numFmtId="0" fontId="14" fillId="5" borderId="36" xfId="13" applyNumberFormat="1" applyFont="1" applyFill="1" applyBorder="1" applyAlignment="1">
      <alignment horizontal="center" vertical="center"/>
    </xf>
    <xf numFmtId="180" fontId="14" fillId="0" borderId="94" xfId="13" applyNumberFormat="1" applyFont="1" applyFill="1" applyBorder="1" applyAlignment="1">
      <alignment horizontal="center" vertical="center"/>
    </xf>
    <xf numFmtId="0" fontId="14" fillId="0" borderId="0" xfId="13" applyFont="1" applyAlignment="1">
      <alignment horizontal="center" vertical="center"/>
    </xf>
    <xf numFmtId="0" fontId="12" fillId="0" borderId="0" xfId="13" applyFont="1" applyAlignment="1">
      <alignment horizontal="center" vertical="center"/>
    </xf>
    <xf numFmtId="0" fontId="21" fillId="0" borderId="0" xfId="13" applyFont="1" applyAlignment="1">
      <alignment horizontal="center" vertical="center"/>
    </xf>
    <xf numFmtId="0" fontId="22" fillId="0" borderId="0" xfId="13" applyFont="1" applyFill="1" applyAlignment="1">
      <alignment vertical="center"/>
    </xf>
    <xf numFmtId="0" fontId="14" fillId="0" borderId="17" xfId="13" applyFont="1" applyFill="1" applyBorder="1" applyAlignment="1">
      <alignment vertical="center"/>
    </xf>
    <xf numFmtId="0" fontId="14" fillId="0" borderId="0" xfId="13" applyFont="1" applyFill="1" applyBorder="1" applyAlignment="1">
      <alignment horizontal="center" vertical="center"/>
    </xf>
    <xf numFmtId="181" fontId="14" fillId="0" borderId="95" xfId="13" applyNumberFormat="1" applyFont="1" applyFill="1" applyBorder="1" applyAlignment="1">
      <alignment horizontal="center" vertical="center" textRotation="255" shrinkToFit="1"/>
    </xf>
    <xf numFmtId="181" fontId="14" fillId="0" borderId="96" xfId="13" applyNumberFormat="1" applyFont="1" applyFill="1" applyBorder="1" applyAlignment="1">
      <alignment horizontal="center" vertical="center" textRotation="255" shrinkToFit="1"/>
    </xf>
    <xf numFmtId="181" fontId="14" fillId="0" borderId="97" xfId="13" applyNumberFormat="1" applyFont="1" applyFill="1" applyBorder="1" applyAlignment="1">
      <alignment horizontal="center" vertical="center" textRotation="255" shrinkToFit="1"/>
    </xf>
    <xf numFmtId="181" fontId="14" fillId="0" borderId="42" xfId="13" applyNumberFormat="1" applyFont="1" applyFill="1" applyBorder="1" applyAlignment="1">
      <alignment horizontal="center" vertical="center" textRotation="255" shrinkToFit="1"/>
    </xf>
    <xf numFmtId="182" fontId="14" fillId="3" borderId="98" xfId="13" applyNumberFormat="1" applyFont="1" applyFill="1" applyBorder="1" applyAlignment="1" applyProtection="1">
      <alignment horizontal="center" vertical="center"/>
      <protection locked="0"/>
    </xf>
    <xf numFmtId="182" fontId="14" fillId="3" borderId="99" xfId="13" applyNumberFormat="1" applyFont="1" applyFill="1" applyBorder="1" applyAlignment="1" applyProtection="1">
      <alignment horizontal="center" vertical="center"/>
      <protection locked="0"/>
    </xf>
    <xf numFmtId="180" fontId="14" fillId="0" borderId="100" xfId="13" applyNumberFormat="1" applyFont="1" applyFill="1" applyBorder="1" applyAlignment="1">
      <alignment horizontal="center" vertical="center"/>
    </xf>
    <xf numFmtId="180" fontId="14" fillId="0" borderId="101" xfId="13" applyNumberFormat="1" applyFont="1" applyFill="1" applyBorder="1" applyAlignment="1">
      <alignment horizontal="center" vertical="center"/>
    </xf>
    <xf numFmtId="181" fontId="14" fillId="0" borderId="102" xfId="13" applyNumberFormat="1" applyFont="1" applyFill="1" applyBorder="1" applyAlignment="1">
      <alignment horizontal="center" vertical="center"/>
    </xf>
    <xf numFmtId="181" fontId="14" fillId="0" borderId="75" xfId="13" applyNumberFormat="1" applyFont="1" applyFill="1" applyBorder="1" applyAlignment="1" applyProtection="1">
      <alignment horizontal="center" vertical="center" textRotation="255" shrinkToFit="1"/>
    </xf>
    <xf numFmtId="181" fontId="14" fillId="0" borderId="32" xfId="13" applyNumberFormat="1" applyFont="1" applyFill="1" applyBorder="1" applyAlignment="1" applyProtection="1">
      <alignment horizontal="center" vertical="center" textRotation="255" shrinkToFit="1"/>
    </xf>
    <xf numFmtId="181" fontId="14" fillId="0" borderId="103" xfId="13" applyNumberFormat="1" applyFont="1" applyFill="1" applyBorder="1" applyAlignment="1">
      <alignment horizontal="center" vertical="center"/>
    </xf>
    <xf numFmtId="181" fontId="14" fillId="0" borderId="104" xfId="13" applyNumberFormat="1" applyFont="1" applyFill="1" applyBorder="1" applyAlignment="1">
      <alignment horizontal="center" vertical="center" textRotation="255" shrinkToFit="1"/>
    </xf>
    <xf numFmtId="181" fontId="14" fillId="0" borderId="105" xfId="13" applyNumberFormat="1" applyFont="1" applyFill="1" applyBorder="1" applyAlignment="1">
      <alignment horizontal="center" vertical="center" textRotation="255" shrinkToFit="1"/>
    </xf>
    <xf numFmtId="180" fontId="14" fillId="0" borderId="104" xfId="13" applyNumberFormat="1" applyFont="1" applyFill="1" applyBorder="1" applyAlignment="1">
      <alignment horizontal="center" vertical="center"/>
    </xf>
    <xf numFmtId="180" fontId="14" fillId="0" borderId="106" xfId="13" applyNumberFormat="1" applyFont="1" applyFill="1" applyBorder="1" applyAlignment="1">
      <alignment horizontal="center" vertical="center"/>
    </xf>
    <xf numFmtId="182" fontId="14" fillId="0" borderId="107" xfId="13" applyNumberFormat="1" applyFont="1" applyBorder="1" applyAlignment="1">
      <alignment horizontal="center" vertical="center"/>
    </xf>
    <xf numFmtId="182" fontId="14" fillId="0" borderId="108" xfId="13" applyNumberFormat="1" applyFont="1" applyFill="1" applyBorder="1" applyAlignment="1">
      <alignment horizontal="center" vertical="center"/>
    </xf>
    <xf numFmtId="180" fontId="14" fillId="0" borderId="109" xfId="13" applyNumberFormat="1" applyFont="1" applyFill="1" applyBorder="1" applyAlignment="1">
      <alignment horizontal="center" vertical="center"/>
    </xf>
    <xf numFmtId="0" fontId="14" fillId="0" borderId="110" xfId="13" applyFont="1" applyBorder="1" applyAlignment="1">
      <alignment horizontal="center" vertical="center"/>
    </xf>
    <xf numFmtId="0" fontId="14" fillId="0" borderId="111" xfId="13" applyFont="1" applyBorder="1" applyAlignment="1">
      <alignment horizontal="center" vertical="center"/>
    </xf>
    <xf numFmtId="180" fontId="14" fillId="0" borderId="112" xfId="13" applyNumberFormat="1" applyFont="1" applyBorder="1" applyAlignment="1">
      <alignment horizontal="center" vertical="center"/>
    </xf>
    <xf numFmtId="180" fontId="14" fillId="0" borderId="113" xfId="13" applyNumberFormat="1" applyFont="1" applyBorder="1" applyAlignment="1">
      <alignment horizontal="center" vertical="center"/>
    </xf>
    <xf numFmtId="180" fontId="14" fillId="0" borderId="114" xfId="13" applyNumberFormat="1" applyFont="1" applyBorder="1" applyAlignment="1">
      <alignment horizontal="center" vertical="center"/>
    </xf>
    <xf numFmtId="180" fontId="14" fillId="0" borderId="115" xfId="13" applyNumberFormat="1" applyFont="1" applyBorder="1" applyAlignment="1">
      <alignment horizontal="center" vertical="center"/>
    </xf>
    <xf numFmtId="180" fontId="14" fillId="0" borderId="116" xfId="13" applyNumberFormat="1" applyFont="1" applyBorder="1" applyAlignment="1">
      <alignment horizontal="center" vertical="center"/>
    </xf>
    <xf numFmtId="182" fontId="14" fillId="0" borderId="117" xfId="13" applyNumberFormat="1" applyFont="1" applyBorder="1" applyAlignment="1">
      <alignment horizontal="center" vertical="center"/>
    </xf>
    <xf numFmtId="182" fontId="14" fillId="0" borderId="118" xfId="13" applyNumberFormat="1" applyFont="1" applyFill="1" applyBorder="1" applyAlignment="1">
      <alignment horizontal="center" vertical="center"/>
    </xf>
    <xf numFmtId="182" fontId="14" fillId="0" borderId="119" xfId="13" applyNumberFormat="1" applyFont="1" applyFill="1" applyBorder="1" applyAlignment="1">
      <alignment horizontal="center" vertical="center"/>
    </xf>
    <xf numFmtId="182" fontId="14" fillId="0" borderId="120" xfId="13" applyNumberFormat="1" applyFont="1" applyFill="1" applyBorder="1" applyAlignment="1">
      <alignment horizontal="center" vertical="center"/>
    </xf>
    <xf numFmtId="10" fontId="14" fillId="0" borderId="100" xfId="13" applyNumberFormat="1" applyFont="1" applyFill="1" applyBorder="1" applyAlignment="1">
      <alignment horizontal="center" vertical="center"/>
    </xf>
    <xf numFmtId="0" fontId="14" fillId="0" borderId="110" xfId="13" applyFont="1" applyBorder="1" applyAlignment="1">
      <alignment horizontal="center" vertical="center" wrapText="1"/>
    </xf>
    <xf numFmtId="0" fontId="14" fillId="0" borderId="111" xfId="13" applyFont="1" applyBorder="1" applyAlignment="1">
      <alignment horizontal="center" vertical="center" wrapText="1"/>
    </xf>
    <xf numFmtId="0" fontId="14" fillId="0" borderId="121" xfId="13" applyFont="1" applyBorder="1" applyAlignment="1">
      <alignment horizontal="center" vertical="center" wrapText="1"/>
    </xf>
    <xf numFmtId="180" fontId="14" fillId="0" borderId="122" xfId="13" applyNumberFormat="1" applyFont="1" applyBorder="1" applyAlignment="1">
      <alignment horizontal="center" vertical="center"/>
    </xf>
    <xf numFmtId="183" fontId="23" fillId="0" borderId="123" xfId="13" applyNumberFormat="1" applyFont="1" applyBorder="1" applyAlignment="1">
      <alignment vertical="center"/>
    </xf>
    <xf numFmtId="183" fontId="23" fillId="0" borderId="65" xfId="13" applyNumberFormat="1" applyFont="1" applyBorder="1" applyAlignment="1">
      <alignment vertical="center"/>
    </xf>
    <xf numFmtId="183" fontId="23" fillId="0" borderId="66" xfId="13" applyNumberFormat="1" applyFont="1" applyFill="1" applyBorder="1" applyAlignment="1">
      <alignment vertical="center"/>
    </xf>
    <xf numFmtId="183" fontId="23" fillId="0" borderId="111" xfId="13" applyNumberFormat="1" applyFont="1" applyFill="1" applyBorder="1" applyAlignment="1">
      <alignment vertical="center"/>
    </xf>
    <xf numFmtId="183" fontId="14" fillId="0" borderId="67" xfId="13" applyNumberFormat="1" applyFont="1" applyFill="1" applyBorder="1" applyAlignment="1">
      <alignment vertical="center"/>
    </xf>
    <xf numFmtId="10" fontId="14" fillId="0" borderId="109" xfId="13" applyNumberFormat="1" applyFont="1" applyFill="1" applyBorder="1" applyAlignment="1">
      <alignment horizontal="center" vertical="center"/>
    </xf>
    <xf numFmtId="180" fontId="12" fillId="0" borderId="0" xfId="13" applyNumberFormat="1" applyFont="1" applyAlignment="1">
      <alignment vertical="center"/>
    </xf>
    <xf numFmtId="0" fontId="14" fillId="6" borderId="73" xfId="13" applyFont="1" applyFill="1" applyBorder="1" applyAlignment="1">
      <alignment horizontal="center" vertical="center" wrapText="1"/>
    </xf>
    <xf numFmtId="0" fontId="14" fillId="6" borderId="43" xfId="13" applyFont="1" applyFill="1" applyBorder="1" applyAlignment="1">
      <alignment horizontal="center" vertical="center" wrapText="1"/>
    </xf>
    <xf numFmtId="0" fontId="14" fillId="6" borderId="74" xfId="13" applyFont="1" applyFill="1" applyBorder="1" applyAlignment="1">
      <alignment horizontal="center" vertical="center" wrapText="1"/>
    </xf>
    <xf numFmtId="14" fontId="14" fillId="5" borderId="69" xfId="13" applyNumberFormat="1" applyFont="1" applyFill="1" applyBorder="1" applyAlignment="1">
      <alignment horizontal="center" vertical="center"/>
    </xf>
    <xf numFmtId="14" fontId="14" fillId="5" borderId="70" xfId="13" applyNumberFormat="1" applyFont="1" applyFill="1" applyBorder="1" applyAlignment="1">
      <alignment horizontal="center" vertical="center"/>
    </xf>
    <xf numFmtId="180" fontId="14" fillId="0" borderId="124" xfId="13" applyNumberFormat="1" applyFont="1" applyFill="1" applyBorder="1" applyAlignment="1">
      <alignment horizontal="center" vertical="center"/>
    </xf>
    <xf numFmtId="180" fontId="14" fillId="0" borderId="125" xfId="13" applyNumberFormat="1" applyFont="1" applyFill="1" applyBorder="1" applyAlignment="1">
      <alignment horizontal="center" vertical="center"/>
    </xf>
    <xf numFmtId="180" fontId="14" fillId="0" borderId="126" xfId="13" applyNumberFormat="1" applyFont="1" applyFill="1" applyBorder="1" applyAlignment="1">
      <alignment horizontal="center" vertical="center"/>
    </xf>
    <xf numFmtId="0" fontId="13" fillId="0" borderId="0" xfId="13" applyFont="1" applyAlignment="1">
      <alignment horizontal="center" vertical="center"/>
    </xf>
    <xf numFmtId="0" fontId="14" fillId="0" borderId="54" xfId="13" applyFont="1" applyFill="1" applyBorder="1" applyAlignment="1">
      <alignment horizontal="center" vertical="center" wrapText="1"/>
    </xf>
    <xf numFmtId="0" fontId="14" fillId="0" borderId="76" xfId="13" applyFont="1" applyFill="1" applyBorder="1" applyAlignment="1">
      <alignment horizontal="center" vertical="center" wrapText="1"/>
    </xf>
    <xf numFmtId="0" fontId="14" fillId="0" borderId="127" xfId="13" applyFont="1" applyFill="1" applyBorder="1" applyAlignment="1">
      <alignment horizontal="center" vertical="center" wrapText="1"/>
    </xf>
    <xf numFmtId="0" fontId="14" fillId="0" borderId="82" xfId="13" applyFont="1" applyFill="1" applyBorder="1" applyAlignment="1">
      <alignment horizontal="center" vertical="center" wrapText="1"/>
    </xf>
    <xf numFmtId="178" fontId="14" fillId="4" borderId="58" xfId="13" applyNumberFormat="1" applyFont="1" applyFill="1" applyBorder="1" applyAlignment="1" applyProtection="1">
      <alignment horizontal="center" vertical="center"/>
      <protection locked="0"/>
    </xf>
    <xf numFmtId="0" fontId="19" fillId="0" borderId="19" xfId="13" applyFont="1" applyBorder="1" applyAlignment="1">
      <alignment horizontal="center" vertical="center"/>
    </xf>
    <xf numFmtId="0" fontId="14" fillId="0" borderId="20" xfId="13" applyFont="1" applyBorder="1" applyAlignment="1">
      <alignment horizontal="center" vertical="center" shrinkToFit="1"/>
    </xf>
    <xf numFmtId="0" fontId="14" fillId="0" borderId="21" xfId="13" applyFont="1" applyBorder="1" applyAlignment="1">
      <alignment horizontal="center" vertical="center" shrinkToFit="1"/>
    </xf>
    <xf numFmtId="14" fontId="14" fillId="5" borderId="19" xfId="13" applyNumberFormat="1" applyFont="1" applyFill="1" applyBorder="1" applyAlignment="1">
      <alignment horizontal="center" vertical="center"/>
    </xf>
    <xf numFmtId="14" fontId="14" fillId="5" borderId="25" xfId="13" applyNumberFormat="1" applyFont="1" applyFill="1" applyBorder="1" applyAlignment="1">
      <alignment horizontal="center" vertical="center"/>
    </xf>
    <xf numFmtId="14" fontId="14" fillId="5" borderId="23" xfId="13" applyNumberFormat="1" applyFont="1" applyFill="1" applyBorder="1" applyAlignment="1">
      <alignment horizontal="center" vertical="center"/>
    </xf>
    <xf numFmtId="14" fontId="14" fillId="5" borderId="128" xfId="13" applyNumberFormat="1" applyFont="1" applyFill="1" applyBorder="1" applyAlignment="1">
      <alignment horizontal="center" vertical="center"/>
    </xf>
    <xf numFmtId="0" fontId="14" fillId="0" borderId="129" xfId="13" applyFont="1" applyBorder="1" applyAlignment="1">
      <alignment vertical="center" wrapText="1" shrinkToFit="1"/>
    </xf>
    <xf numFmtId="0" fontId="14" fillId="0" borderId="20" xfId="13" applyFont="1" applyFill="1" applyBorder="1" applyAlignment="1">
      <alignment horizontal="left" vertical="center" wrapText="1" shrinkToFit="1"/>
    </xf>
    <xf numFmtId="0" fontId="14" fillId="0" borderId="130" xfId="13" applyFont="1" applyFill="1" applyBorder="1" applyAlignment="1">
      <alignment horizontal="left" vertical="center" wrapText="1" shrinkToFit="1"/>
    </xf>
    <xf numFmtId="0" fontId="14" fillId="0" borderId="49" xfId="13" applyFont="1" applyBorder="1" applyAlignment="1">
      <alignment horizontal="center" vertical="center" wrapText="1"/>
    </xf>
    <xf numFmtId="0" fontId="14" fillId="0" borderId="50" xfId="13" applyFont="1" applyBorder="1" applyAlignment="1">
      <alignment horizontal="center" vertical="center" wrapText="1"/>
    </xf>
    <xf numFmtId="0" fontId="14" fillId="0" borderId="91" xfId="13" applyFont="1" applyBorder="1" applyAlignment="1">
      <alignment vertical="center" wrapText="1" shrinkToFit="1"/>
    </xf>
    <xf numFmtId="0" fontId="14" fillId="0" borderId="49" xfId="13" applyFont="1" applyFill="1" applyBorder="1" applyAlignment="1">
      <alignment vertical="center" wrapText="1" shrinkToFit="1"/>
    </xf>
    <xf numFmtId="0" fontId="14" fillId="0" borderId="85" xfId="13" applyFont="1" applyFill="1" applyBorder="1" applyAlignment="1">
      <alignment vertical="center" wrapText="1" shrinkToFit="1"/>
    </xf>
    <xf numFmtId="0" fontId="14" fillId="0" borderId="93" xfId="13" applyFont="1" applyFill="1" applyBorder="1" applyAlignment="1">
      <alignment vertical="center" wrapText="1"/>
    </xf>
    <xf numFmtId="14" fontId="14" fillId="5" borderId="73" xfId="13" applyNumberFormat="1" applyFont="1" applyFill="1" applyBorder="1" applyAlignment="1">
      <alignment horizontal="center" vertical="center"/>
    </xf>
    <xf numFmtId="0" fontId="19" fillId="0" borderId="0" xfId="13" applyFont="1" applyFill="1" applyAlignment="1">
      <alignment horizontal="center" vertical="center"/>
    </xf>
    <xf numFmtId="180" fontId="14" fillId="0" borderId="70" xfId="13" applyNumberFormat="1" applyFont="1" applyFill="1" applyBorder="1" applyAlignment="1">
      <alignment horizontal="center" vertical="center"/>
    </xf>
    <xf numFmtId="0" fontId="15" fillId="0" borderId="0" xfId="13" applyFont="1" applyFill="1" applyBorder="1" applyAlignment="1">
      <alignment vertical="center"/>
    </xf>
    <xf numFmtId="0" fontId="12" fillId="0" borderId="0" xfId="13" applyFont="1" applyFill="1" applyBorder="1" applyAlignment="1">
      <alignment vertical="center"/>
    </xf>
    <xf numFmtId="181" fontId="14" fillId="0" borderId="54" xfId="13" applyNumberFormat="1" applyFont="1" applyFill="1" applyBorder="1" applyAlignment="1">
      <alignment horizontal="center" vertical="center"/>
    </xf>
    <xf numFmtId="181" fontId="14" fillId="0" borderId="18" xfId="13" applyNumberFormat="1" applyFont="1" applyFill="1" applyBorder="1" applyAlignment="1">
      <alignment horizontal="center" vertical="center" textRotation="255" shrinkToFit="1"/>
    </xf>
    <xf numFmtId="181" fontId="14" fillId="0" borderId="131" xfId="13" applyNumberFormat="1" applyFont="1" applyFill="1" applyBorder="1" applyAlignment="1">
      <alignment horizontal="center" vertical="center" textRotation="255" shrinkToFit="1"/>
    </xf>
    <xf numFmtId="180" fontId="14" fillId="0" borderId="18" xfId="13" applyNumberFormat="1" applyFont="1" applyFill="1" applyBorder="1" applyAlignment="1">
      <alignment horizontal="center" vertical="center"/>
    </xf>
    <xf numFmtId="180" fontId="14" fillId="0" borderId="132" xfId="13" applyNumberFormat="1" applyFont="1" applyFill="1" applyBorder="1" applyAlignment="1">
      <alignment horizontal="center" vertical="center"/>
    </xf>
    <xf numFmtId="182" fontId="14" fillId="0" borderId="133" xfId="13" applyNumberFormat="1" applyFont="1" applyBorder="1" applyAlignment="1">
      <alignment horizontal="center" vertical="center"/>
    </xf>
    <xf numFmtId="182" fontId="14" fillId="0" borderId="134" xfId="13" applyNumberFormat="1" applyFont="1" applyFill="1" applyBorder="1" applyAlignment="1">
      <alignment horizontal="center" vertical="center"/>
    </xf>
    <xf numFmtId="182" fontId="14" fillId="0" borderId="135" xfId="13" applyNumberFormat="1" applyFont="1" applyBorder="1" applyAlignment="1">
      <alignment horizontal="center" vertical="center"/>
    </xf>
    <xf numFmtId="182" fontId="14" fillId="0" borderId="136" xfId="13" applyNumberFormat="1" applyFont="1" applyFill="1" applyBorder="1" applyAlignment="1">
      <alignment horizontal="center" vertical="center"/>
    </xf>
    <xf numFmtId="182" fontId="14" fillId="0" borderId="137" xfId="13" applyNumberFormat="1" applyFont="1" applyFill="1" applyBorder="1" applyAlignment="1">
      <alignment horizontal="center" vertical="center"/>
    </xf>
    <xf numFmtId="0" fontId="14" fillId="0" borderId="44" xfId="13" applyFont="1" applyFill="1" applyBorder="1" applyAlignment="1">
      <alignment vertical="center"/>
    </xf>
    <xf numFmtId="14" fontId="14" fillId="5" borderId="102" xfId="13" applyNumberFormat="1" applyFont="1" applyFill="1" applyBorder="1" applyAlignment="1">
      <alignment horizontal="center" vertical="center"/>
    </xf>
    <xf numFmtId="180" fontId="14" fillId="0" borderId="138" xfId="13" applyNumberFormat="1" applyFont="1" applyBorder="1" applyAlignment="1">
      <alignment horizontal="center" vertical="center"/>
    </xf>
    <xf numFmtId="0" fontId="19" fillId="3" borderId="17" xfId="13" applyFont="1" applyFill="1" applyBorder="1" applyAlignment="1">
      <alignment vertical="center"/>
    </xf>
    <xf numFmtId="0" fontId="19" fillId="3" borderId="18" xfId="13" applyFont="1" applyFill="1" applyBorder="1" applyAlignment="1">
      <alignment vertical="center"/>
    </xf>
    <xf numFmtId="0" fontId="19" fillId="3" borderId="0" xfId="13" applyFont="1" applyFill="1" applyBorder="1" applyAlignment="1">
      <alignment vertical="center"/>
    </xf>
    <xf numFmtId="0" fontId="19" fillId="2" borderId="0" xfId="13" applyFont="1" applyFill="1" applyBorder="1" applyAlignment="1">
      <alignment horizontal="center" vertical="center"/>
    </xf>
    <xf numFmtId="0" fontId="19" fillId="0" borderId="0" xfId="13" applyFont="1" applyFill="1" applyBorder="1" applyAlignment="1">
      <alignment vertical="center"/>
    </xf>
    <xf numFmtId="180" fontId="14" fillId="6" borderId="0" xfId="13" applyNumberFormat="1" applyFont="1" applyFill="1" applyBorder="1" applyAlignment="1">
      <alignment horizontal="center" vertical="center"/>
    </xf>
    <xf numFmtId="180" fontId="14" fillId="6" borderId="101" xfId="13" applyNumberFormat="1" applyFont="1" applyFill="1" applyBorder="1" applyAlignment="1">
      <alignment horizontal="center" vertical="center"/>
    </xf>
    <xf numFmtId="0" fontId="14" fillId="3" borderId="19" xfId="14" applyFont="1" applyFill="1" applyBorder="1" applyAlignment="1" applyProtection="1">
      <alignment horizontal="center" vertical="center" shrinkToFit="1"/>
      <protection locked="0"/>
    </xf>
    <xf numFmtId="0" fontId="14" fillId="3" borderId="20" xfId="14" applyFont="1" applyFill="1" applyBorder="1" applyAlignment="1" applyProtection="1">
      <alignment horizontal="center" vertical="center" shrinkToFit="1"/>
      <protection locked="0"/>
    </xf>
    <xf numFmtId="0" fontId="14" fillId="0" borderId="139" xfId="14" applyFont="1" applyBorder="1" applyAlignment="1">
      <alignment vertical="center" wrapText="1"/>
    </xf>
    <xf numFmtId="0" fontId="14" fillId="0" borderId="88" xfId="14" applyFont="1" applyBorder="1" applyAlignment="1">
      <alignment vertical="center" wrapText="1"/>
    </xf>
    <xf numFmtId="0" fontId="14" fillId="0" borderId="54" xfId="14" applyFont="1" applyBorder="1" applyAlignment="1">
      <alignment horizontal="center" vertical="center"/>
    </xf>
    <xf numFmtId="0" fontId="14" fillId="0" borderId="60" xfId="14" applyFont="1" applyBorder="1" applyAlignment="1">
      <alignment horizontal="center" vertical="center"/>
    </xf>
    <xf numFmtId="0" fontId="14" fillId="0" borderId="140" xfId="14" applyFont="1" applyBorder="1" applyAlignment="1">
      <alignment vertical="center" wrapText="1"/>
    </xf>
    <xf numFmtId="0" fontId="14" fillId="0" borderId="141" xfId="14" applyFont="1" applyBorder="1" applyAlignment="1">
      <alignment vertical="center" wrapText="1"/>
    </xf>
    <xf numFmtId="182" fontId="14" fillId="0" borderId="58" xfId="14" applyNumberFormat="1" applyFont="1" applyFill="1" applyBorder="1" applyAlignment="1">
      <alignment horizontal="center" vertical="center"/>
    </xf>
    <xf numFmtId="182" fontId="14" fillId="0" borderId="142" xfId="14" applyNumberFormat="1" applyFont="1" applyFill="1" applyBorder="1" applyAlignment="1">
      <alignment horizontal="center" vertical="center"/>
    </xf>
    <xf numFmtId="180" fontId="14" fillId="0" borderId="97" xfId="14" applyNumberFormat="1" applyFont="1" applyFill="1" applyBorder="1" applyAlignment="1">
      <alignment horizontal="center" vertical="center"/>
    </xf>
    <xf numFmtId="180" fontId="14" fillId="0" borderId="143" xfId="14" applyNumberFormat="1" applyFont="1" applyFill="1" applyBorder="1" applyAlignment="1">
      <alignment horizontal="center" vertical="center"/>
    </xf>
    <xf numFmtId="0" fontId="15" fillId="0" borderId="0" xfId="14" applyFont="1" applyFill="1" applyAlignment="1" applyProtection="1">
      <alignment vertical="center"/>
    </xf>
    <xf numFmtId="0" fontId="21" fillId="0" borderId="0" xfId="14" applyFont="1" applyAlignment="1">
      <alignment vertical="center"/>
    </xf>
    <xf numFmtId="182" fontId="14" fillId="0" borderId="144" xfId="14" applyNumberFormat="1" applyFont="1" applyFill="1" applyBorder="1" applyAlignment="1">
      <alignment horizontal="center" vertical="center"/>
    </xf>
    <xf numFmtId="183" fontId="14" fillId="0" borderId="140" xfId="14" applyNumberFormat="1" applyFont="1" applyFill="1" applyBorder="1" applyAlignment="1">
      <alignment vertical="center"/>
    </xf>
    <xf numFmtId="0" fontId="14" fillId="0" borderId="145" xfId="14" applyFont="1" applyBorder="1" applyAlignment="1">
      <alignment horizontal="center" vertical="center"/>
    </xf>
    <xf numFmtId="0" fontId="14" fillId="0" borderId="146" xfId="14" applyFont="1" applyBorder="1" applyAlignment="1">
      <alignment horizontal="center" vertical="center" shrinkToFit="1"/>
    </xf>
    <xf numFmtId="0" fontId="14" fillId="0" borderId="147" xfId="14" applyFont="1" applyBorder="1" applyAlignment="1">
      <alignment horizontal="center" vertical="center" shrinkToFit="1"/>
    </xf>
    <xf numFmtId="14" fontId="14" fillId="2" borderId="19" xfId="14" applyNumberFormat="1" applyFont="1" applyFill="1" applyBorder="1" applyAlignment="1">
      <alignment horizontal="center" vertical="center"/>
    </xf>
    <xf numFmtId="14" fontId="14" fillId="2" borderId="25" xfId="14" applyNumberFormat="1" applyFont="1" applyFill="1" applyBorder="1" applyAlignment="1">
      <alignment horizontal="center" vertical="center"/>
    </xf>
    <xf numFmtId="14" fontId="14" fillId="2" borderId="23" xfId="14" applyNumberFormat="1" applyFont="1" applyFill="1" applyBorder="1" applyAlignment="1">
      <alignment horizontal="center" vertical="center"/>
    </xf>
    <xf numFmtId="14" fontId="14" fillId="2" borderId="128" xfId="14" applyNumberFormat="1" applyFont="1" applyFill="1" applyBorder="1" applyAlignment="1">
      <alignment horizontal="center" vertical="center"/>
    </xf>
    <xf numFmtId="0" fontId="14" fillId="0" borderId="92" xfId="14" applyFont="1" applyBorder="1" applyAlignment="1">
      <alignment vertical="center" wrapText="1"/>
    </xf>
    <xf numFmtId="0" fontId="14" fillId="0" borderId="0" xfId="14" applyFont="1" applyAlignment="1" applyProtection="1">
      <alignment horizontal="center" vertical="center"/>
    </xf>
    <xf numFmtId="0" fontId="19" fillId="0" borderId="0" xfId="14" applyFont="1" applyAlignment="1" applyProtection="1">
      <alignment horizontal="center" vertical="center"/>
    </xf>
    <xf numFmtId="0" fontId="24" fillId="0" borderId="0" xfId="14" applyFont="1" applyAlignment="1">
      <alignment vertical="center"/>
    </xf>
    <xf numFmtId="0" fontId="14" fillId="0" borderId="18" xfId="14" applyFont="1" applyFill="1" applyBorder="1" applyAlignment="1" applyProtection="1">
      <alignment vertical="center"/>
    </xf>
    <xf numFmtId="0" fontId="14" fillId="3" borderId="18" xfId="14" applyFont="1" applyFill="1" applyBorder="1" applyAlignment="1" applyProtection="1">
      <alignment vertical="center"/>
    </xf>
    <xf numFmtId="182" fontId="14" fillId="0" borderId="148" xfId="14" applyNumberFormat="1" applyFont="1" applyBorder="1" applyAlignment="1">
      <alignment horizontal="center" vertical="center"/>
    </xf>
    <xf numFmtId="181" fontId="14" fillId="0" borderId="40" xfId="14" applyNumberFormat="1" applyFont="1" applyBorder="1" applyAlignment="1">
      <alignment horizontal="center" vertical="center"/>
    </xf>
    <xf numFmtId="181" fontId="14" fillId="0" borderId="49" xfId="14" applyNumberFormat="1" applyFont="1" applyBorder="1" applyAlignment="1">
      <alignment horizontal="center" vertical="center"/>
    </xf>
    <xf numFmtId="181" fontId="14" fillId="0" borderId="50" xfId="14" applyNumberFormat="1" applyFont="1" applyBorder="1" applyAlignment="1">
      <alignment horizontal="center" vertical="center"/>
    </xf>
    <xf numFmtId="14" fontId="14" fillId="5" borderId="51" xfId="14" applyNumberFormat="1" applyFont="1" applyFill="1" applyBorder="1" applyAlignment="1">
      <alignment horizontal="center" vertical="center"/>
    </xf>
    <xf numFmtId="182" fontId="14" fillId="3" borderId="149" xfId="14" applyNumberFormat="1" applyFont="1" applyFill="1" applyBorder="1" applyAlignment="1" applyProtection="1">
      <alignment horizontal="center" vertical="center"/>
      <protection locked="0"/>
    </xf>
    <xf numFmtId="180" fontId="14" fillId="0" borderId="127" xfId="14" applyNumberFormat="1" applyFont="1" applyFill="1" applyBorder="1" applyAlignment="1">
      <alignment horizontal="center" vertical="center"/>
    </xf>
    <xf numFmtId="0" fontId="4" fillId="0" borderId="0" xfId="4"/>
    <xf numFmtId="0" fontId="25" fillId="0" borderId="0" xfId="4" applyFont="1" applyAlignment="1">
      <alignment horizontal="center"/>
    </xf>
    <xf numFmtId="0" fontId="26" fillId="0" borderId="0" xfId="4" applyFont="1" applyAlignment="1"/>
    <xf numFmtId="0" fontId="4" fillId="0" borderId="150" xfId="4" applyFill="1" applyBorder="1" applyAlignment="1">
      <alignment horizontal="center" vertical="center"/>
    </xf>
    <xf numFmtId="0" fontId="4" fillId="0" borderId="151" xfId="4" applyFill="1" applyBorder="1" applyAlignment="1">
      <alignment horizontal="center" vertical="center"/>
    </xf>
    <xf numFmtId="0" fontId="4" fillId="0" borderId="0" xfId="4" applyFill="1" applyBorder="1" applyAlignment="1">
      <alignment horizontal="center" vertical="center"/>
    </xf>
    <xf numFmtId="0" fontId="4" fillId="0" borderId="152" xfId="4" applyFill="1" applyBorder="1" applyAlignment="1">
      <alignment horizontal="center" vertical="center"/>
    </xf>
    <xf numFmtId="0" fontId="3" fillId="0" borderId="19" xfId="4" applyFont="1" applyBorder="1" applyAlignment="1">
      <alignment horizontal="center" vertical="center"/>
    </xf>
    <xf numFmtId="0" fontId="3" fillId="0" borderId="20" xfId="4" applyFont="1" applyBorder="1" applyAlignment="1">
      <alignment horizontal="center" vertical="center"/>
    </xf>
    <xf numFmtId="0" fontId="3" fillId="0" borderId="21" xfId="4" applyFont="1" applyBorder="1" applyAlignment="1">
      <alignment horizontal="center" vertical="center"/>
    </xf>
    <xf numFmtId="0" fontId="23" fillId="0" borderId="22" xfId="4" applyFont="1" applyBorder="1" applyAlignment="1">
      <alignment horizontal="left" vertical="center"/>
    </xf>
    <xf numFmtId="0" fontId="23" fillId="0" borderId="24" xfId="4" applyFont="1" applyBorder="1" applyAlignment="1">
      <alignment vertical="center"/>
    </xf>
    <xf numFmtId="0" fontId="23" fillId="0" borderId="24" xfId="4" applyFont="1" applyFill="1" applyBorder="1" applyAlignment="1">
      <alignment vertical="center" shrinkToFit="1"/>
    </xf>
    <xf numFmtId="0" fontId="4" fillId="0" borderId="153" xfId="4" applyBorder="1" applyAlignment="1">
      <alignment vertical="center"/>
    </xf>
    <xf numFmtId="0" fontId="27" fillId="0" borderId="0" xfId="4" applyFont="1" applyBorder="1" applyAlignment="1">
      <alignment horizontal="left" vertical="center" wrapText="1"/>
    </xf>
    <xf numFmtId="0" fontId="28" fillId="0" borderId="0" xfId="4" applyFont="1" applyFill="1" applyBorder="1" applyAlignment="1"/>
    <xf numFmtId="0" fontId="29" fillId="0" borderId="0" xfId="4" applyFont="1" applyFill="1" applyBorder="1" applyAlignment="1">
      <alignment horizontal="left" wrapText="1"/>
    </xf>
    <xf numFmtId="0" fontId="29" fillId="0" borderId="0" xfId="4" applyFont="1" applyFill="1" applyAlignment="1">
      <alignment horizontal="left"/>
    </xf>
    <xf numFmtId="0" fontId="28" fillId="0" borderId="0" xfId="4" applyFont="1" applyFill="1" applyAlignment="1"/>
    <xf numFmtId="0" fontId="28" fillId="0" borderId="0" xfId="6" applyFont="1" applyFill="1" applyAlignment="1">
      <alignment vertical="top"/>
    </xf>
    <xf numFmtId="0" fontId="30" fillId="0" borderId="0" xfId="8" applyFont="1" applyAlignment="1">
      <alignment horizontal="left"/>
    </xf>
    <xf numFmtId="0" fontId="28" fillId="0" borderId="0" xfId="10" applyFont="1" applyFill="1" applyAlignment="1">
      <alignment horizontal="left"/>
    </xf>
    <xf numFmtId="0" fontId="30" fillId="0" borderId="0" xfId="8" applyFont="1" applyAlignment="1">
      <alignment vertical="top"/>
    </xf>
    <xf numFmtId="0" fontId="4" fillId="0" borderId="0" xfId="4" applyAlignment="1"/>
    <xf numFmtId="0" fontId="4" fillId="0" borderId="154" xfId="4" applyFill="1" applyBorder="1" applyAlignment="1">
      <alignment horizontal="center" vertical="center"/>
    </xf>
    <xf numFmtId="0" fontId="1" fillId="0" borderId="73" xfId="4" applyFont="1" applyBorder="1" applyAlignment="1">
      <alignment horizontal="center" vertical="center" wrapText="1"/>
    </xf>
    <xf numFmtId="0" fontId="1" fillId="0" borderId="43" xfId="4" applyFont="1" applyBorder="1" applyAlignment="1">
      <alignment horizontal="center" vertical="center" wrapText="1"/>
    </xf>
    <xf numFmtId="0" fontId="1" fillId="0" borderId="74" xfId="4" applyFont="1" applyBorder="1" applyAlignment="1">
      <alignment horizontal="center" vertical="center" wrapText="1"/>
    </xf>
    <xf numFmtId="0" fontId="23" fillId="0" borderId="102" xfId="4" applyFont="1" applyBorder="1" applyAlignment="1">
      <alignment horizontal="center" vertical="center"/>
    </xf>
    <xf numFmtId="0" fontId="23" fillId="0" borderId="34" xfId="4" applyFont="1" applyBorder="1" applyAlignment="1">
      <alignment horizontal="center" vertical="center"/>
    </xf>
    <xf numFmtId="0" fontId="4" fillId="0" borderId="155" xfId="4" applyBorder="1" applyAlignment="1">
      <alignment horizontal="center" vertical="center"/>
    </xf>
    <xf numFmtId="0" fontId="31" fillId="0" borderId="0" xfId="8" applyFont="1" applyAlignment="1">
      <alignment horizontal="left"/>
    </xf>
    <xf numFmtId="0" fontId="31" fillId="0" borderId="0" xfId="4" applyFont="1" applyAlignment="1"/>
    <xf numFmtId="0" fontId="30" fillId="0" borderId="0" xfId="4" applyFont="1" applyFill="1" applyAlignment="1">
      <alignment horizontal="left" vertical="center" wrapText="1"/>
    </xf>
    <xf numFmtId="0" fontId="30" fillId="0" borderId="0" xfId="8" applyFont="1" applyAlignment="1">
      <alignment horizontal="left" wrapText="1"/>
    </xf>
    <xf numFmtId="0" fontId="30" fillId="0" borderId="0" xfId="8" applyFont="1" applyAlignment="1">
      <alignment horizontal="left" vertical="top" wrapText="1"/>
    </xf>
    <xf numFmtId="0" fontId="4" fillId="0" borderId="101" xfId="4" applyFill="1" applyBorder="1" applyAlignment="1">
      <alignment horizontal="center" vertical="center"/>
    </xf>
    <xf numFmtId="0" fontId="4" fillId="0" borderId="0" xfId="4" applyFill="1" applyBorder="1" applyAlignment="1">
      <alignment vertical="center" shrinkToFit="1"/>
    </xf>
    <xf numFmtId="0" fontId="4" fillId="0" borderId="0" xfId="4" applyFill="1" applyBorder="1" applyAlignment="1">
      <alignment horizontal="left" vertical="center" shrinkToFit="1"/>
    </xf>
    <xf numFmtId="0" fontId="3" fillId="0" borderId="156" xfId="4" applyFont="1" applyBorder="1" applyAlignment="1">
      <alignment horizontal="center" vertical="center"/>
    </xf>
    <xf numFmtId="0" fontId="3" fillId="0" borderId="157" xfId="4" applyFont="1" applyBorder="1" applyAlignment="1">
      <alignment horizontal="center" vertical="center"/>
    </xf>
    <xf numFmtId="0" fontId="3" fillId="0" borderId="158" xfId="4" applyFont="1" applyBorder="1" applyAlignment="1">
      <alignment horizontal="center" vertical="center"/>
    </xf>
    <xf numFmtId="0" fontId="23" fillId="0" borderId="159" xfId="4" applyFont="1" applyBorder="1" applyAlignment="1">
      <alignment vertical="center"/>
    </xf>
    <xf numFmtId="0" fontId="23" fillId="0" borderId="160" xfId="4" applyFont="1" applyBorder="1" applyAlignment="1">
      <alignment vertical="center"/>
    </xf>
    <xf numFmtId="0" fontId="4" fillId="0" borderId="161" xfId="4" applyBorder="1" applyAlignment="1">
      <alignment vertical="center"/>
    </xf>
    <xf numFmtId="0" fontId="3" fillId="0" borderId="0" xfId="5" applyAlignment="1">
      <alignment shrinkToFit="1"/>
    </xf>
    <xf numFmtId="0" fontId="3" fillId="0" borderId="0" xfId="5" applyAlignment="1">
      <alignment horizontal="left" shrinkToFit="1"/>
    </xf>
    <xf numFmtId="0" fontId="4" fillId="0" borderId="17" xfId="4" applyFill="1" applyBorder="1" applyAlignment="1">
      <alignment horizontal="center" vertical="center"/>
    </xf>
    <xf numFmtId="0" fontId="4" fillId="0" borderId="162" xfId="4" applyBorder="1" applyAlignment="1"/>
    <xf numFmtId="0" fontId="4" fillId="0" borderId="24" xfId="4" applyBorder="1" applyAlignment="1">
      <alignment horizontal="center" vertical="center"/>
    </xf>
    <xf numFmtId="0" fontId="5" fillId="0" borderId="153" xfId="6" applyBorder="1" applyAlignment="1"/>
    <xf numFmtId="0" fontId="23" fillId="0" borderId="22" xfId="4" applyFont="1" applyBorder="1" applyAlignment="1">
      <alignment horizontal="center" vertical="center"/>
    </xf>
    <xf numFmtId="0" fontId="23" fillId="0" borderId="24" xfId="4" applyFont="1" applyBorder="1" applyAlignment="1">
      <alignment horizontal="center" vertical="center"/>
    </xf>
    <xf numFmtId="0" fontId="4" fillId="0" borderId="153" xfId="4" applyBorder="1" applyAlignment="1">
      <alignment horizontal="center" vertical="center"/>
    </xf>
    <xf numFmtId="0" fontId="28" fillId="0" borderId="0" xfId="6" applyFont="1" applyFill="1" applyAlignment="1">
      <alignment horizontal="left" vertical="top" wrapText="1"/>
    </xf>
    <xf numFmtId="0" fontId="4" fillId="0" borderId="145" xfId="4" applyBorder="1" applyAlignment="1"/>
    <xf numFmtId="0" fontId="4" fillId="0" borderId="34" xfId="4" applyBorder="1" applyAlignment="1">
      <alignment horizontal="center" vertical="center"/>
    </xf>
    <xf numFmtId="0" fontId="5" fillId="0" borderId="155" xfId="6" applyBorder="1" applyAlignment="1"/>
    <xf numFmtId="0" fontId="3" fillId="0" borderId="0" xfId="5" applyAlignment="1">
      <alignment vertical="top" wrapText="1"/>
    </xf>
    <xf numFmtId="0" fontId="4" fillId="0" borderId="0" xfId="4" applyBorder="1" applyAlignment="1"/>
    <xf numFmtId="0" fontId="4" fillId="0" borderId="0" xfId="4" applyFill="1" applyBorder="1" applyAlignment="1">
      <alignment horizontal="distributed" vertical="center"/>
    </xf>
    <xf numFmtId="0" fontId="4" fillId="0" borderId="60" xfId="4" applyBorder="1" applyAlignment="1"/>
    <xf numFmtId="0" fontId="4" fillId="0" borderId="160" xfId="4" applyBorder="1" applyAlignment="1">
      <alignment horizontal="center" vertical="center"/>
    </xf>
    <xf numFmtId="0" fontId="5" fillId="0" borderId="161" xfId="6" applyBorder="1" applyAlignment="1"/>
    <xf numFmtId="0" fontId="23" fillId="0" borderId="159" xfId="4" applyFont="1" applyBorder="1" applyAlignment="1">
      <alignment horizontal="center" vertical="center"/>
    </xf>
    <xf numFmtId="0" fontId="23" fillId="0" borderId="160" xfId="4" applyFont="1" applyBorder="1" applyAlignment="1">
      <alignment horizontal="center" vertical="center"/>
    </xf>
    <xf numFmtId="0" fontId="4" fillId="0" borderId="161" xfId="4" applyBorder="1" applyAlignment="1">
      <alignment horizontal="center" vertical="center"/>
    </xf>
    <xf numFmtId="0" fontId="32" fillId="0" borderId="0" xfId="4" applyFont="1" applyAlignment="1"/>
    <xf numFmtId="0" fontId="4" fillId="0" borderId="0" xfId="4" applyBorder="1"/>
    <xf numFmtId="0" fontId="33" fillId="0" borderId="0" xfId="4" applyFont="1" applyAlignment="1">
      <alignment horizontal="right" wrapText="1"/>
    </xf>
    <xf numFmtId="0" fontId="34" fillId="0" borderId="0" xfId="4" applyFont="1" applyAlignment="1">
      <alignment horizontal="right" wrapText="1"/>
    </xf>
    <xf numFmtId="0" fontId="26" fillId="0" borderId="0" xfId="4" applyFont="1" applyBorder="1" applyAlignment="1"/>
    <xf numFmtId="0" fontId="4" fillId="0" borderId="109" xfId="4" applyFill="1" applyBorder="1" applyAlignment="1">
      <alignment horizontal="center" vertical="center"/>
    </xf>
    <xf numFmtId="0" fontId="4" fillId="0" borderId="0" xfId="4" applyFont="1" applyBorder="1" applyAlignment="1">
      <alignment horizontal="center"/>
    </xf>
    <xf numFmtId="0" fontId="4" fillId="0" borderId="0" xfId="4" applyFont="1" applyAlignment="1">
      <alignment horizontal="center" vertical="center" shrinkToFit="1"/>
    </xf>
    <xf numFmtId="0" fontId="26" fillId="0" borderId="0" xfId="4" applyFont="1" applyFill="1" applyBorder="1" applyAlignment="1">
      <alignment vertical="center" shrinkToFit="1"/>
    </xf>
    <xf numFmtId="0" fontId="26" fillId="0" borderId="0" xfId="4" applyFont="1" applyAlignment="1">
      <alignment horizontal="center" vertical="center" shrinkToFit="1"/>
    </xf>
    <xf numFmtId="0" fontId="28" fillId="0" borderId="0" xfId="4" applyFont="1" applyFill="1" applyAlignment="1">
      <alignment horizontal="center"/>
    </xf>
    <xf numFmtId="0" fontId="4" fillId="0" borderId="163" xfId="4" applyBorder="1" applyAlignment="1"/>
    <xf numFmtId="0" fontId="1" fillId="0" borderId="164" xfId="4" applyFont="1" applyBorder="1" applyAlignment="1">
      <alignment horizontal="center" vertical="center" wrapText="1"/>
    </xf>
    <xf numFmtId="0" fontId="1" fillId="0" borderId="111" xfId="4" applyFont="1" applyBorder="1" applyAlignment="1">
      <alignment horizontal="center" vertical="center" wrapText="1"/>
    </xf>
    <xf numFmtId="0" fontId="1" fillId="0" borderId="165" xfId="4" applyFont="1" applyBorder="1" applyAlignment="1">
      <alignment horizontal="center" vertical="center" wrapText="1"/>
    </xf>
    <xf numFmtId="0" fontId="23" fillId="0" borderId="112" xfId="4" applyFont="1" applyBorder="1" applyAlignment="1">
      <alignment horizontal="center" vertical="center"/>
    </xf>
    <xf numFmtId="0" fontId="23" fillId="0" borderId="113" xfId="4" applyFont="1" applyBorder="1" applyAlignment="1">
      <alignment horizontal="center" vertical="center"/>
    </xf>
    <xf numFmtId="0" fontId="4" fillId="0" borderId="166" xfId="4" applyBorder="1" applyAlignment="1">
      <alignment horizontal="center" vertical="center"/>
    </xf>
    <xf numFmtId="0" fontId="4" fillId="0" borderId="167" xfId="4" applyBorder="1" applyAlignment="1">
      <alignment horizontal="center" vertical="center"/>
    </xf>
    <xf numFmtId="0" fontId="4" fillId="0" borderId="168" xfId="4" applyBorder="1" applyAlignment="1">
      <alignment horizontal="center" vertical="center"/>
    </xf>
    <xf numFmtId="0" fontId="4" fillId="0" borderId="169" xfId="4" applyBorder="1" applyAlignment="1">
      <alignment horizontal="center" vertical="center"/>
    </xf>
    <xf numFmtId="0" fontId="4" fillId="0" borderId="167" xfId="4" applyBorder="1" applyAlignment="1">
      <alignment horizontal="center" vertical="center" wrapText="1"/>
    </xf>
    <xf numFmtId="0" fontId="4" fillId="0" borderId="168" xfId="4" applyBorder="1" applyAlignment="1">
      <alignment horizontal="center" vertical="center" wrapText="1"/>
    </xf>
    <xf numFmtId="0" fontId="4" fillId="0" borderId="169" xfId="4" applyBorder="1" applyAlignment="1">
      <alignment horizontal="center" vertical="center" wrapText="1"/>
    </xf>
    <xf numFmtId="0" fontId="35" fillId="0" borderId="168" xfId="6" applyFont="1" applyFill="1" applyBorder="1" applyAlignment="1">
      <alignment shrinkToFit="1"/>
    </xf>
    <xf numFmtId="0" fontId="35" fillId="0" borderId="168" xfId="6" applyFont="1" applyBorder="1" applyAlignment="1">
      <alignment wrapText="1"/>
    </xf>
    <xf numFmtId="0" fontId="35" fillId="0" borderId="168" xfId="4" applyFont="1" applyBorder="1" applyAlignment="1">
      <alignment horizontal="center" vertical="center" shrinkToFit="1"/>
    </xf>
    <xf numFmtId="0" fontId="35" fillId="0" borderId="168" xfId="6" applyFont="1" applyFill="1" applyBorder="1" applyAlignment="1">
      <alignment horizontal="left" vertical="top" wrapText="1"/>
    </xf>
    <xf numFmtId="0" fontId="35" fillId="0" borderId="168" xfId="6" applyFont="1" applyFill="1" applyBorder="1" applyAlignment="1">
      <alignment horizontal="left" vertical="top" shrinkToFit="1"/>
    </xf>
    <xf numFmtId="0" fontId="35" fillId="0" borderId="169" xfId="4" applyFont="1" applyBorder="1" applyAlignment="1">
      <alignment horizontal="center" vertical="center" wrapText="1"/>
    </xf>
    <xf numFmtId="0" fontId="28" fillId="0" borderId="0" xfId="4" applyFont="1" applyFill="1" applyBorder="1" applyAlignment="1">
      <alignment wrapText="1"/>
    </xf>
    <xf numFmtId="0" fontId="28" fillId="0" borderId="0" xfId="4" applyFont="1" applyFill="1" applyAlignment="1">
      <alignment wrapText="1"/>
    </xf>
    <xf numFmtId="0" fontId="23" fillId="0" borderId="0" xfId="11" applyFont="1"/>
    <xf numFmtId="0" fontId="3" fillId="0" borderId="0" xfId="11"/>
    <xf numFmtId="0" fontId="36" fillId="0" borderId="0" xfId="4" applyFont="1" applyFill="1" applyAlignment="1">
      <alignment wrapText="1"/>
    </xf>
    <xf numFmtId="0" fontId="29" fillId="0" borderId="0" xfId="4" applyFont="1" applyFill="1" applyAlignment="1">
      <alignment wrapText="1"/>
    </xf>
  </cellXfs>
  <cellStyles count="15">
    <cellStyle name="標準" xfId="0" builtinId="0"/>
    <cellStyle name="標準 2" xfId="1"/>
    <cellStyle name="標準 3" xfId="2"/>
    <cellStyle name="標準 4" xfId="3"/>
    <cellStyle name="標準 5" xfId="4"/>
    <cellStyle name="標準_04 通所事業添付書類" xfId="5"/>
    <cellStyle name="標準_Sheet1" xfId="6"/>
    <cellStyle name="標準_加賀市体制届出" xfId="7"/>
    <cellStyle name="標準_訪問介護申請書 2" xfId="8"/>
    <cellStyle name="標準_訪問入浴＿加算添付" xfId="9"/>
    <cellStyle name="標準_通所②" xfId="10"/>
    <cellStyle name="標準_通所介護　勤務表" xfId="11"/>
    <cellStyle name="標準_通所介護＿添付加算" xfId="12"/>
    <cellStyle name="標準_（参考様式１－１または１－２）従業者常勤換算一覧表（小松市）" xfId="13"/>
    <cellStyle name="標準_（参考様式２－１または２－２）従業者常勤換算一覧表（小松市）" xfId="14"/>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worksheet" Target="worksheets/sheet3.xml" />
  <Relationship Id="rId4" Type="http://schemas.openxmlformats.org/officeDocument/2006/relationships/worksheet" Target="worksheets/sheet4.xml" />
  <Relationship Id="rId5" Type="http://schemas.openxmlformats.org/officeDocument/2006/relationships/worksheet" Target="worksheets/sheet5.xml" />
  <Relationship Id="rId6" Type="http://schemas.openxmlformats.org/officeDocument/2006/relationships/worksheet" Target="worksheets/sheet6.xml" />
  <Relationship Id="rId7" Type="http://schemas.openxmlformats.org/officeDocument/2006/relationships/worksheet" Target="worksheets/sheet7.xml" />
  <Relationship Id="rId8" Type="http://schemas.openxmlformats.org/officeDocument/2006/relationships/worksheet" Target="worksheets/sheet8.xml" />
  <Relationship Id="rId9" Type="http://schemas.openxmlformats.org/officeDocument/2006/relationships/worksheet" Target="worksheets/sheet9.xml" />
  <Relationship Id="rId10" Type="http://schemas.openxmlformats.org/officeDocument/2006/relationships/worksheet" Target="worksheets/sheet10.xml" />
  <Relationship Id="rId11" Type="http://schemas.openxmlformats.org/officeDocument/2006/relationships/theme" Target="theme/theme1.xml" />
  <Relationship Id="rId12" Type="http://schemas.openxmlformats.org/officeDocument/2006/relationships/sharedStrings" Target="sharedStrings.xml" />
  <Relationship Id="rId13"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56515</xdr:colOff>
      <xdr:row>3</xdr:row>
      <xdr:rowOff>0</xdr:rowOff>
    </xdr:from>
    <xdr:to xmlns:xdr="http://schemas.openxmlformats.org/drawingml/2006/spreadsheetDrawing">
      <xdr:col>24</xdr:col>
      <xdr:colOff>151130</xdr:colOff>
      <xdr:row>4</xdr:row>
      <xdr:rowOff>19685</xdr:rowOff>
    </xdr:to>
    <xdr:sp macro="" textlink="">
      <xdr:nvSpPr>
        <xdr:cNvPr id="2" name="大かっこ 1"/>
        <xdr:cNvSpPr>
          <a:spLocks noChangeArrowheads="1"/>
        </xdr:cNvSpPr>
      </xdr:nvSpPr>
      <xdr:spPr>
        <a:xfrm>
          <a:off x="1094105" y="514350"/>
          <a:ext cx="4582795" cy="372110"/>
        </a:xfrm>
        <a:prstGeom prst="bracketPair">
          <a:avLst>
            <a:gd name="adj" fmla="val 12658"/>
          </a:avLst>
        </a:prstGeom>
        <a:noFill/>
        <a:ln w="9360">
          <a:solidFill>
            <a:srgbClr val="000000"/>
          </a:solidFill>
          <a:miter/>
        </a:ln>
      </xdr:spPr>
      <xdr:txBody>
        <a:bodyPr vertOverflow="overflow" horzOverflow="overflow" lIns="4680" tIns="4680" rIns="4680" bIns="4680" upright="1"/>
        <a:lstStyle/>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61</xdr:col>
      <xdr:colOff>95885</xdr:colOff>
      <xdr:row>1</xdr:row>
      <xdr:rowOff>165100</xdr:rowOff>
    </xdr:from>
    <xdr:to xmlns:xdr="http://schemas.openxmlformats.org/drawingml/2006/spreadsheetDrawing">
      <xdr:col>64</xdr:col>
      <xdr:colOff>78740</xdr:colOff>
      <xdr:row>4</xdr:row>
      <xdr:rowOff>212725</xdr:rowOff>
    </xdr:to>
    <xdr:sp macro="" textlink="">
      <xdr:nvSpPr>
        <xdr:cNvPr id="2" name="角丸四角形 1"/>
        <xdr:cNvSpPr/>
      </xdr:nvSpPr>
      <xdr:spPr>
        <a:xfrm>
          <a:off x="35119310" y="384175"/>
          <a:ext cx="2087880" cy="762000"/>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前年度の実績で算出する事業所用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381000</xdr:colOff>
      <xdr:row>36</xdr:row>
      <xdr:rowOff>107315</xdr:rowOff>
    </xdr:from>
    <xdr:to xmlns:xdr="http://schemas.openxmlformats.org/drawingml/2006/spreadsheetDrawing">
      <xdr:col>62</xdr:col>
      <xdr:colOff>546100</xdr:colOff>
      <xdr:row>44</xdr:row>
      <xdr:rowOff>120650</xdr:rowOff>
    </xdr:to>
    <xdr:sp macro="" textlink="">
      <xdr:nvSpPr>
        <xdr:cNvPr id="2" name="対角する 2 つの角を丸めた四角形 3"/>
        <xdr:cNvSpPr/>
      </xdr:nvSpPr>
      <xdr:spPr>
        <a:xfrm>
          <a:off x="26517600" y="7460615"/>
          <a:ext cx="9480550" cy="1384935"/>
        </a:xfrm>
        <a:prstGeom prst="round2DiagRect">
          <a:avLst>
            <a:gd name="adj1" fmla="val 8712"/>
            <a:gd name="adj2" fmla="val 0"/>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400">
              <a:solidFill>
                <a:schemeClr val="tx1"/>
              </a:solidFill>
            </a:rPr>
            <a:t>＊従業者が管理者等他の職務と兼務している場合、対象の職務に従事している時間のみで常勤換算数を算出します。</a:t>
          </a:r>
          <a:r>
            <a:rPr kumimoji="1" lang="ja-JP" altLang="en-US" sz="1400" u="sng">
              <a:solidFill>
                <a:schemeClr val="tx1"/>
              </a:solidFill>
            </a:rPr>
            <a:t>管理者や生活相談員としての勤務時間は含めることができません</a:t>
          </a:r>
          <a:r>
            <a:rPr kumimoji="1" lang="ja-JP" altLang="en-US" sz="1400">
              <a:solidFill>
                <a:schemeClr val="tx1"/>
              </a:solidFill>
            </a:rPr>
            <a:t>。</a:t>
          </a:r>
        </a:p>
      </xdr:txBody>
    </xdr:sp>
    <xdr:clientData/>
  </xdr:twoCellAnchor>
  <xdr:twoCellAnchor>
    <xdr:from xmlns:xdr="http://schemas.openxmlformats.org/drawingml/2006/spreadsheetDrawing">
      <xdr:col>61</xdr:col>
      <xdr:colOff>357505</xdr:colOff>
      <xdr:row>1</xdr:row>
      <xdr:rowOff>23495</xdr:rowOff>
    </xdr:from>
    <xdr:to xmlns:xdr="http://schemas.openxmlformats.org/drawingml/2006/spreadsheetDrawing">
      <xdr:col>64</xdr:col>
      <xdr:colOff>238125</xdr:colOff>
      <xdr:row>4</xdr:row>
      <xdr:rowOff>35560</xdr:rowOff>
    </xdr:to>
    <xdr:sp macro="" textlink="">
      <xdr:nvSpPr>
        <xdr:cNvPr id="3" name="AutoShape 2"/>
        <xdr:cNvSpPr>
          <a:spLocks noChangeArrowheads="1"/>
        </xdr:cNvSpPr>
      </xdr:nvSpPr>
      <xdr:spPr>
        <a:xfrm>
          <a:off x="35380930" y="242570"/>
          <a:ext cx="1985645" cy="726440"/>
        </a:xfrm>
        <a:prstGeom prst="roundRect">
          <a:avLst>
            <a:gd name="adj" fmla="val 16667"/>
          </a:avLst>
        </a:prstGeom>
        <a:solidFill>
          <a:srgbClr xmlns:mc="http://schemas.openxmlformats.org/markup-compatibility/2006" xmlns:a14="http://schemas.microsoft.com/office/drawing/2010/main" val="FFFF99" a14:legacySpreadsheetColorIndex="43" mc:Ignorable="a14"/>
        </a:solidFill>
        <a:ln w="952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54864" tIns="32004" rIns="54864" bIns="32004" anchor="ctr" upright="1"/>
        <a:lstStyle/>
        <a:p>
          <a:pPr algn="ctr" rtl="0">
            <a:defRPr sz="1000"/>
          </a:pPr>
          <a:r>
            <a:rPr lang="ja-JP" altLang="en-US" sz="2800" b="0" i="0" u="none" strike="noStrike" baseline="0">
              <a:solidFill>
                <a:srgbClr val="000000"/>
              </a:solidFill>
              <a:latin typeface="ＭＳ Ｐゴシック"/>
              <a:ea typeface="ＭＳ Ｐゴシック"/>
            </a:rPr>
            <a:t>記　入　例</a:t>
          </a:r>
        </a:p>
      </xdr:txBody>
    </xdr:sp>
    <xdr:clientData/>
  </xdr:twoCellAnchor>
  <xdr:twoCellAnchor>
    <xdr:from xmlns:xdr="http://schemas.openxmlformats.org/drawingml/2006/spreadsheetDrawing">
      <xdr:col>61</xdr:col>
      <xdr:colOff>273685</xdr:colOff>
      <xdr:row>4</xdr:row>
      <xdr:rowOff>118745</xdr:rowOff>
    </xdr:from>
    <xdr:to xmlns:xdr="http://schemas.openxmlformats.org/drawingml/2006/spreadsheetDrawing">
      <xdr:col>67</xdr:col>
      <xdr:colOff>619125</xdr:colOff>
      <xdr:row>6</xdr:row>
      <xdr:rowOff>71120</xdr:rowOff>
    </xdr:to>
    <xdr:sp macro="" textlink="">
      <xdr:nvSpPr>
        <xdr:cNvPr id="4" name="角丸四角形 6"/>
        <xdr:cNvSpPr/>
      </xdr:nvSpPr>
      <xdr:spPr>
        <a:xfrm>
          <a:off x="35297110" y="1052195"/>
          <a:ext cx="3936365" cy="4286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前年度の実績で算出する事業所用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81</xdr:col>
      <xdr:colOff>238125</xdr:colOff>
      <xdr:row>2</xdr:row>
      <xdr:rowOff>214630</xdr:rowOff>
    </xdr:from>
    <xdr:to xmlns:xdr="http://schemas.openxmlformats.org/drawingml/2006/spreadsheetDrawing">
      <xdr:col>85</xdr:col>
      <xdr:colOff>13970</xdr:colOff>
      <xdr:row>6</xdr:row>
      <xdr:rowOff>122555</xdr:rowOff>
    </xdr:to>
    <xdr:sp macro="" textlink="">
      <xdr:nvSpPr>
        <xdr:cNvPr id="2" name="角丸四角形 2"/>
        <xdr:cNvSpPr/>
      </xdr:nvSpPr>
      <xdr:spPr>
        <a:xfrm>
          <a:off x="47177325" y="671830"/>
          <a:ext cx="2309495" cy="8604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chemeClr val="tx1"/>
              </a:solidFill>
            </a:rPr>
            <a:t>届出月の前３ヶ月の実績で算出する事業所用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81</xdr:col>
      <xdr:colOff>238125</xdr:colOff>
      <xdr:row>6</xdr:row>
      <xdr:rowOff>214630</xdr:rowOff>
    </xdr:from>
    <xdr:to xmlns:xdr="http://schemas.openxmlformats.org/drawingml/2006/spreadsheetDrawing">
      <xdr:col>85</xdr:col>
      <xdr:colOff>13970</xdr:colOff>
      <xdr:row>10</xdr:row>
      <xdr:rowOff>122555</xdr:rowOff>
    </xdr:to>
    <xdr:sp macro="" textlink="">
      <xdr:nvSpPr>
        <xdr:cNvPr id="2" name="角丸四角形 3"/>
        <xdr:cNvSpPr/>
      </xdr:nvSpPr>
      <xdr:spPr>
        <a:xfrm>
          <a:off x="47034450" y="1624330"/>
          <a:ext cx="2309495" cy="8604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chemeClr val="tx1"/>
              </a:solidFill>
            </a:rPr>
            <a:t>届出月の前３ヶ月の実績で算出する事業所用</a:t>
          </a:r>
        </a:p>
      </xdr:txBody>
    </xdr:sp>
    <xdr:clientData/>
  </xdr:twoCellAnchor>
  <xdr:twoCellAnchor>
    <xdr:from xmlns:xdr="http://schemas.openxmlformats.org/drawingml/2006/spreadsheetDrawing">
      <xdr:col>16</xdr:col>
      <xdr:colOff>202565</xdr:colOff>
      <xdr:row>35</xdr:row>
      <xdr:rowOff>83185</xdr:rowOff>
    </xdr:from>
    <xdr:to xmlns:xdr="http://schemas.openxmlformats.org/drawingml/2006/spreadsheetDrawing">
      <xdr:col>41</xdr:col>
      <xdr:colOff>424815</xdr:colOff>
      <xdr:row>41</xdr:row>
      <xdr:rowOff>154940</xdr:rowOff>
    </xdr:to>
    <xdr:sp macro="" textlink="">
      <xdr:nvSpPr>
        <xdr:cNvPr id="3" name="対角する 2 つの角を丸めた四角形 4"/>
        <xdr:cNvSpPr/>
      </xdr:nvSpPr>
      <xdr:spPr>
        <a:xfrm>
          <a:off x="10232390" y="7265035"/>
          <a:ext cx="14328775" cy="1100455"/>
        </a:xfrm>
        <a:prstGeom prst="round2DiagRect">
          <a:avLst>
            <a:gd name="adj1" fmla="val 8712"/>
            <a:gd name="adj2" fmla="val 0"/>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600"/>
            </a:lnSpc>
          </a:pPr>
          <a:r>
            <a:rPr kumimoji="1" lang="ja-JP" altLang="en-US" sz="1400">
              <a:solidFill>
                <a:schemeClr val="tx1"/>
              </a:solidFill>
            </a:rPr>
            <a:t>＊従業者が管理者等他の職務と兼務している場合、対象の職務に従事している時間のみで常勤換算数を算出します。</a:t>
          </a:r>
          <a:r>
            <a:rPr kumimoji="1" lang="ja-JP" altLang="en-US" sz="1400" u="sng">
              <a:solidFill>
                <a:schemeClr val="tx1"/>
              </a:solidFill>
            </a:rPr>
            <a:t>管理者や生活相談員としての勤務時間は含めることができません</a:t>
          </a:r>
          <a:r>
            <a:rPr kumimoji="1" lang="ja-JP" altLang="en-US" sz="1400">
              <a:solidFill>
                <a:schemeClr val="tx1"/>
              </a:solidFill>
            </a:rPr>
            <a:t>。</a:t>
          </a:r>
        </a:p>
      </xdr:txBody>
    </xdr:sp>
    <xdr:clientData/>
  </xdr:twoCellAnchor>
  <xdr:twoCellAnchor>
    <xdr:from xmlns:xdr="http://schemas.openxmlformats.org/drawingml/2006/spreadsheetDrawing">
      <xdr:col>81</xdr:col>
      <xdr:colOff>238125</xdr:colOff>
      <xdr:row>1</xdr:row>
      <xdr:rowOff>142875</xdr:rowOff>
    </xdr:from>
    <xdr:to xmlns:xdr="http://schemas.openxmlformats.org/drawingml/2006/spreadsheetDrawing">
      <xdr:col>84</xdr:col>
      <xdr:colOff>1033145</xdr:colOff>
      <xdr:row>6</xdr:row>
      <xdr:rowOff>81915</xdr:rowOff>
    </xdr:to>
    <xdr:sp macro="" textlink="">
      <xdr:nvSpPr>
        <xdr:cNvPr id="4" name="AutoShape 2"/>
        <xdr:cNvSpPr>
          <a:spLocks noChangeArrowheads="1"/>
        </xdr:cNvSpPr>
      </xdr:nvSpPr>
      <xdr:spPr>
        <a:xfrm>
          <a:off x="47034450" y="361950"/>
          <a:ext cx="2252345" cy="1129665"/>
        </a:xfrm>
        <a:prstGeom prst="roundRect">
          <a:avLst>
            <a:gd name="adj" fmla="val 16667"/>
          </a:avLst>
        </a:prstGeom>
        <a:solidFill>
          <a:srgbClr xmlns:mc="http://schemas.openxmlformats.org/markup-compatibility/2006" xmlns:a14="http://schemas.microsoft.com/office/drawing/2010/main" val="FFFF99" a14:legacySpreadsheetColorIndex="43" mc:Ignorable="a14"/>
        </a:solidFill>
        <a:ln w="952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54864" tIns="32004" rIns="54864" bIns="32004" anchor="ctr" upright="1"/>
        <a:lstStyle/>
        <a:p>
          <a:pPr algn="ctr" rtl="0">
            <a:defRPr sz="1000"/>
          </a:pPr>
          <a:r>
            <a:rPr lang="ja-JP" altLang="en-US" sz="2800" b="0" i="0" u="none" strike="noStrike" baseline="0">
              <a:solidFill>
                <a:srgbClr val="000000"/>
              </a:solidFill>
              <a:latin typeface="ＭＳ Ｐゴシック"/>
              <a:ea typeface="ＭＳ Ｐゴシック"/>
            </a:rPr>
            <a:t>記　入　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47</xdr:col>
      <xdr:colOff>393700</xdr:colOff>
      <xdr:row>1</xdr:row>
      <xdr:rowOff>165100</xdr:rowOff>
    </xdr:from>
    <xdr:to xmlns:xdr="http://schemas.openxmlformats.org/drawingml/2006/spreadsheetDrawing">
      <xdr:col>50</xdr:col>
      <xdr:colOff>1019810</xdr:colOff>
      <xdr:row>4</xdr:row>
      <xdr:rowOff>212725</xdr:rowOff>
    </xdr:to>
    <xdr:sp macro="" textlink="">
      <xdr:nvSpPr>
        <xdr:cNvPr id="2" name="角丸四角形 1"/>
        <xdr:cNvSpPr/>
      </xdr:nvSpPr>
      <xdr:spPr>
        <a:xfrm>
          <a:off x="28816300" y="384175"/>
          <a:ext cx="2083435" cy="762000"/>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前年度の実績で算出する事業所用</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49</xdr:col>
      <xdr:colOff>360045</xdr:colOff>
      <xdr:row>4</xdr:row>
      <xdr:rowOff>109220</xdr:rowOff>
    </xdr:from>
    <xdr:to xmlns:xdr="http://schemas.openxmlformats.org/drawingml/2006/spreadsheetDrawing">
      <xdr:col>53</xdr:col>
      <xdr:colOff>290830</xdr:colOff>
      <xdr:row>7</xdr:row>
      <xdr:rowOff>156845</xdr:rowOff>
    </xdr:to>
    <xdr:sp macro="" textlink="">
      <xdr:nvSpPr>
        <xdr:cNvPr id="2" name="角丸四角形 3"/>
        <xdr:cNvSpPr/>
      </xdr:nvSpPr>
      <xdr:spPr>
        <a:xfrm>
          <a:off x="29639895" y="1042670"/>
          <a:ext cx="2340610" cy="762000"/>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前年度の実績で算出する事業所用</a:t>
          </a:r>
        </a:p>
      </xdr:txBody>
    </xdr:sp>
    <xdr:clientData/>
  </xdr:twoCellAnchor>
  <xdr:twoCellAnchor>
    <xdr:from xmlns:xdr="http://schemas.openxmlformats.org/drawingml/2006/spreadsheetDrawing">
      <xdr:col>49</xdr:col>
      <xdr:colOff>325120</xdr:colOff>
      <xdr:row>1</xdr:row>
      <xdr:rowOff>89535</xdr:rowOff>
    </xdr:from>
    <xdr:to xmlns:xdr="http://schemas.openxmlformats.org/drawingml/2006/spreadsheetDrawing">
      <xdr:col>53</xdr:col>
      <xdr:colOff>269240</xdr:colOff>
      <xdr:row>4</xdr:row>
      <xdr:rowOff>45085</xdr:rowOff>
    </xdr:to>
    <xdr:sp macro="" textlink="">
      <xdr:nvSpPr>
        <xdr:cNvPr id="3" name="AutoShape 1"/>
        <xdr:cNvSpPr>
          <a:spLocks noChangeArrowheads="1"/>
        </xdr:cNvSpPr>
      </xdr:nvSpPr>
      <xdr:spPr>
        <a:xfrm>
          <a:off x="29604970" y="308610"/>
          <a:ext cx="2353945" cy="669925"/>
        </a:xfrm>
        <a:prstGeom prst="roundRect">
          <a:avLst>
            <a:gd name="adj" fmla="val 16667"/>
          </a:avLst>
        </a:prstGeom>
        <a:solidFill>
          <a:srgbClr xmlns:mc="http://schemas.openxmlformats.org/markup-compatibility/2006" xmlns:a14="http://schemas.microsoft.com/office/drawing/2010/main" val="FFFF99" a14:legacySpreadsheetColorIndex="43" mc:Ignorable="a14"/>
        </a:solidFill>
        <a:ln w="952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54864" tIns="32004" rIns="54864" bIns="32004" anchor="ctr" upright="1"/>
        <a:lstStyle/>
        <a:p>
          <a:pPr algn="ctr" rtl="0">
            <a:defRPr sz="1000"/>
          </a:pPr>
          <a:r>
            <a:rPr lang="ja-JP" altLang="en-US" sz="2800" b="0" i="0" u="none" strike="noStrike" baseline="0">
              <a:solidFill>
                <a:srgbClr val="000000"/>
              </a:solidFill>
              <a:latin typeface="ＭＳ Ｐゴシック"/>
              <a:ea typeface="ＭＳ Ｐゴシック"/>
            </a:rPr>
            <a:t>記　入　例</a:t>
          </a:r>
        </a:p>
      </xdr:txBody>
    </xdr:sp>
    <xdr:clientData/>
  </xdr:twoCellAnchor>
  <xdr:twoCellAnchor>
    <xdr:from xmlns:xdr="http://schemas.openxmlformats.org/drawingml/2006/spreadsheetDrawing">
      <xdr:col>28</xdr:col>
      <xdr:colOff>55880</xdr:colOff>
      <xdr:row>30</xdr:row>
      <xdr:rowOff>134620</xdr:rowOff>
    </xdr:from>
    <xdr:to xmlns:xdr="http://schemas.openxmlformats.org/drawingml/2006/spreadsheetDrawing">
      <xdr:col>47</xdr:col>
      <xdr:colOff>271780</xdr:colOff>
      <xdr:row>37</xdr:row>
      <xdr:rowOff>147320</xdr:rowOff>
    </xdr:to>
    <xdr:sp macro="" textlink="">
      <xdr:nvSpPr>
        <xdr:cNvPr id="4" name="対角する 2 つの角を丸めた四角形 7"/>
        <xdr:cNvSpPr/>
      </xdr:nvSpPr>
      <xdr:spPr>
        <a:xfrm>
          <a:off x="17286605" y="6459220"/>
          <a:ext cx="11407775" cy="1212850"/>
        </a:xfrm>
        <a:prstGeom prst="round2DiagRect">
          <a:avLst>
            <a:gd name="adj1" fmla="val 8712"/>
            <a:gd name="adj2" fmla="val 0"/>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＊従業者が管理者と兼務している場合、対象の職務に従事している時間のみで常勤換算数を算出します。</a:t>
          </a:r>
          <a:r>
            <a:rPr kumimoji="1" lang="ja-JP" altLang="en-US" sz="1400" u="sng">
              <a:solidFill>
                <a:schemeClr val="tx1"/>
              </a:solidFill>
            </a:rPr>
            <a:t>管理者としての勤務時間は含めることができません</a:t>
          </a:r>
          <a:r>
            <a:rPr kumimoji="1" lang="ja-JP" altLang="en-US" sz="1400">
              <a:solidFill>
                <a:schemeClr val="tx1"/>
              </a:solidFill>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61</xdr:col>
      <xdr:colOff>381000</xdr:colOff>
      <xdr:row>1</xdr:row>
      <xdr:rowOff>156845</xdr:rowOff>
    </xdr:from>
    <xdr:to xmlns:xdr="http://schemas.openxmlformats.org/drawingml/2006/spreadsheetDrawing">
      <xdr:col>68</xdr:col>
      <xdr:colOff>22860</xdr:colOff>
      <xdr:row>5</xdr:row>
      <xdr:rowOff>85090</xdr:rowOff>
    </xdr:to>
    <xdr:sp macro="" textlink="">
      <xdr:nvSpPr>
        <xdr:cNvPr id="2" name="角丸四角形 2"/>
        <xdr:cNvSpPr/>
      </xdr:nvSpPr>
      <xdr:spPr>
        <a:xfrm>
          <a:off x="36966525" y="375920"/>
          <a:ext cx="4070985" cy="88074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届出月の前３ヶ月の実績で算出する事業所用</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44</xdr:col>
      <xdr:colOff>291465</xdr:colOff>
      <xdr:row>30</xdr:row>
      <xdr:rowOff>134620</xdr:rowOff>
    </xdr:from>
    <xdr:to xmlns:xdr="http://schemas.openxmlformats.org/drawingml/2006/spreadsheetDrawing">
      <xdr:col>61</xdr:col>
      <xdr:colOff>370840</xdr:colOff>
      <xdr:row>38</xdr:row>
      <xdr:rowOff>21590</xdr:rowOff>
    </xdr:to>
    <xdr:sp macro="" textlink="">
      <xdr:nvSpPr>
        <xdr:cNvPr id="2" name="対角する 2 つの角を丸めた四角形 2"/>
        <xdr:cNvSpPr/>
      </xdr:nvSpPr>
      <xdr:spPr>
        <a:xfrm>
          <a:off x="27151965" y="6459220"/>
          <a:ext cx="9804400" cy="1258570"/>
        </a:xfrm>
        <a:prstGeom prst="round2DiagRect">
          <a:avLst>
            <a:gd name="adj1" fmla="val 8712"/>
            <a:gd name="adj2" fmla="val 0"/>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＊従業者が管理者と兼務している場合、対象の職務に従事している時間のみで常勤換算数を算出します。</a:t>
          </a:r>
          <a:r>
            <a:rPr kumimoji="1" lang="ja-JP" altLang="en-US" sz="1400" u="sng">
              <a:solidFill>
                <a:schemeClr val="tx1"/>
              </a:solidFill>
            </a:rPr>
            <a:t>管理者としての勤務時間は含めることができません</a:t>
          </a:r>
          <a:r>
            <a:rPr kumimoji="1" lang="ja-JP" altLang="en-US" sz="1400">
              <a:solidFill>
                <a:schemeClr val="tx1"/>
              </a:solidFill>
            </a:rPr>
            <a:t>。</a:t>
          </a:r>
        </a:p>
      </xdr:txBody>
    </xdr:sp>
    <xdr:clientData/>
  </xdr:twoCellAnchor>
  <xdr:twoCellAnchor>
    <xdr:from xmlns:xdr="http://schemas.openxmlformats.org/drawingml/2006/spreadsheetDrawing">
      <xdr:col>65</xdr:col>
      <xdr:colOff>78740</xdr:colOff>
      <xdr:row>1</xdr:row>
      <xdr:rowOff>134620</xdr:rowOff>
    </xdr:from>
    <xdr:to xmlns:xdr="http://schemas.openxmlformats.org/drawingml/2006/spreadsheetDrawing">
      <xdr:col>68</xdr:col>
      <xdr:colOff>67945</xdr:colOff>
      <xdr:row>5</xdr:row>
      <xdr:rowOff>43180</xdr:rowOff>
    </xdr:to>
    <xdr:sp macro="" textlink="">
      <xdr:nvSpPr>
        <xdr:cNvPr id="3" name="AutoShape 1"/>
        <xdr:cNvSpPr>
          <a:spLocks noChangeArrowheads="1"/>
        </xdr:cNvSpPr>
      </xdr:nvSpPr>
      <xdr:spPr>
        <a:xfrm>
          <a:off x="38988365" y="353695"/>
          <a:ext cx="2094230" cy="861060"/>
        </a:xfrm>
        <a:prstGeom prst="roundRect">
          <a:avLst>
            <a:gd name="adj" fmla="val 16667"/>
          </a:avLst>
        </a:prstGeom>
        <a:solidFill>
          <a:srgbClr xmlns:mc="http://schemas.openxmlformats.org/markup-compatibility/2006" xmlns:a14="http://schemas.microsoft.com/office/drawing/2010/main" val="FFFF99" a14:legacySpreadsheetColorIndex="43" mc:Ignorable="a14"/>
        </a:solidFill>
        <a:ln w="952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54864" tIns="32004" rIns="54864" bIns="32004" anchor="ctr" upright="1"/>
        <a:lstStyle/>
        <a:p>
          <a:pPr algn="ctr" rtl="0">
            <a:defRPr sz="1000"/>
          </a:pPr>
          <a:r>
            <a:rPr lang="ja-JP" altLang="en-US" sz="2800" b="0" i="0" u="none" strike="noStrike" baseline="0">
              <a:solidFill>
                <a:srgbClr val="000000"/>
              </a:solidFill>
              <a:latin typeface="ＭＳ Ｐゴシック"/>
              <a:ea typeface="ＭＳ Ｐゴシック"/>
            </a:rPr>
            <a:t>記　入　例</a:t>
          </a:r>
        </a:p>
      </xdr:txBody>
    </xdr:sp>
    <xdr:clientData/>
  </xdr:twoCellAnchor>
  <xdr:twoCellAnchor>
    <xdr:from xmlns:xdr="http://schemas.openxmlformats.org/drawingml/2006/spreadsheetDrawing">
      <xdr:col>64</xdr:col>
      <xdr:colOff>392430</xdr:colOff>
      <xdr:row>5</xdr:row>
      <xdr:rowOff>212725</xdr:rowOff>
    </xdr:from>
    <xdr:to xmlns:xdr="http://schemas.openxmlformats.org/drawingml/2006/spreadsheetDrawing">
      <xdr:col>68</xdr:col>
      <xdr:colOff>246380</xdr:colOff>
      <xdr:row>9</xdr:row>
      <xdr:rowOff>140970</xdr:rowOff>
    </xdr:to>
    <xdr:sp macro="" textlink="">
      <xdr:nvSpPr>
        <xdr:cNvPr id="4" name="角丸四角形 4"/>
        <xdr:cNvSpPr/>
      </xdr:nvSpPr>
      <xdr:spPr>
        <a:xfrm>
          <a:off x="38873430" y="1384300"/>
          <a:ext cx="2387600" cy="88074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届出月の前３ヶ月の実績で算出する事業所用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
<Relationships xmlns="http://schemas.openxmlformats.org/package/2006/relationships">
  <Relationship Id="rId2" Type="http://schemas.openxmlformats.org/officeDocument/2006/relationships/drawing" Target="../drawings/drawing1.xml" />
</Relationships>
</file>

<file path=xl/worksheets/_rels/sheet10.xml.rels>&#65279;<?xml version="1.0" encoding="utf-8"?>
<Relationships xmlns="http://schemas.openxmlformats.org/package/2006/relationships" />
</file>

<file path=xl/worksheets/_rels/sheet2.xml.rels>&#65279;<?xml version="1.0" encoding="utf-8"?>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Relationships xmlns="http://schemas.openxmlformats.org/package/2006/relationships">
  <Relationship Id="rId2" Type="http://schemas.openxmlformats.org/officeDocument/2006/relationships/drawing" Target="../drawings/drawing4.xml" />
</Relationships>
</file>

<file path=xl/worksheets/_rels/sheet5.xml.rels>&#65279;<?xml version="1.0" encoding="utf-8"?>
<Relationships xmlns="http://schemas.openxmlformats.org/package/2006/relationships">
  <Relationship Id="rId2" Type="http://schemas.openxmlformats.org/officeDocument/2006/relationships/drawing" Target="../drawings/drawing5.xml" />
</Relationships>
</file>

<file path=xl/worksheets/_rels/sheet6.xml.rels>&#65279;<?xml version="1.0" encoding="utf-8"?>
<Relationships xmlns="http://schemas.openxmlformats.org/package/2006/relationships">
  <Relationship Id="rId2" Type="http://schemas.openxmlformats.org/officeDocument/2006/relationships/drawing" Target="../drawings/drawing6.xml" />
</Relationships>
</file>

<file path=xl/worksheets/_rels/sheet7.xml.rels>&#65279;<?xml version="1.0" encoding="utf-8"?>
<Relationships xmlns="http://schemas.openxmlformats.org/package/2006/relationships">
  <Relationship Id="rId2" Type="http://schemas.openxmlformats.org/officeDocument/2006/relationships/drawing" Target="../drawings/drawing7.xml" />
</Relationships>
</file>

<file path=xl/worksheets/_rels/sheet8.xml.rels>&#65279;<?xml version="1.0" encoding="utf-8"?>
<Relationships xmlns="http://schemas.openxmlformats.org/package/2006/relationships">
  <Relationship Id="rId2" Type="http://schemas.openxmlformats.org/officeDocument/2006/relationships/drawing" Target="../drawings/drawing8.xml" />
</Relationships>
</file>

<file path=xl/worksheets/_rels/sheet9.xml.rels>&#65279;<?xml version="1.0" encoding="utf-8"?>
<Relationships xmlns="http://schemas.openxmlformats.org/package/2006/relationships">
  <Relationship Id="rId2" Type="http://schemas.openxmlformats.org/officeDocument/2006/relationships/drawing" Target="../drawings/drawing9.xml" />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IV56"/>
  <sheetViews>
    <sheetView tabSelected="1" view="pageBreakPreview" zoomScale="70" zoomScaleSheetLayoutView="70" workbookViewId="0">
      <selection activeCell="AK9" sqref="AK9"/>
    </sheetView>
  </sheetViews>
  <sheetFormatPr defaultColWidth="3.44140625" defaultRowHeight="13.5"/>
  <cols>
    <col min="1" max="1" width="1.21875" style="1" customWidth="1"/>
    <col min="2" max="2" width="3.10546875" style="2" customWidth="1"/>
    <col min="3" max="29" width="3.10546875" style="1" customWidth="1"/>
    <col min="30" max="30" width="1.21875" style="1" customWidth="1"/>
    <col min="31" max="256" width="3.4453125" style="1" bestFit="1" customWidth="1"/>
  </cols>
  <sheetData>
    <row r="1" spans="2:29" s="3" customFormat="1">
      <c r="B1" s="5" t="s">
        <v>23</v>
      </c>
      <c r="C1" s="3"/>
      <c r="D1" s="3"/>
      <c r="E1" s="3"/>
      <c r="F1" s="3"/>
      <c r="G1" s="3"/>
      <c r="H1" s="3"/>
      <c r="I1" s="3"/>
      <c r="J1" s="3"/>
      <c r="K1" s="3"/>
      <c r="L1" s="3"/>
      <c r="M1" s="3"/>
      <c r="N1" s="3"/>
      <c r="O1" s="3"/>
      <c r="P1" s="3"/>
      <c r="Q1" s="3"/>
      <c r="R1" s="3"/>
      <c r="S1" s="3"/>
      <c r="T1" s="3"/>
      <c r="U1" s="3"/>
      <c r="V1" s="3"/>
      <c r="W1" s="3"/>
      <c r="X1" s="3"/>
      <c r="Y1" s="3"/>
      <c r="Z1" s="3"/>
      <c r="AA1" s="3"/>
      <c r="AB1" s="3"/>
      <c r="AC1" s="3"/>
    </row>
    <row r="2" spans="2:29" s="3" customFormat="1">
      <c r="B2" s="3"/>
      <c r="C2" s="3"/>
      <c r="D2" s="3"/>
      <c r="E2" s="3"/>
      <c r="F2" s="3"/>
      <c r="G2" s="3"/>
      <c r="H2" s="3"/>
      <c r="I2" s="3"/>
      <c r="J2" s="3"/>
      <c r="K2" s="3"/>
      <c r="L2" s="3"/>
      <c r="M2" s="3"/>
      <c r="N2" s="3"/>
      <c r="O2" s="3"/>
      <c r="P2" s="3"/>
      <c r="Q2" s="3"/>
      <c r="R2" s="3"/>
      <c r="S2" s="3"/>
      <c r="T2" s="3"/>
      <c r="U2" s="3"/>
      <c r="V2" s="3"/>
      <c r="W2" s="36" t="s">
        <v>38</v>
      </c>
      <c r="X2" s="36"/>
      <c r="Y2" s="36" t="s">
        <v>53</v>
      </c>
      <c r="Z2" s="36"/>
      <c r="AA2" s="36" t="s">
        <v>55</v>
      </c>
      <c r="AB2" s="36"/>
      <c r="AC2" s="36" t="s">
        <v>21</v>
      </c>
    </row>
    <row r="3" spans="2:29" s="3" customFormat="1">
      <c r="B3" s="3"/>
      <c r="C3" s="3"/>
      <c r="D3" s="3"/>
      <c r="E3" s="3"/>
      <c r="F3" s="3"/>
      <c r="G3" s="3"/>
      <c r="H3" s="3"/>
      <c r="I3" s="3"/>
      <c r="J3" s="3"/>
      <c r="K3" s="3"/>
      <c r="L3" s="3"/>
      <c r="M3" s="3"/>
      <c r="N3" s="3"/>
      <c r="O3" s="3"/>
      <c r="P3" s="3"/>
      <c r="Q3" s="3"/>
      <c r="R3" s="3"/>
      <c r="S3" s="3"/>
      <c r="T3" s="3"/>
      <c r="U3" s="3"/>
      <c r="V3" s="3"/>
      <c r="W3" s="3"/>
      <c r="X3" s="3"/>
      <c r="Y3" s="3"/>
      <c r="Z3" s="3"/>
      <c r="AA3" s="3"/>
      <c r="AB3" s="3"/>
      <c r="AC3" s="36"/>
    </row>
    <row r="4" spans="2:29" s="3" customFormat="1" ht="27.75" customHeight="1">
      <c r="B4" s="6" t="s">
        <v>4</v>
      </c>
      <c r="C4" s="6"/>
      <c r="D4" s="6"/>
      <c r="E4" s="6"/>
      <c r="F4" s="6"/>
      <c r="G4" s="6"/>
      <c r="H4" s="6"/>
      <c r="I4" s="6"/>
      <c r="J4" s="6"/>
      <c r="K4" s="6"/>
      <c r="L4" s="6"/>
      <c r="M4" s="6"/>
      <c r="N4" s="6"/>
      <c r="O4" s="6"/>
      <c r="P4" s="6"/>
      <c r="Q4" s="6"/>
      <c r="R4" s="6"/>
      <c r="S4" s="6"/>
      <c r="T4" s="6"/>
      <c r="U4" s="6"/>
      <c r="V4" s="6"/>
      <c r="W4" s="6"/>
      <c r="X4" s="6"/>
      <c r="Y4" s="6"/>
      <c r="Z4" s="6"/>
      <c r="AA4" s="6"/>
      <c r="AB4" s="6"/>
      <c r="AC4" s="3"/>
    </row>
    <row r="5" spans="2:29" s="3" customFormat="1" ht="14.25">
      <c r="B5" s="3"/>
      <c r="C5" s="3"/>
      <c r="D5" s="3"/>
      <c r="E5" s="3"/>
      <c r="F5" s="3"/>
      <c r="G5" s="3"/>
      <c r="H5" s="3"/>
      <c r="I5" s="3"/>
      <c r="J5" s="3"/>
      <c r="K5" s="3"/>
      <c r="L5" s="3"/>
      <c r="M5" s="3"/>
      <c r="N5" s="3"/>
      <c r="O5" s="3"/>
      <c r="P5" s="3"/>
      <c r="Q5" s="3"/>
      <c r="R5" s="3"/>
      <c r="S5" s="3"/>
      <c r="T5" s="3"/>
      <c r="U5" s="3"/>
      <c r="V5" s="3"/>
      <c r="W5" s="3"/>
      <c r="X5" s="3"/>
      <c r="Y5" s="3"/>
      <c r="Z5" s="3"/>
      <c r="AA5" s="3"/>
      <c r="AB5" s="3"/>
      <c r="AC5" s="3"/>
    </row>
    <row r="6" spans="2:29" s="3" customFormat="1" ht="23.25" customHeight="1">
      <c r="B6" s="7" t="s">
        <v>15</v>
      </c>
      <c r="C6" s="7"/>
      <c r="D6" s="7"/>
      <c r="E6" s="7"/>
      <c r="F6" s="7"/>
      <c r="G6" s="13"/>
      <c r="H6" s="13"/>
      <c r="I6" s="13"/>
      <c r="J6" s="13"/>
      <c r="K6" s="13"/>
      <c r="L6" s="13"/>
      <c r="M6" s="13"/>
      <c r="N6" s="13"/>
      <c r="O6" s="13"/>
      <c r="P6" s="13"/>
      <c r="Q6" s="13"/>
      <c r="R6" s="13"/>
      <c r="S6" s="13"/>
      <c r="T6" s="13"/>
      <c r="U6" s="13"/>
      <c r="V6" s="13"/>
      <c r="W6" s="13"/>
      <c r="X6" s="13"/>
      <c r="Y6" s="13"/>
      <c r="Z6" s="13"/>
      <c r="AA6" s="13"/>
      <c r="AB6" s="13"/>
      <c r="AC6" s="13"/>
    </row>
    <row r="7" spans="2:29" ht="23.25" customHeight="1">
      <c r="B7" s="7" t="s">
        <v>25</v>
      </c>
      <c r="C7" s="7"/>
      <c r="D7" s="7"/>
      <c r="E7" s="7"/>
      <c r="F7" s="7"/>
      <c r="G7" s="14" t="s">
        <v>35</v>
      </c>
      <c r="H7" s="14"/>
      <c r="I7" s="14"/>
      <c r="J7" s="14"/>
      <c r="K7" s="14"/>
      <c r="L7" s="14"/>
      <c r="M7" s="14"/>
      <c r="N7" s="14"/>
      <c r="O7" s="14"/>
      <c r="P7" s="14"/>
      <c r="Q7" s="14"/>
      <c r="R7" s="14"/>
      <c r="S7" s="14"/>
      <c r="T7" s="14"/>
      <c r="U7" s="14"/>
      <c r="V7" s="14"/>
      <c r="W7" s="14"/>
      <c r="X7" s="37"/>
      <c r="Y7" s="37"/>
      <c r="Z7" s="37"/>
      <c r="AA7" s="37"/>
      <c r="AB7" s="37"/>
      <c r="AC7" s="46"/>
    </row>
    <row r="8" spans="2:29" ht="18" customHeight="1">
      <c r="B8" s="8" t="s">
        <v>0</v>
      </c>
      <c r="C8" s="8"/>
      <c r="D8" s="8"/>
      <c r="E8" s="8"/>
      <c r="F8" s="8"/>
      <c r="G8" s="15" t="s">
        <v>17</v>
      </c>
      <c r="H8" s="15"/>
      <c r="I8" s="15"/>
      <c r="J8" s="15"/>
      <c r="K8" s="15"/>
      <c r="L8" s="15"/>
      <c r="M8" s="15"/>
      <c r="N8" s="15"/>
      <c r="O8" s="15"/>
      <c r="P8" s="15"/>
      <c r="Q8" s="15"/>
      <c r="R8" s="15"/>
      <c r="S8" s="15"/>
      <c r="T8" s="15"/>
      <c r="U8" s="15"/>
      <c r="V8" s="15"/>
      <c r="W8" s="15"/>
      <c r="X8" s="15"/>
      <c r="Y8" s="15"/>
      <c r="Z8" s="15"/>
      <c r="AA8" s="15"/>
      <c r="AB8" s="15"/>
      <c r="AC8" s="15"/>
    </row>
    <row r="9" spans="2:29" ht="18" customHeight="1">
      <c r="B9" s="8"/>
      <c r="C9" s="8"/>
      <c r="D9" s="8"/>
      <c r="E9" s="8"/>
      <c r="F9" s="8"/>
      <c r="G9" s="16" t="s">
        <v>36</v>
      </c>
      <c r="H9" s="16"/>
      <c r="I9" s="16"/>
      <c r="J9" s="16"/>
      <c r="K9" s="16"/>
      <c r="L9" s="16"/>
      <c r="M9" s="16"/>
      <c r="N9" s="16"/>
      <c r="O9" s="16"/>
      <c r="P9" s="16"/>
      <c r="Q9" s="16"/>
      <c r="R9" s="16"/>
      <c r="S9" s="16"/>
      <c r="T9" s="16"/>
      <c r="U9" s="16"/>
      <c r="V9" s="16"/>
      <c r="W9" s="16"/>
      <c r="X9" s="16"/>
      <c r="Y9" s="16"/>
      <c r="Z9" s="16"/>
      <c r="AA9" s="16"/>
      <c r="AB9" s="16"/>
      <c r="AC9" s="16"/>
    </row>
    <row r="10" spans="2:29" s="3" customFormat="1">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row>
    <row r="11" spans="2:29" s="3" customFormat="1">
      <c r="B11" s="3" t="s">
        <v>19</v>
      </c>
      <c r="C11" s="3"/>
      <c r="D11" s="3"/>
      <c r="E11" s="3"/>
      <c r="F11" s="3"/>
      <c r="G11" s="3"/>
      <c r="H11" s="3"/>
      <c r="I11" s="3"/>
      <c r="J11" s="3"/>
      <c r="K11" s="3"/>
      <c r="L11" s="3"/>
      <c r="M11" s="3"/>
      <c r="N11" s="3"/>
      <c r="O11" s="3"/>
      <c r="P11" s="3"/>
      <c r="Q11" s="3"/>
      <c r="R11" s="3"/>
      <c r="S11" s="3"/>
      <c r="T11" s="3"/>
      <c r="U11" s="3"/>
      <c r="V11" s="3"/>
      <c r="W11" s="3"/>
      <c r="X11" s="3"/>
      <c r="Y11" s="3"/>
      <c r="Z11" s="3"/>
      <c r="AA11" s="3"/>
      <c r="AB11" s="3"/>
      <c r="AC11" s="3"/>
    </row>
    <row r="12" spans="2:29" s="3" customFormat="1">
      <c r="B12" s="3" t="s">
        <v>28</v>
      </c>
      <c r="C12" s="3"/>
      <c r="D12" s="3"/>
      <c r="E12" s="3"/>
      <c r="F12" s="3"/>
      <c r="G12" s="3"/>
      <c r="H12" s="3"/>
      <c r="I12" s="3"/>
      <c r="J12" s="3"/>
      <c r="K12" s="3"/>
      <c r="L12" s="3"/>
      <c r="M12" s="3"/>
      <c r="N12" s="3"/>
      <c r="O12" s="3"/>
      <c r="P12" s="3"/>
      <c r="Q12" s="3"/>
      <c r="R12" s="3"/>
      <c r="S12" s="3"/>
      <c r="T12" s="3"/>
      <c r="U12" s="3"/>
      <c r="V12" s="3"/>
      <c r="W12" s="3"/>
      <c r="X12" s="3"/>
      <c r="Y12" s="3"/>
      <c r="Z12" s="3"/>
      <c r="AA12" s="3"/>
      <c r="AB12" s="40"/>
      <c r="AC12" s="40"/>
    </row>
    <row r="13" spans="2:29" s="3" customFormat="1" ht="6" customHeight="1">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row>
    <row r="14" spans="2:29" s="3" customFormat="1" ht="4.5" customHeight="1">
      <c r="B14" s="9" t="s">
        <v>30</v>
      </c>
      <c r="C14" s="9"/>
      <c r="D14" s="9"/>
      <c r="E14" s="9"/>
      <c r="F14" s="9"/>
      <c r="G14" s="17"/>
      <c r="H14" s="20"/>
      <c r="I14" s="20"/>
      <c r="J14" s="20"/>
      <c r="K14" s="20"/>
      <c r="L14" s="20"/>
      <c r="M14" s="20"/>
      <c r="N14" s="20"/>
      <c r="O14" s="20"/>
      <c r="P14" s="20"/>
      <c r="Q14" s="20"/>
      <c r="R14" s="20"/>
      <c r="S14" s="20"/>
      <c r="T14" s="20"/>
      <c r="U14" s="20"/>
      <c r="V14" s="20"/>
      <c r="W14" s="20"/>
      <c r="X14" s="20"/>
      <c r="Y14" s="20"/>
      <c r="Z14" s="17"/>
      <c r="AA14" s="20"/>
      <c r="AB14" s="41"/>
      <c r="AC14" s="41"/>
    </row>
    <row r="15" spans="2:29" s="3" customFormat="1" ht="15.75" customHeight="1">
      <c r="B15" s="9"/>
      <c r="C15" s="9"/>
      <c r="D15" s="9"/>
      <c r="E15" s="9"/>
      <c r="F15" s="9"/>
      <c r="G15" s="18"/>
      <c r="H15" s="3" t="s">
        <v>37</v>
      </c>
      <c r="I15" s="3"/>
      <c r="J15" s="3"/>
      <c r="K15" s="3"/>
      <c r="L15" s="3"/>
      <c r="M15" s="3"/>
      <c r="N15" s="3"/>
      <c r="O15" s="3"/>
      <c r="P15" s="3"/>
      <c r="Q15" s="3"/>
      <c r="R15" s="3"/>
      <c r="S15" s="3"/>
      <c r="T15" s="3"/>
      <c r="U15" s="3"/>
      <c r="V15" s="3"/>
      <c r="W15" s="3"/>
      <c r="X15" s="3"/>
      <c r="Y15" s="3"/>
      <c r="Z15" s="38"/>
      <c r="AA15" s="3"/>
      <c r="AB15" s="42"/>
      <c r="AC15" s="42"/>
    </row>
    <row r="16" spans="2:29" s="3" customFormat="1" ht="18.75" customHeight="1">
      <c r="B16" s="9"/>
      <c r="C16" s="9"/>
      <c r="D16" s="9"/>
      <c r="E16" s="9"/>
      <c r="F16" s="9"/>
      <c r="G16" s="18"/>
      <c r="H16" s="3"/>
      <c r="I16" s="22" t="s">
        <v>6</v>
      </c>
      <c r="J16" s="24" t="s">
        <v>45</v>
      </c>
      <c r="K16" s="24"/>
      <c r="L16" s="24"/>
      <c r="M16" s="24"/>
      <c r="N16" s="24"/>
      <c r="O16" s="24"/>
      <c r="P16" s="24"/>
      <c r="Q16" s="24"/>
      <c r="R16" s="24"/>
      <c r="S16" s="24"/>
      <c r="T16" s="24"/>
      <c r="U16" s="29"/>
      <c r="V16" s="34"/>
      <c r="W16" s="34"/>
      <c r="X16" s="32" t="s">
        <v>52</v>
      </c>
      <c r="Y16" s="3"/>
      <c r="Z16" s="39"/>
      <c r="AA16" s="39"/>
      <c r="AB16" s="39"/>
      <c r="AC16" s="39"/>
    </row>
    <row r="17" spans="2:30" s="3" customFormat="1" ht="18.75" customHeight="1">
      <c r="B17" s="9"/>
      <c r="C17" s="9"/>
      <c r="D17" s="9"/>
      <c r="E17" s="9"/>
      <c r="F17" s="9"/>
      <c r="G17" s="18"/>
      <c r="H17" s="3"/>
      <c r="I17" s="22" t="s">
        <v>1</v>
      </c>
      <c r="J17" s="25" t="s">
        <v>14</v>
      </c>
      <c r="K17" s="29"/>
      <c r="L17" s="29"/>
      <c r="M17" s="29"/>
      <c r="N17" s="29"/>
      <c r="O17" s="29"/>
      <c r="P17" s="29"/>
      <c r="Q17" s="29"/>
      <c r="R17" s="29"/>
      <c r="S17" s="29"/>
      <c r="T17" s="29"/>
      <c r="U17" s="32"/>
      <c r="V17" s="35"/>
      <c r="W17" s="35"/>
      <c r="X17" s="33" t="s">
        <v>52</v>
      </c>
      <c r="Y17" s="30"/>
      <c r="Z17" s="39" t="s">
        <v>16</v>
      </c>
      <c r="AA17" s="39"/>
      <c r="AB17" s="39"/>
      <c r="AC17" s="39"/>
      <c r="AD17" s="3"/>
    </row>
    <row r="18" spans="2:30" s="3" customFormat="1">
      <c r="B18" s="9"/>
      <c r="C18" s="9"/>
      <c r="D18" s="9"/>
      <c r="E18" s="9"/>
      <c r="F18" s="9"/>
      <c r="G18" s="18"/>
      <c r="H18" s="3" t="s">
        <v>39</v>
      </c>
      <c r="I18" s="3"/>
      <c r="J18" s="3"/>
      <c r="K18" s="3"/>
      <c r="L18" s="3"/>
      <c r="M18" s="3"/>
      <c r="N18" s="3"/>
      <c r="O18" s="3"/>
      <c r="P18" s="3"/>
      <c r="Q18" s="3"/>
      <c r="R18" s="3"/>
      <c r="S18" s="3"/>
      <c r="T18" s="3"/>
      <c r="U18" s="3"/>
      <c r="V18" s="3"/>
      <c r="W18" s="3"/>
      <c r="X18" s="3"/>
      <c r="Y18" s="3"/>
      <c r="Z18" s="18"/>
      <c r="AA18" s="3"/>
      <c r="AB18" s="40"/>
      <c r="AC18" s="47"/>
      <c r="AD18" s="3"/>
    </row>
    <row r="19" spans="2:30" s="3" customFormat="1" ht="15.75" customHeight="1">
      <c r="B19" s="9"/>
      <c r="C19" s="9"/>
      <c r="D19" s="9"/>
      <c r="E19" s="9"/>
      <c r="F19" s="9"/>
      <c r="G19" s="18"/>
      <c r="H19" s="3" t="s">
        <v>18</v>
      </c>
      <c r="I19" s="3"/>
      <c r="J19" s="3"/>
      <c r="K19" s="3"/>
      <c r="L19" s="3"/>
      <c r="M19" s="3"/>
      <c r="N19" s="3"/>
      <c r="O19" s="3"/>
      <c r="P19" s="3"/>
      <c r="Q19" s="3"/>
      <c r="R19" s="3"/>
      <c r="S19" s="3"/>
      <c r="T19" s="30"/>
      <c r="U19" s="3"/>
      <c r="V19" s="30"/>
      <c r="W19" s="3"/>
      <c r="X19" s="3"/>
      <c r="Y19" s="3"/>
      <c r="Z19" s="39"/>
      <c r="AA19" s="39"/>
      <c r="AB19" s="39"/>
      <c r="AC19" s="39"/>
      <c r="AD19" s="3"/>
    </row>
    <row r="20" spans="2:30" s="3" customFormat="1" ht="30" customHeight="1">
      <c r="B20" s="9"/>
      <c r="C20" s="9"/>
      <c r="D20" s="9"/>
      <c r="E20" s="9"/>
      <c r="F20" s="9"/>
      <c r="G20" s="18"/>
      <c r="H20" s="3"/>
      <c r="I20" s="22" t="s">
        <v>44</v>
      </c>
      <c r="J20" s="26" t="s">
        <v>48</v>
      </c>
      <c r="K20" s="26"/>
      <c r="L20" s="26"/>
      <c r="M20" s="26"/>
      <c r="N20" s="26"/>
      <c r="O20" s="26"/>
      <c r="P20" s="26"/>
      <c r="Q20" s="26"/>
      <c r="R20" s="26"/>
      <c r="S20" s="26"/>
      <c r="T20" s="26"/>
      <c r="U20" s="26"/>
      <c r="V20" s="34"/>
      <c r="W20" s="34"/>
      <c r="X20" s="32" t="s">
        <v>52</v>
      </c>
      <c r="Y20" s="30"/>
      <c r="Z20" s="39" t="s">
        <v>16</v>
      </c>
      <c r="AA20" s="39"/>
      <c r="AB20" s="39"/>
      <c r="AC20" s="39"/>
      <c r="AD20" s="3"/>
    </row>
    <row r="21" spans="2:30" s="3" customFormat="1" ht="6" customHeight="1">
      <c r="B21" s="9"/>
      <c r="C21" s="9"/>
      <c r="D21" s="9"/>
      <c r="E21" s="9"/>
      <c r="F21" s="9"/>
      <c r="G21" s="19"/>
      <c r="H21" s="21"/>
      <c r="I21" s="21"/>
      <c r="J21" s="21"/>
      <c r="K21" s="21"/>
      <c r="L21" s="21"/>
      <c r="M21" s="21"/>
      <c r="N21" s="21"/>
      <c r="O21" s="21"/>
      <c r="P21" s="21"/>
      <c r="Q21" s="21"/>
      <c r="R21" s="21"/>
      <c r="S21" s="21"/>
      <c r="T21" s="31"/>
      <c r="U21" s="31"/>
      <c r="V21" s="21"/>
      <c r="W21" s="21"/>
      <c r="X21" s="21"/>
      <c r="Y21" s="21"/>
      <c r="Z21" s="19"/>
      <c r="AA21" s="21"/>
      <c r="AB21" s="43"/>
      <c r="AC21" s="48"/>
      <c r="AD21" s="3"/>
    </row>
    <row r="22" spans="2:30" s="3" customFormat="1" ht="9.75" customHeight="1">
      <c r="B22" s="6"/>
      <c r="C22" s="6"/>
      <c r="D22" s="6"/>
      <c r="E22" s="6"/>
      <c r="F22" s="6"/>
      <c r="G22" s="3"/>
      <c r="H22" s="3"/>
      <c r="I22" s="3"/>
      <c r="J22" s="3"/>
      <c r="K22" s="3"/>
      <c r="L22" s="3"/>
      <c r="M22" s="3"/>
      <c r="N22" s="3"/>
      <c r="O22" s="3"/>
      <c r="P22" s="3"/>
      <c r="Q22" s="3"/>
      <c r="R22" s="3"/>
      <c r="S22" s="3"/>
      <c r="T22" s="30"/>
      <c r="U22" s="30"/>
      <c r="V22" s="3"/>
      <c r="W22" s="3"/>
      <c r="X22" s="3"/>
      <c r="Y22" s="3"/>
      <c r="Z22" s="3"/>
      <c r="AA22" s="3"/>
      <c r="AB22" s="3"/>
      <c r="AC22" s="3"/>
      <c r="AD22" s="3"/>
    </row>
    <row r="23" spans="2:30" s="3" customFormat="1">
      <c r="B23" s="3" t="s">
        <v>31</v>
      </c>
      <c r="C23" s="6"/>
      <c r="D23" s="6"/>
      <c r="E23" s="6"/>
      <c r="F23" s="6"/>
      <c r="G23" s="3"/>
      <c r="H23" s="3"/>
      <c r="I23" s="3"/>
      <c r="J23" s="3"/>
      <c r="K23" s="3"/>
      <c r="L23" s="3"/>
      <c r="M23" s="3"/>
      <c r="N23" s="3"/>
      <c r="O23" s="3"/>
      <c r="P23" s="3"/>
      <c r="Q23" s="3"/>
      <c r="R23" s="3"/>
      <c r="S23" s="3"/>
      <c r="T23" s="30"/>
      <c r="U23" s="30"/>
      <c r="V23" s="3"/>
      <c r="W23" s="3"/>
      <c r="X23" s="3"/>
      <c r="Y23" s="3"/>
      <c r="Z23" s="3"/>
      <c r="AA23" s="3"/>
      <c r="AB23" s="3"/>
      <c r="AC23" s="3"/>
      <c r="AD23" s="3"/>
    </row>
    <row r="24" spans="2:30" s="3" customFormat="1" ht="6.75" customHeight="1">
      <c r="B24" s="6"/>
      <c r="C24" s="6"/>
      <c r="D24" s="6"/>
      <c r="E24" s="6"/>
      <c r="F24" s="6"/>
      <c r="G24" s="3"/>
      <c r="H24" s="3"/>
      <c r="I24" s="3"/>
      <c r="J24" s="3"/>
      <c r="K24" s="3"/>
      <c r="L24" s="3"/>
      <c r="M24" s="3"/>
      <c r="N24" s="3"/>
      <c r="O24" s="3"/>
      <c r="P24" s="3"/>
      <c r="Q24" s="3"/>
      <c r="R24" s="3"/>
      <c r="S24" s="3"/>
      <c r="T24" s="30"/>
      <c r="U24" s="30"/>
      <c r="V24" s="3"/>
      <c r="W24" s="3"/>
      <c r="X24" s="3"/>
      <c r="Y24" s="3"/>
      <c r="Z24" s="3"/>
      <c r="AA24" s="3"/>
      <c r="AB24" s="3"/>
      <c r="AC24" s="3"/>
      <c r="AD24" s="3"/>
    </row>
    <row r="25" spans="2:30" s="3" customFormat="1" ht="4.5" customHeight="1">
      <c r="B25" s="9" t="s">
        <v>30</v>
      </c>
      <c r="C25" s="9"/>
      <c r="D25" s="9"/>
      <c r="E25" s="9"/>
      <c r="F25" s="9"/>
      <c r="G25" s="17"/>
      <c r="H25" s="20"/>
      <c r="I25" s="20"/>
      <c r="J25" s="20"/>
      <c r="K25" s="20"/>
      <c r="L25" s="20"/>
      <c r="M25" s="20"/>
      <c r="N25" s="20"/>
      <c r="O25" s="20"/>
      <c r="P25" s="20"/>
      <c r="Q25" s="20"/>
      <c r="R25" s="20"/>
      <c r="S25" s="20"/>
      <c r="T25" s="20"/>
      <c r="U25" s="20"/>
      <c r="V25" s="20"/>
      <c r="W25" s="20"/>
      <c r="X25" s="20"/>
      <c r="Y25" s="20"/>
      <c r="Z25" s="17"/>
      <c r="AA25" s="20"/>
      <c r="AB25" s="44"/>
      <c r="AC25" s="49"/>
      <c r="AD25" s="3"/>
    </row>
    <row r="26" spans="2:30" s="3" customFormat="1" ht="15.75" customHeight="1">
      <c r="B26" s="9"/>
      <c r="C26" s="9"/>
      <c r="D26" s="9"/>
      <c r="E26" s="9"/>
      <c r="F26" s="9"/>
      <c r="G26" s="18"/>
      <c r="H26" s="3" t="s">
        <v>40</v>
      </c>
      <c r="I26" s="3"/>
      <c r="J26" s="3"/>
      <c r="K26" s="3"/>
      <c r="L26" s="3"/>
      <c r="M26" s="3"/>
      <c r="N26" s="3"/>
      <c r="O26" s="3"/>
      <c r="P26" s="3"/>
      <c r="Q26" s="3"/>
      <c r="R26" s="3"/>
      <c r="S26" s="3"/>
      <c r="T26" s="3"/>
      <c r="U26" s="3"/>
      <c r="V26" s="3"/>
      <c r="W26" s="3"/>
      <c r="X26" s="3"/>
      <c r="Y26" s="3"/>
      <c r="Z26" s="18"/>
      <c r="AA26" s="3"/>
      <c r="AB26" s="45"/>
      <c r="AC26" s="50"/>
      <c r="AD26" s="3"/>
    </row>
    <row r="27" spans="2:30" s="3" customFormat="1" ht="18.75" customHeight="1">
      <c r="B27" s="9"/>
      <c r="C27" s="9"/>
      <c r="D27" s="9"/>
      <c r="E27" s="9"/>
      <c r="F27" s="9"/>
      <c r="G27" s="18"/>
      <c r="H27" s="3"/>
      <c r="I27" s="22" t="s">
        <v>6</v>
      </c>
      <c r="J27" s="24" t="s">
        <v>45</v>
      </c>
      <c r="K27" s="24"/>
      <c r="L27" s="24"/>
      <c r="M27" s="24"/>
      <c r="N27" s="24"/>
      <c r="O27" s="24"/>
      <c r="P27" s="24"/>
      <c r="Q27" s="24"/>
      <c r="R27" s="24"/>
      <c r="S27" s="24"/>
      <c r="T27" s="24"/>
      <c r="U27" s="32"/>
      <c r="V27" s="34"/>
      <c r="W27" s="34"/>
      <c r="X27" s="32" t="s">
        <v>52</v>
      </c>
      <c r="Y27" s="3"/>
      <c r="Z27" s="18"/>
      <c r="AA27" s="3"/>
      <c r="AB27" s="40"/>
      <c r="AC27" s="47"/>
      <c r="AD27" s="3"/>
    </row>
    <row r="28" spans="2:30" s="3" customFormat="1" ht="18.75" customHeight="1">
      <c r="B28" s="9"/>
      <c r="C28" s="9"/>
      <c r="D28" s="9"/>
      <c r="E28" s="9"/>
      <c r="F28" s="9"/>
      <c r="G28" s="18"/>
      <c r="H28" s="3"/>
      <c r="I28" s="23" t="s">
        <v>1</v>
      </c>
      <c r="J28" s="27" t="s">
        <v>14</v>
      </c>
      <c r="K28" s="21"/>
      <c r="L28" s="21"/>
      <c r="M28" s="21"/>
      <c r="N28" s="21"/>
      <c r="O28" s="21"/>
      <c r="P28" s="21"/>
      <c r="Q28" s="21"/>
      <c r="R28" s="21"/>
      <c r="S28" s="21"/>
      <c r="T28" s="21"/>
      <c r="U28" s="33"/>
      <c r="V28" s="35"/>
      <c r="W28" s="35"/>
      <c r="X28" s="33" t="s">
        <v>52</v>
      </c>
      <c r="Y28" s="30"/>
      <c r="Z28" s="39" t="s">
        <v>16</v>
      </c>
      <c r="AA28" s="39"/>
      <c r="AB28" s="39"/>
      <c r="AC28" s="39"/>
      <c r="AD28" s="3"/>
    </row>
    <row r="29" spans="2:30" s="3" customFormat="1" ht="6" customHeight="1">
      <c r="B29" s="9"/>
      <c r="C29" s="9"/>
      <c r="D29" s="9"/>
      <c r="E29" s="9"/>
      <c r="F29" s="9"/>
      <c r="G29" s="19"/>
      <c r="H29" s="21"/>
      <c r="I29" s="21"/>
      <c r="J29" s="21"/>
      <c r="K29" s="21"/>
      <c r="L29" s="21"/>
      <c r="M29" s="21"/>
      <c r="N29" s="21"/>
      <c r="O29" s="21"/>
      <c r="P29" s="21"/>
      <c r="Q29" s="21"/>
      <c r="R29" s="21"/>
      <c r="S29" s="21"/>
      <c r="T29" s="31"/>
      <c r="U29" s="31"/>
      <c r="V29" s="21"/>
      <c r="W29" s="21"/>
      <c r="X29" s="21"/>
      <c r="Y29" s="21"/>
      <c r="Z29" s="19"/>
      <c r="AA29" s="21"/>
      <c r="AB29" s="43"/>
      <c r="AC29" s="48"/>
      <c r="AD29" s="3"/>
    </row>
    <row r="30" spans="2:30" s="3" customFormat="1" ht="9.75" customHeight="1">
      <c r="B30" s="6"/>
      <c r="C30" s="6"/>
      <c r="D30" s="6"/>
      <c r="E30" s="6"/>
      <c r="F30" s="6"/>
      <c r="G30" s="3"/>
      <c r="H30" s="3"/>
      <c r="I30" s="3"/>
      <c r="J30" s="3"/>
      <c r="K30" s="3"/>
      <c r="L30" s="3"/>
      <c r="M30" s="3"/>
      <c r="N30" s="3"/>
      <c r="O30" s="3"/>
      <c r="P30" s="3"/>
      <c r="Q30" s="3"/>
      <c r="R30" s="3"/>
      <c r="S30" s="3"/>
      <c r="T30" s="30"/>
      <c r="U30" s="30"/>
      <c r="V30" s="3"/>
      <c r="W30" s="3"/>
      <c r="X30" s="3"/>
      <c r="Y30" s="3"/>
      <c r="Z30" s="3"/>
      <c r="AA30" s="3"/>
      <c r="AB30" s="3"/>
      <c r="AC30" s="3"/>
      <c r="AD30" s="3"/>
    </row>
    <row r="31" spans="2:30" s="3" customFormat="1" ht="13.5" customHeight="1">
      <c r="B31" s="3" t="s">
        <v>32</v>
      </c>
      <c r="C31" s="6"/>
      <c r="D31" s="6"/>
      <c r="E31" s="6"/>
      <c r="F31" s="6"/>
      <c r="G31" s="3"/>
      <c r="H31" s="3"/>
      <c r="I31" s="3"/>
      <c r="J31" s="3"/>
      <c r="K31" s="3"/>
      <c r="L31" s="3"/>
      <c r="M31" s="3"/>
      <c r="N31" s="3"/>
      <c r="O31" s="3"/>
      <c r="P31" s="3"/>
      <c r="Q31" s="3"/>
      <c r="R31" s="3"/>
      <c r="S31" s="3"/>
      <c r="T31" s="30"/>
      <c r="U31" s="30"/>
      <c r="V31" s="3"/>
      <c r="W31" s="3"/>
      <c r="X31" s="3"/>
      <c r="Y31" s="3"/>
      <c r="Z31" s="3"/>
      <c r="AA31" s="3"/>
      <c r="AB31" s="3"/>
      <c r="AC31" s="3"/>
      <c r="AD31" s="3"/>
    </row>
    <row r="32" spans="2:30" s="3" customFormat="1" ht="6.75" customHeight="1">
      <c r="B32" s="6"/>
      <c r="C32" s="6"/>
      <c r="D32" s="6"/>
      <c r="E32" s="6"/>
      <c r="F32" s="6"/>
      <c r="G32" s="3"/>
      <c r="H32" s="3"/>
      <c r="I32" s="3"/>
      <c r="J32" s="3"/>
      <c r="K32" s="3"/>
      <c r="L32" s="3"/>
      <c r="M32" s="3"/>
      <c r="N32" s="3"/>
      <c r="O32" s="3"/>
      <c r="P32" s="3"/>
      <c r="Q32" s="3"/>
      <c r="R32" s="3"/>
      <c r="S32" s="3"/>
      <c r="T32" s="30"/>
      <c r="U32" s="30"/>
      <c r="V32" s="3"/>
      <c r="W32" s="3"/>
      <c r="X32" s="3"/>
      <c r="Y32" s="3"/>
      <c r="Z32" s="3"/>
      <c r="AA32" s="3"/>
      <c r="AB32" s="3"/>
      <c r="AC32" s="3"/>
      <c r="AD32" s="3"/>
    </row>
    <row r="33" spans="2:30" s="3" customFormat="1" ht="4.5" customHeight="1">
      <c r="B33" s="9" t="s">
        <v>30</v>
      </c>
      <c r="C33" s="9"/>
      <c r="D33" s="9"/>
      <c r="E33" s="9"/>
      <c r="F33" s="9"/>
      <c r="G33" s="17"/>
      <c r="H33" s="20"/>
      <c r="I33" s="20"/>
      <c r="J33" s="20"/>
      <c r="K33" s="20"/>
      <c r="L33" s="20"/>
      <c r="M33" s="20"/>
      <c r="N33" s="20"/>
      <c r="O33" s="20"/>
      <c r="P33" s="20"/>
      <c r="Q33" s="20"/>
      <c r="R33" s="20"/>
      <c r="S33" s="20"/>
      <c r="T33" s="20"/>
      <c r="U33" s="20"/>
      <c r="V33" s="20"/>
      <c r="W33" s="20"/>
      <c r="X33" s="20"/>
      <c r="Y33" s="20"/>
      <c r="Z33" s="17"/>
      <c r="AA33" s="20"/>
      <c r="AB33" s="44"/>
      <c r="AC33" s="49"/>
      <c r="AD33" s="3"/>
    </row>
    <row r="34" spans="2:30" s="3" customFormat="1" ht="15.75" customHeight="1">
      <c r="B34" s="9"/>
      <c r="C34" s="9"/>
      <c r="D34" s="9"/>
      <c r="E34" s="9"/>
      <c r="F34" s="9"/>
      <c r="G34" s="18"/>
      <c r="H34" s="3" t="s">
        <v>42</v>
      </c>
      <c r="I34" s="3"/>
      <c r="J34" s="3"/>
      <c r="K34" s="3"/>
      <c r="L34" s="3"/>
      <c r="M34" s="3"/>
      <c r="N34" s="3"/>
      <c r="O34" s="3"/>
      <c r="P34" s="3"/>
      <c r="Q34" s="3"/>
      <c r="R34" s="3"/>
      <c r="S34" s="3"/>
      <c r="T34" s="3"/>
      <c r="U34" s="3"/>
      <c r="V34" s="3"/>
      <c r="W34" s="3"/>
      <c r="X34" s="3"/>
      <c r="Y34" s="3"/>
      <c r="Z34" s="18"/>
      <c r="AA34" s="3"/>
      <c r="AB34" s="45"/>
      <c r="AC34" s="50"/>
      <c r="AD34" s="3"/>
    </row>
    <row r="35" spans="2:30" s="3" customFormat="1" ht="18.75" customHeight="1">
      <c r="B35" s="9"/>
      <c r="C35" s="9"/>
      <c r="D35" s="9"/>
      <c r="E35" s="9"/>
      <c r="F35" s="9"/>
      <c r="G35" s="18"/>
      <c r="H35" s="3"/>
      <c r="I35" s="22" t="s">
        <v>6</v>
      </c>
      <c r="J35" s="24" t="s">
        <v>45</v>
      </c>
      <c r="K35" s="24"/>
      <c r="L35" s="24"/>
      <c r="M35" s="24"/>
      <c r="N35" s="24"/>
      <c r="O35" s="24"/>
      <c r="P35" s="24"/>
      <c r="Q35" s="24"/>
      <c r="R35" s="24"/>
      <c r="S35" s="24"/>
      <c r="T35" s="24"/>
      <c r="U35" s="32"/>
      <c r="V35" s="34"/>
      <c r="W35" s="34"/>
      <c r="X35" s="32" t="s">
        <v>52</v>
      </c>
      <c r="Y35" s="3"/>
      <c r="Z35" s="18"/>
      <c r="AA35" s="3"/>
      <c r="AB35" s="40"/>
      <c r="AC35" s="47"/>
      <c r="AD35" s="3"/>
    </row>
    <row r="36" spans="2:30" s="3" customFormat="1" ht="18.75" customHeight="1">
      <c r="B36" s="9"/>
      <c r="C36" s="9"/>
      <c r="D36" s="9"/>
      <c r="E36" s="9"/>
      <c r="F36" s="9"/>
      <c r="G36" s="18"/>
      <c r="H36" s="3"/>
      <c r="I36" s="23" t="s">
        <v>1</v>
      </c>
      <c r="J36" s="27" t="s">
        <v>14</v>
      </c>
      <c r="K36" s="21"/>
      <c r="L36" s="21"/>
      <c r="M36" s="21"/>
      <c r="N36" s="21"/>
      <c r="O36" s="21"/>
      <c r="P36" s="21"/>
      <c r="Q36" s="21"/>
      <c r="R36" s="21"/>
      <c r="S36" s="21"/>
      <c r="T36" s="21"/>
      <c r="U36" s="33"/>
      <c r="V36" s="34"/>
      <c r="W36" s="34"/>
      <c r="X36" s="33" t="s">
        <v>52</v>
      </c>
      <c r="Y36" s="30"/>
      <c r="Z36" s="39" t="s">
        <v>16</v>
      </c>
      <c r="AA36" s="39"/>
      <c r="AB36" s="39"/>
      <c r="AC36" s="39"/>
      <c r="AD36" s="3"/>
    </row>
    <row r="37" spans="2:30" s="3" customFormat="1" ht="6" customHeight="1">
      <c r="B37" s="9"/>
      <c r="C37" s="9"/>
      <c r="D37" s="9"/>
      <c r="E37" s="9"/>
      <c r="F37" s="9"/>
      <c r="G37" s="19"/>
      <c r="H37" s="21"/>
      <c r="I37" s="21"/>
      <c r="J37" s="21"/>
      <c r="K37" s="21"/>
      <c r="L37" s="21"/>
      <c r="M37" s="21"/>
      <c r="N37" s="21"/>
      <c r="O37" s="21"/>
      <c r="P37" s="21"/>
      <c r="Q37" s="21"/>
      <c r="R37" s="21"/>
      <c r="S37" s="21"/>
      <c r="T37" s="31"/>
      <c r="U37" s="31"/>
      <c r="V37" s="21"/>
      <c r="W37" s="21"/>
      <c r="X37" s="21"/>
      <c r="Y37" s="21"/>
      <c r="Z37" s="19"/>
      <c r="AA37" s="21"/>
      <c r="AB37" s="43"/>
      <c r="AC37" s="48"/>
      <c r="AD37" s="3"/>
    </row>
    <row r="38" spans="2:30" s="3" customFormat="1" ht="4.5" customHeight="1">
      <c r="B38" s="9" t="s">
        <v>24</v>
      </c>
      <c r="C38" s="9"/>
      <c r="D38" s="9"/>
      <c r="E38" s="9"/>
      <c r="F38" s="9"/>
      <c r="G38" s="17"/>
      <c r="H38" s="20"/>
      <c r="I38" s="20"/>
      <c r="J38" s="20"/>
      <c r="K38" s="20"/>
      <c r="L38" s="20"/>
      <c r="M38" s="20"/>
      <c r="N38" s="20"/>
      <c r="O38" s="20"/>
      <c r="P38" s="20"/>
      <c r="Q38" s="20"/>
      <c r="R38" s="20"/>
      <c r="S38" s="20"/>
      <c r="T38" s="20"/>
      <c r="U38" s="20"/>
      <c r="V38" s="20"/>
      <c r="W38" s="20"/>
      <c r="X38" s="20"/>
      <c r="Y38" s="20"/>
      <c r="Z38" s="17"/>
      <c r="AA38" s="20"/>
      <c r="AB38" s="44"/>
      <c r="AC38" s="49"/>
      <c r="AD38" s="3"/>
    </row>
    <row r="39" spans="2:30" s="3" customFormat="1" ht="15.75" customHeight="1">
      <c r="B39" s="9"/>
      <c r="C39" s="9"/>
      <c r="D39" s="9"/>
      <c r="E39" s="9"/>
      <c r="F39" s="9"/>
      <c r="G39" s="18"/>
      <c r="H39" s="3" t="s">
        <v>43</v>
      </c>
      <c r="I39" s="3"/>
      <c r="J39" s="3"/>
      <c r="K39" s="3"/>
      <c r="L39" s="3"/>
      <c r="M39" s="3"/>
      <c r="N39" s="3"/>
      <c r="O39" s="3"/>
      <c r="P39" s="3"/>
      <c r="Q39" s="3"/>
      <c r="R39" s="3"/>
      <c r="S39" s="3"/>
      <c r="T39" s="3"/>
      <c r="U39" s="3"/>
      <c r="V39" s="3"/>
      <c r="W39" s="3"/>
      <c r="X39" s="3"/>
      <c r="Y39" s="3"/>
      <c r="Z39" s="18"/>
      <c r="AA39" s="3"/>
      <c r="AB39" s="45"/>
      <c r="AC39" s="50"/>
      <c r="AD39" s="3"/>
    </row>
    <row r="40" spans="2:30" s="3" customFormat="1" ht="30" customHeight="1">
      <c r="B40" s="9"/>
      <c r="C40" s="9"/>
      <c r="D40" s="9"/>
      <c r="E40" s="9"/>
      <c r="F40" s="9"/>
      <c r="G40" s="18"/>
      <c r="H40" s="3"/>
      <c r="I40" s="22" t="s">
        <v>6</v>
      </c>
      <c r="J40" s="28" t="s">
        <v>49</v>
      </c>
      <c r="K40" s="28"/>
      <c r="L40" s="28"/>
      <c r="M40" s="28"/>
      <c r="N40" s="28"/>
      <c r="O40" s="28"/>
      <c r="P40" s="28"/>
      <c r="Q40" s="28"/>
      <c r="R40" s="28"/>
      <c r="S40" s="28"/>
      <c r="T40" s="28"/>
      <c r="U40" s="28"/>
      <c r="V40" s="34"/>
      <c r="W40" s="34"/>
      <c r="X40" s="32" t="s">
        <v>52</v>
      </c>
      <c r="Y40" s="3"/>
      <c r="Z40" s="18"/>
      <c r="AA40" s="3"/>
      <c r="AB40" s="40"/>
      <c r="AC40" s="47"/>
      <c r="AD40" s="3"/>
    </row>
    <row r="41" spans="2:30" s="3" customFormat="1" ht="33" customHeight="1">
      <c r="B41" s="9"/>
      <c r="C41" s="9"/>
      <c r="D41" s="9"/>
      <c r="E41" s="9"/>
      <c r="F41" s="9"/>
      <c r="G41" s="18"/>
      <c r="H41" s="3"/>
      <c r="I41" s="22" t="s">
        <v>1</v>
      </c>
      <c r="J41" s="28" t="s">
        <v>50</v>
      </c>
      <c r="K41" s="28"/>
      <c r="L41" s="28"/>
      <c r="M41" s="28"/>
      <c r="N41" s="28"/>
      <c r="O41" s="28"/>
      <c r="P41" s="28"/>
      <c r="Q41" s="28"/>
      <c r="R41" s="28"/>
      <c r="S41" s="28"/>
      <c r="T41" s="28"/>
      <c r="U41" s="28"/>
      <c r="V41" s="34"/>
      <c r="W41" s="34"/>
      <c r="X41" s="33" t="s">
        <v>52</v>
      </c>
      <c r="Y41" s="30"/>
      <c r="Z41" s="39" t="s">
        <v>16</v>
      </c>
      <c r="AA41" s="39"/>
      <c r="AB41" s="39"/>
      <c r="AC41" s="39"/>
      <c r="AD41" s="3"/>
    </row>
    <row r="42" spans="2:30" s="3" customFormat="1" ht="6" customHeight="1">
      <c r="B42" s="9"/>
      <c r="C42" s="9"/>
      <c r="D42" s="9"/>
      <c r="E42" s="9"/>
      <c r="F42" s="9"/>
      <c r="G42" s="19"/>
      <c r="H42" s="21"/>
      <c r="I42" s="21"/>
      <c r="J42" s="21"/>
      <c r="K42" s="21"/>
      <c r="L42" s="21"/>
      <c r="M42" s="21"/>
      <c r="N42" s="21"/>
      <c r="O42" s="21"/>
      <c r="P42" s="21"/>
      <c r="Q42" s="21"/>
      <c r="R42" s="21"/>
      <c r="S42" s="21"/>
      <c r="T42" s="31"/>
      <c r="U42" s="31"/>
      <c r="V42" s="21"/>
      <c r="W42" s="21"/>
      <c r="X42" s="21"/>
      <c r="Y42" s="21"/>
      <c r="Z42" s="19"/>
      <c r="AA42" s="21"/>
      <c r="AB42" s="43"/>
      <c r="AC42" s="48"/>
      <c r="AD42" s="3"/>
    </row>
    <row r="43" spans="2:30" s="3" customFormat="1" ht="6" customHeight="1">
      <c r="B43" s="6"/>
      <c r="C43" s="6"/>
      <c r="D43" s="6"/>
      <c r="E43" s="6"/>
      <c r="F43" s="6"/>
      <c r="G43" s="3"/>
      <c r="H43" s="3"/>
      <c r="I43" s="3"/>
      <c r="J43" s="3"/>
      <c r="K43" s="3"/>
      <c r="L43" s="3"/>
      <c r="M43" s="3"/>
      <c r="N43" s="3"/>
      <c r="O43" s="3"/>
      <c r="P43" s="3"/>
      <c r="Q43" s="3"/>
      <c r="R43" s="3"/>
      <c r="S43" s="3"/>
      <c r="T43" s="30"/>
      <c r="U43" s="30"/>
      <c r="V43" s="3"/>
      <c r="W43" s="3"/>
      <c r="X43" s="3"/>
      <c r="Y43" s="3"/>
      <c r="Z43" s="3"/>
      <c r="AA43" s="3"/>
      <c r="AB43" s="3"/>
      <c r="AC43" s="3"/>
      <c r="AD43" s="3"/>
    </row>
    <row r="44" spans="2:30" s="3" customFormat="1" ht="13.5" customHeight="1">
      <c r="B44" s="10" t="s">
        <v>33</v>
      </c>
      <c r="C44" s="10"/>
      <c r="D44" s="12" t="s">
        <v>34</v>
      </c>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3"/>
    </row>
    <row r="45" spans="2:30" s="3" customFormat="1" ht="29.25" customHeight="1">
      <c r="B45" s="10"/>
      <c r="C45" s="10"/>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3"/>
    </row>
    <row r="46" spans="2:30" s="3" customFormat="1" ht="71.25" customHeight="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3"/>
    </row>
    <row r="47" spans="2:30" s="3" customFormat="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3"/>
    </row>
    <row r="48" spans="2:30" s="4" customFormat="1"/>
    <row r="49" spans="2:29">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row>
    <row r="50" spans="2:29">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row>
    <row r="51" spans="2:29" s="4" customFormat="1">
      <c r="B51" s="2"/>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2:29" s="4" customFormat="1" ht="13.5" customHeight="1">
      <c r="B52" s="2"/>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2:29" s="4" customFormat="1" ht="13.5" customHeight="1">
      <c r="B53" s="2"/>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2:29" s="4" customFormat="1">
      <c r="B54" s="2"/>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2:29" s="4" customFormat="1">
      <c r="B55" s="2"/>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2:29" s="4" customFormat="1">
      <c r="B56" s="2"/>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2:29" ht="156" customHeight="1"/>
  </sheetData>
  <mergeCells count="40">
    <mergeCell ref="B4:AB4"/>
    <mergeCell ref="B6:F6"/>
    <mergeCell ref="G6:AC6"/>
    <mergeCell ref="B7:F7"/>
    <mergeCell ref="G7:W7"/>
    <mergeCell ref="G8:AC8"/>
    <mergeCell ref="G9:AC9"/>
    <mergeCell ref="AB14:AC14"/>
    <mergeCell ref="AB15:AC15"/>
    <mergeCell ref="J16:T16"/>
    <mergeCell ref="V16:W16"/>
    <mergeCell ref="Z16:AC16"/>
    <mergeCell ref="V17:W17"/>
    <mergeCell ref="Z17:AC17"/>
    <mergeCell ref="Z19:AC19"/>
    <mergeCell ref="J20:U20"/>
    <mergeCell ref="V20:W20"/>
    <mergeCell ref="Z20:AC20"/>
    <mergeCell ref="J27:T27"/>
    <mergeCell ref="V27:W27"/>
    <mergeCell ref="V28:W28"/>
    <mergeCell ref="Z28:AC28"/>
    <mergeCell ref="J35:T35"/>
    <mergeCell ref="V35:W35"/>
    <mergeCell ref="V36:W36"/>
    <mergeCell ref="Z36:AC36"/>
    <mergeCell ref="J40:U40"/>
    <mergeCell ref="V40:W40"/>
    <mergeCell ref="J41:U41"/>
    <mergeCell ref="V41:W41"/>
    <mergeCell ref="Z41:AC41"/>
    <mergeCell ref="B44:C44"/>
    <mergeCell ref="D44:AC44"/>
    <mergeCell ref="B45:C45"/>
    <mergeCell ref="D45:AC45"/>
    <mergeCell ref="B8:F9"/>
    <mergeCell ref="B25:F29"/>
    <mergeCell ref="B33:F37"/>
    <mergeCell ref="B38:F42"/>
    <mergeCell ref="B14:F21"/>
  </mergeCells>
  <phoneticPr fontId="6" type="Hiragana"/>
  <printOptions horizontalCentered="1" verticalCentered="1"/>
  <pageMargins left="0.59027777777777779" right="0.59027777777777779" top="0" bottom="0.51180555555555551" header="0.51180555555555551" footer="0.51180555555555551"/>
  <headerFooter alignWithMargins="0">
    <oddFooter xml:space="preserve">&amp;C&amp;"HGSｺﾞｼｯｸM,regular"&amp;16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dimension ref="A1:AJ41"/>
  <sheetViews>
    <sheetView view="pageBreakPreview" zoomScaleSheetLayoutView="100" workbookViewId="0">
      <selection activeCell="A25" sqref="A25"/>
    </sheetView>
  </sheetViews>
  <sheetFormatPr defaultRowHeight="14.25"/>
  <cols>
    <col min="1" max="1" width="11.375" style="348" customWidth="1"/>
    <col min="2" max="2" width="3.125" style="348" customWidth="1"/>
    <col min="3" max="3" width="11.75" style="348" customWidth="1"/>
    <col min="4" max="31" width="3.125" style="348" customWidth="1"/>
    <col min="32" max="32" width="4.25" style="348" customWidth="1"/>
    <col min="33" max="33" width="3.125" style="348" customWidth="1"/>
    <col min="34" max="16384" width="9" style="348" customWidth="1"/>
  </cols>
  <sheetData>
    <row r="1" spans="1:36">
      <c r="A1" s="348" t="s">
        <v>139</v>
      </c>
      <c r="S1" s="416"/>
      <c r="T1" s="416"/>
      <c r="U1" s="417" t="s">
        <v>88</v>
      </c>
      <c r="V1" s="418"/>
      <c r="W1" s="418"/>
      <c r="X1" s="418"/>
      <c r="Y1" s="418"/>
      <c r="Z1" s="418"/>
      <c r="AA1" s="418"/>
      <c r="AB1" s="418"/>
      <c r="AC1" s="418"/>
      <c r="AD1" s="418"/>
      <c r="AE1" s="418"/>
      <c r="AF1" s="418"/>
      <c r="AG1" s="418"/>
      <c r="AH1" s="418"/>
    </row>
    <row r="2" spans="1:36" ht="23.25" customHeight="1">
      <c r="A2" s="349" t="s">
        <v>126</v>
      </c>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71"/>
      <c r="AJ2" s="371"/>
    </row>
    <row r="3" spans="1:36" ht="15">
      <c r="A3" s="350"/>
      <c r="B3" s="371"/>
      <c r="C3" s="371"/>
      <c r="D3" s="371"/>
      <c r="E3" s="371"/>
      <c r="F3" s="371"/>
      <c r="G3" s="371"/>
      <c r="H3" s="407"/>
      <c r="I3" s="407"/>
      <c r="J3" s="407"/>
      <c r="K3" s="407"/>
      <c r="L3" s="407"/>
      <c r="M3" s="407"/>
      <c r="N3" s="407"/>
      <c r="Q3" s="415"/>
      <c r="R3" s="371"/>
      <c r="S3" s="371"/>
      <c r="T3" s="371"/>
      <c r="U3" s="371"/>
      <c r="V3" s="419"/>
      <c r="W3" s="419"/>
      <c r="X3" s="419"/>
      <c r="Z3" s="348" t="s">
        <v>168</v>
      </c>
      <c r="AI3" s="371"/>
      <c r="AJ3" s="371"/>
    </row>
    <row r="4" spans="1:36" ht="18" customHeight="1">
      <c r="A4" s="351" t="s">
        <v>140</v>
      </c>
      <c r="B4" s="372"/>
      <c r="C4" s="384"/>
      <c r="D4" s="384"/>
      <c r="E4" s="384"/>
      <c r="F4" s="384"/>
      <c r="G4" s="384"/>
      <c r="H4" s="384"/>
      <c r="I4" s="372" t="s">
        <v>68</v>
      </c>
      <c r="J4" s="384"/>
      <c r="K4" s="384"/>
      <c r="L4" s="384"/>
      <c r="M4" s="384"/>
      <c r="N4" s="384"/>
      <c r="O4" s="372"/>
      <c r="P4" s="384"/>
      <c r="Q4" s="384"/>
      <c r="R4" s="384"/>
      <c r="S4" s="384"/>
      <c r="T4" s="384"/>
      <c r="U4" s="384"/>
      <c r="V4" s="384"/>
      <c r="W4" s="384"/>
      <c r="X4" s="384"/>
      <c r="Y4" s="420"/>
      <c r="Z4" s="353"/>
      <c r="AI4" s="371"/>
      <c r="AJ4" s="371"/>
    </row>
    <row r="5" spans="1:36">
      <c r="A5" s="352"/>
      <c r="B5" s="352"/>
      <c r="C5" s="353"/>
      <c r="D5" s="353"/>
      <c r="E5" s="353"/>
      <c r="F5" s="353"/>
      <c r="G5" s="353"/>
      <c r="H5" s="353"/>
      <c r="I5" s="353"/>
      <c r="J5" s="353"/>
      <c r="K5" s="353"/>
      <c r="L5" s="353"/>
      <c r="M5" s="353"/>
      <c r="N5" s="353"/>
      <c r="O5" s="353"/>
      <c r="P5" s="353"/>
      <c r="Q5" s="353"/>
      <c r="R5" s="353"/>
      <c r="S5" s="353"/>
      <c r="T5" s="353"/>
      <c r="U5" s="353"/>
      <c r="V5" s="353"/>
      <c r="W5" s="353"/>
      <c r="X5" s="353"/>
      <c r="Y5" s="353"/>
      <c r="Z5" s="353"/>
      <c r="AA5" s="422" t="s">
        <v>169</v>
      </c>
      <c r="AB5" s="422"/>
      <c r="AC5" s="422"/>
      <c r="AD5" s="424" t="s">
        <v>165</v>
      </c>
      <c r="AE5" s="424"/>
      <c r="AF5" s="424"/>
      <c r="AG5" s="424"/>
      <c r="AH5" s="424"/>
      <c r="AI5" s="371"/>
      <c r="AJ5" s="371"/>
    </row>
    <row r="6" spans="1:36">
      <c r="A6" s="353" t="s">
        <v>107</v>
      </c>
      <c r="B6" s="353"/>
      <c r="C6" s="385" t="s">
        <v>156</v>
      </c>
      <c r="D6" s="393"/>
      <c r="E6" s="393"/>
      <c r="F6" s="393"/>
      <c r="G6" s="393"/>
      <c r="H6" s="408" t="s">
        <v>90</v>
      </c>
      <c r="I6" s="408"/>
      <c r="J6" s="408"/>
      <c r="K6" s="353" t="s">
        <v>161</v>
      </c>
      <c r="L6" s="353"/>
      <c r="M6" s="353"/>
      <c r="N6" s="353"/>
      <c r="O6" s="353"/>
      <c r="P6" s="353"/>
      <c r="Q6" s="353"/>
      <c r="R6" s="353"/>
      <c r="S6" s="353"/>
      <c r="T6" s="353"/>
      <c r="U6" s="353"/>
      <c r="V6" s="353"/>
      <c r="W6" s="353"/>
      <c r="X6" s="353"/>
      <c r="Y6" s="353"/>
      <c r="Z6" s="353"/>
      <c r="AA6" s="422"/>
      <c r="AB6" s="422"/>
      <c r="AC6" s="422"/>
      <c r="AD6" s="424"/>
      <c r="AE6" s="424"/>
      <c r="AF6" s="424"/>
      <c r="AG6" s="424"/>
      <c r="AH6" s="424"/>
      <c r="AI6" s="371"/>
      <c r="AJ6" s="371"/>
    </row>
    <row r="7" spans="1:36">
      <c r="A7" s="353"/>
      <c r="B7" s="353"/>
      <c r="C7" s="386" t="s">
        <v>157</v>
      </c>
      <c r="D7" s="394"/>
      <c r="E7" s="394"/>
      <c r="F7" s="394"/>
      <c r="G7" s="394"/>
      <c r="H7" s="408" t="s">
        <v>90</v>
      </c>
      <c r="I7" s="408"/>
      <c r="J7" s="408"/>
      <c r="K7" s="353" t="s">
        <v>161</v>
      </c>
      <c r="L7" s="353"/>
      <c r="M7" s="353"/>
      <c r="N7" s="353"/>
      <c r="O7" s="353"/>
      <c r="P7" s="353"/>
      <c r="Q7" s="353" t="s">
        <v>163</v>
      </c>
      <c r="R7" s="353"/>
      <c r="S7" s="353"/>
      <c r="U7" s="348" t="s">
        <v>166</v>
      </c>
      <c r="X7" s="353"/>
      <c r="Y7" s="353"/>
      <c r="Z7" s="421"/>
      <c r="AA7" s="421"/>
      <c r="AB7" s="421"/>
      <c r="AC7" s="421"/>
      <c r="AD7" s="421"/>
      <c r="AE7" s="421"/>
      <c r="AF7" s="421"/>
      <c r="AG7" s="421"/>
      <c r="AH7" s="421"/>
      <c r="AI7" s="419"/>
      <c r="AJ7" s="371"/>
    </row>
    <row r="8" spans="1:36" ht="14.25" customHeight="1">
      <c r="A8" s="354"/>
      <c r="B8" s="354"/>
      <c r="C8" s="353"/>
      <c r="D8" s="395"/>
      <c r="E8" s="395"/>
      <c r="F8" s="395"/>
      <c r="G8" s="395"/>
      <c r="H8" s="395"/>
      <c r="I8" s="395"/>
      <c r="J8" s="395"/>
      <c r="K8" s="395"/>
      <c r="L8" s="395"/>
      <c r="M8" s="395"/>
      <c r="N8" s="395"/>
      <c r="O8" s="395"/>
      <c r="P8" s="395"/>
      <c r="Q8" s="395"/>
      <c r="R8" s="395"/>
      <c r="S8" s="395"/>
      <c r="T8" s="395"/>
      <c r="U8" s="395"/>
      <c r="V8" s="395"/>
      <c r="W8" s="395"/>
      <c r="X8" s="395"/>
      <c r="Y8" s="395"/>
      <c r="Z8" s="353"/>
      <c r="AA8" s="423"/>
      <c r="AB8" s="423"/>
      <c r="AC8" s="423"/>
      <c r="AD8" s="423"/>
      <c r="AE8" s="423"/>
      <c r="AF8" s="423"/>
      <c r="AG8" s="423"/>
      <c r="AH8" s="423"/>
      <c r="AI8" s="371"/>
      <c r="AJ8" s="371"/>
    </row>
    <row r="9" spans="1:36" ht="14.25" customHeight="1">
      <c r="A9" s="355" t="s">
        <v>141</v>
      </c>
      <c r="B9" s="373" t="s">
        <v>149</v>
      </c>
      <c r="C9" s="387" t="s">
        <v>158</v>
      </c>
      <c r="D9" s="396" t="s">
        <v>159</v>
      </c>
      <c r="E9" s="403"/>
      <c r="F9" s="403"/>
      <c r="G9" s="403"/>
      <c r="H9" s="403"/>
      <c r="I9" s="403"/>
      <c r="J9" s="409"/>
      <c r="K9" s="396" t="s">
        <v>162</v>
      </c>
      <c r="L9" s="403"/>
      <c r="M9" s="403"/>
      <c r="N9" s="403"/>
      <c r="O9" s="403"/>
      <c r="P9" s="403"/>
      <c r="Q9" s="409"/>
      <c r="R9" s="396" t="s">
        <v>164</v>
      </c>
      <c r="S9" s="403"/>
      <c r="T9" s="403"/>
      <c r="U9" s="403"/>
      <c r="V9" s="403"/>
      <c r="W9" s="403"/>
      <c r="X9" s="409"/>
      <c r="Y9" s="396" t="s">
        <v>167</v>
      </c>
      <c r="Z9" s="403"/>
      <c r="AA9" s="403"/>
      <c r="AB9" s="403"/>
      <c r="AC9" s="403"/>
      <c r="AD9" s="403"/>
      <c r="AE9" s="426"/>
      <c r="AF9" s="427" t="s">
        <v>13</v>
      </c>
      <c r="AG9" s="373" t="s">
        <v>170</v>
      </c>
      <c r="AH9" s="436" t="s">
        <v>153</v>
      </c>
      <c r="AI9" s="371"/>
      <c r="AJ9" s="371"/>
    </row>
    <row r="10" spans="1:36">
      <c r="A10" s="356"/>
      <c r="B10" s="374"/>
      <c r="C10" s="388"/>
      <c r="D10" s="397">
        <v>1</v>
      </c>
      <c r="E10" s="404">
        <v>2</v>
      </c>
      <c r="F10" s="404">
        <v>3</v>
      </c>
      <c r="G10" s="404">
        <v>4</v>
      </c>
      <c r="H10" s="404">
        <v>5</v>
      </c>
      <c r="I10" s="404">
        <v>6</v>
      </c>
      <c r="J10" s="410">
        <v>7</v>
      </c>
      <c r="K10" s="397">
        <v>8</v>
      </c>
      <c r="L10" s="404">
        <v>9</v>
      </c>
      <c r="M10" s="404">
        <v>10</v>
      </c>
      <c r="N10" s="404">
        <v>11</v>
      </c>
      <c r="O10" s="404">
        <v>12</v>
      </c>
      <c r="P10" s="404">
        <v>13</v>
      </c>
      <c r="Q10" s="410">
        <v>14</v>
      </c>
      <c r="R10" s="397">
        <v>15</v>
      </c>
      <c r="S10" s="404">
        <v>16</v>
      </c>
      <c r="T10" s="404">
        <v>17</v>
      </c>
      <c r="U10" s="404">
        <v>18</v>
      </c>
      <c r="V10" s="404">
        <v>19</v>
      </c>
      <c r="W10" s="404">
        <v>20</v>
      </c>
      <c r="X10" s="410">
        <v>21</v>
      </c>
      <c r="Y10" s="397">
        <v>22</v>
      </c>
      <c r="Z10" s="404">
        <v>23</v>
      </c>
      <c r="AA10" s="404">
        <v>24</v>
      </c>
      <c r="AB10" s="404">
        <v>25</v>
      </c>
      <c r="AC10" s="404">
        <v>26</v>
      </c>
      <c r="AD10" s="404">
        <v>27</v>
      </c>
      <c r="AE10" s="410">
        <v>28</v>
      </c>
      <c r="AF10" s="428"/>
      <c r="AG10" s="374"/>
      <c r="AH10" s="437"/>
      <c r="AI10" s="371"/>
      <c r="AJ10" s="371"/>
    </row>
    <row r="11" spans="1:36" ht="15">
      <c r="A11" s="357"/>
      <c r="B11" s="375"/>
      <c r="C11" s="389"/>
      <c r="D11" s="398"/>
      <c r="E11" s="405"/>
      <c r="F11" s="405"/>
      <c r="G11" s="405"/>
      <c r="H11" s="405"/>
      <c r="I11" s="405"/>
      <c r="J11" s="411"/>
      <c r="K11" s="398"/>
      <c r="L11" s="405"/>
      <c r="M11" s="405"/>
      <c r="N11" s="405"/>
      <c r="O11" s="405"/>
      <c r="P11" s="405"/>
      <c r="Q11" s="411"/>
      <c r="R11" s="398"/>
      <c r="S11" s="405"/>
      <c r="T11" s="405"/>
      <c r="U11" s="405"/>
      <c r="V11" s="405"/>
      <c r="W11" s="405"/>
      <c r="X11" s="411"/>
      <c r="Y11" s="398"/>
      <c r="Z11" s="405"/>
      <c r="AA11" s="405"/>
      <c r="AB11" s="405"/>
      <c r="AC11" s="405"/>
      <c r="AD11" s="405"/>
      <c r="AE11" s="411"/>
      <c r="AF11" s="429"/>
      <c r="AG11" s="375"/>
      <c r="AH11" s="438"/>
      <c r="AI11" s="371"/>
      <c r="AJ11" s="371"/>
    </row>
    <row r="12" spans="1:36">
      <c r="A12" s="358"/>
      <c r="B12" s="376"/>
      <c r="C12" s="390"/>
      <c r="D12" s="399"/>
      <c r="E12" s="376"/>
      <c r="F12" s="376"/>
      <c r="G12" s="376"/>
      <c r="H12" s="376"/>
      <c r="I12" s="376"/>
      <c r="J12" s="412"/>
      <c r="K12" s="399"/>
      <c r="L12" s="376"/>
      <c r="M12" s="376"/>
      <c r="N12" s="376"/>
      <c r="O12" s="376"/>
      <c r="P12" s="376"/>
      <c r="Q12" s="412"/>
      <c r="R12" s="399"/>
      <c r="S12" s="376"/>
      <c r="T12" s="376"/>
      <c r="U12" s="376"/>
      <c r="V12" s="376"/>
      <c r="W12" s="376"/>
      <c r="X12" s="412"/>
      <c r="Y12" s="399"/>
      <c r="Z12" s="376"/>
      <c r="AA12" s="376"/>
      <c r="AB12" s="376"/>
      <c r="AC12" s="376"/>
      <c r="AD12" s="376"/>
      <c r="AE12" s="412"/>
      <c r="AF12" s="430"/>
      <c r="AG12" s="433"/>
      <c r="AH12" s="439"/>
      <c r="AI12" s="447"/>
      <c r="AJ12" s="447"/>
    </row>
    <row r="13" spans="1:36">
      <c r="A13" s="359"/>
      <c r="B13" s="377"/>
      <c r="C13" s="391"/>
      <c r="D13" s="400"/>
      <c r="E13" s="377"/>
      <c r="F13" s="377"/>
      <c r="G13" s="377"/>
      <c r="H13" s="377"/>
      <c r="I13" s="377"/>
      <c r="J13" s="413"/>
      <c r="K13" s="400"/>
      <c r="L13" s="377"/>
      <c r="M13" s="377"/>
      <c r="N13" s="377"/>
      <c r="O13" s="377"/>
      <c r="P13" s="377"/>
      <c r="Q13" s="413"/>
      <c r="R13" s="400"/>
      <c r="S13" s="377"/>
      <c r="T13" s="377"/>
      <c r="U13" s="377"/>
      <c r="V13" s="377"/>
      <c r="W13" s="377"/>
      <c r="X13" s="413"/>
      <c r="Y13" s="400"/>
      <c r="Z13" s="377"/>
      <c r="AA13" s="377"/>
      <c r="AB13" s="377"/>
      <c r="AC13" s="377"/>
      <c r="AD13" s="377"/>
      <c r="AE13" s="413"/>
      <c r="AF13" s="431"/>
      <c r="AG13" s="434"/>
      <c r="AH13" s="440"/>
      <c r="AI13" s="447"/>
      <c r="AJ13" s="447"/>
    </row>
    <row r="14" spans="1:36">
      <c r="A14" s="359"/>
      <c r="B14" s="377"/>
      <c r="C14" s="391"/>
      <c r="D14" s="400"/>
      <c r="E14" s="377"/>
      <c r="F14" s="377"/>
      <c r="G14" s="377"/>
      <c r="H14" s="377"/>
      <c r="I14" s="377"/>
      <c r="J14" s="413"/>
      <c r="K14" s="400"/>
      <c r="L14" s="377"/>
      <c r="M14" s="377"/>
      <c r="N14" s="377"/>
      <c r="O14" s="377"/>
      <c r="P14" s="377"/>
      <c r="Q14" s="413"/>
      <c r="R14" s="400"/>
      <c r="S14" s="377"/>
      <c r="T14" s="377"/>
      <c r="U14" s="377"/>
      <c r="V14" s="377"/>
      <c r="W14" s="377"/>
      <c r="X14" s="413"/>
      <c r="Y14" s="400"/>
      <c r="Z14" s="377"/>
      <c r="AA14" s="377"/>
      <c r="AB14" s="377"/>
      <c r="AC14" s="377"/>
      <c r="AD14" s="377"/>
      <c r="AE14" s="413"/>
      <c r="AF14" s="431"/>
      <c r="AG14" s="434"/>
      <c r="AH14" s="440"/>
      <c r="AI14" s="447"/>
      <c r="AJ14" s="447"/>
    </row>
    <row r="15" spans="1:36">
      <c r="A15" s="359"/>
      <c r="B15" s="377"/>
      <c r="C15" s="391"/>
      <c r="D15" s="400"/>
      <c r="E15" s="377"/>
      <c r="F15" s="377"/>
      <c r="G15" s="377"/>
      <c r="H15" s="377"/>
      <c r="I15" s="377"/>
      <c r="J15" s="413"/>
      <c r="K15" s="400"/>
      <c r="L15" s="377"/>
      <c r="M15" s="377"/>
      <c r="N15" s="377"/>
      <c r="O15" s="377"/>
      <c r="P15" s="377"/>
      <c r="Q15" s="413"/>
      <c r="R15" s="400"/>
      <c r="S15" s="377"/>
      <c r="T15" s="377"/>
      <c r="U15" s="377"/>
      <c r="V15" s="377"/>
      <c r="W15" s="377"/>
      <c r="X15" s="413"/>
      <c r="Y15" s="400"/>
      <c r="Z15" s="377"/>
      <c r="AA15" s="377"/>
      <c r="AB15" s="377"/>
      <c r="AC15" s="377"/>
      <c r="AD15" s="377"/>
      <c r="AE15" s="413"/>
      <c r="AF15" s="431"/>
      <c r="AG15" s="434"/>
      <c r="AH15" s="441"/>
      <c r="AI15" s="447"/>
      <c r="AJ15" s="447"/>
    </row>
    <row r="16" spans="1:36" ht="13.5" customHeight="1">
      <c r="A16" s="359"/>
      <c r="B16" s="377"/>
      <c r="C16" s="391"/>
      <c r="D16" s="400"/>
      <c r="E16" s="377"/>
      <c r="F16" s="377"/>
      <c r="G16" s="377"/>
      <c r="H16" s="377"/>
      <c r="I16" s="377"/>
      <c r="J16" s="413"/>
      <c r="K16" s="400"/>
      <c r="L16" s="377"/>
      <c r="M16" s="377"/>
      <c r="N16" s="377"/>
      <c r="O16" s="377"/>
      <c r="P16" s="377"/>
      <c r="Q16" s="413"/>
      <c r="R16" s="400"/>
      <c r="S16" s="377"/>
      <c r="T16" s="377"/>
      <c r="U16" s="377"/>
      <c r="V16" s="377"/>
      <c r="W16" s="377"/>
      <c r="X16" s="413"/>
      <c r="Y16" s="400"/>
      <c r="Z16" s="377"/>
      <c r="AA16" s="377"/>
      <c r="AB16" s="377"/>
      <c r="AC16" s="377"/>
      <c r="AD16" s="377"/>
      <c r="AE16" s="413"/>
      <c r="AF16" s="431"/>
      <c r="AG16" s="434"/>
      <c r="AH16" s="442"/>
      <c r="AI16" s="447"/>
      <c r="AJ16" s="447"/>
    </row>
    <row r="17" spans="1:36">
      <c r="A17" s="359"/>
      <c r="B17" s="377"/>
      <c r="C17" s="391"/>
      <c r="D17" s="400"/>
      <c r="E17" s="377"/>
      <c r="F17" s="377"/>
      <c r="G17" s="377"/>
      <c r="H17" s="377"/>
      <c r="I17" s="377"/>
      <c r="J17" s="413"/>
      <c r="K17" s="400"/>
      <c r="L17" s="377"/>
      <c r="M17" s="377"/>
      <c r="N17" s="377"/>
      <c r="O17" s="377"/>
      <c r="P17" s="377"/>
      <c r="Q17" s="413"/>
      <c r="R17" s="400"/>
      <c r="S17" s="377"/>
      <c r="T17" s="377"/>
      <c r="U17" s="377"/>
      <c r="V17" s="377"/>
      <c r="W17" s="377"/>
      <c r="X17" s="413"/>
      <c r="Y17" s="400"/>
      <c r="Z17" s="377"/>
      <c r="AA17" s="377"/>
      <c r="AB17" s="377"/>
      <c r="AC17" s="377"/>
      <c r="AD17" s="377"/>
      <c r="AE17" s="413"/>
      <c r="AF17" s="431"/>
      <c r="AG17" s="434"/>
      <c r="AH17" s="440"/>
      <c r="AI17" s="447"/>
      <c r="AJ17" s="447"/>
    </row>
    <row r="18" spans="1:36">
      <c r="A18" s="359"/>
      <c r="B18" s="377"/>
      <c r="C18" s="391"/>
      <c r="D18" s="400"/>
      <c r="E18" s="377"/>
      <c r="F18" s="377"/>
      <c r="G18" s="377"/>
      <c r="H18" s="377"/>
      <c r="I18" s="377"/>
      <c r="J18" s="413"/>
      <c r="K18" s="400"/>
      <c r="L18" s="377"/>
      <c r="M18" s="377"/>
      <c r="N18" s="377"/>
      <c r="O18" s="377"/>
      <c r="P18" s="377"/>
      <c r="Q18" s="413"/>
      <c r="R18" s="400"/>
      <c r="S18" s="377"/>
      <c r="T18" s="377"/>
      <c r="U18" s="377"/>
      <c r="V18" s="377"/>
      <c r="W18" s="377"/>
      <c r="X18" s="413"/>
      <c r="Y18" s="400"/>
      <c r="Z18" s="377"/>
      <c r="AA18" s="377"/>
      <c r="AB18" s="377"/>
      <c r="AC18" s="377"/>
      <c r="AD18" s="377"/>
      <c r="AE18" s="413"/>
      <c r="AF18" s="431"/>
      <c r="AG18" s="434"/>
      <c r="AH18" s="441"/>
      <c r="AI18" s="447"/>
      <c r="AJ18" s="447"/>
    </row>
    <row r="19" spans="1:36">
      <c r="A19" s="359"/>
      <c r="B19" s="377"/>
      <c r="C19" s="391"/>
      <c r="D19" s="400"/>
      <c r="E19" s="377"/>
      <c r="F19" s="377"/>
      <c r="G19" s="377"/>
      <c r="H19" s="377"/>
      <c r="I19" s="377"/>
      <c r="J19" s="413"/>
      <c r="K19" s="400"/>
      <c r="L19" s="377"/>
      <c r="M19" s="377"/>
      <c r="N19" s="377"/>
      <c r="O19" s="377"/>
      <c r="P19" s="377"/>
      <c r="Q19" s="413"/>
      <c r="R19" s="400"/>
      <c r="S19" s="377"/>
      <c r="T19" s="377"/>
      <c r="U19" s="377"/>
      <c r="V19" s="377"/>
      <c r="W19" s="377"/>
      <c r="X19" s="413"/>
      <c r="Y19" s="400"/>
      <c r="Z19" s="377"/>
      <c r="AA19" s="377"/>
      <c r="AB19" s="377"/>
      <c r="AC19" s="377"/>
      <c r="AD19" s="377"/>
      <c r="AE19" s="413"/>
      <c r="AF19" s="431"/>
      <c r="AG19" s="434"/>
      <c r="AH19" s="443"/>
      <c r="AI19" s="447"/>
      <c r="AJ19" s="447"/>
    </row>
    <row r="20" spans="1:36">
      <c r="A20" s="360"/>
      <c r="B20" s="377"/>
      <c r="C20" s="391"/>
      <c r="D20" s="400"/>
      <c r="E20" s="377"/>
      <c r="F20" s="377"/>
      <c r="G20" s="377"/>
      <c r="H20" s="377"/>
      <c r="I20" s="377"/>
      <c r="J20" s="413"/>
      <c r="K20" s="400"/>
      <c r="L20" s="377"/>
      <c r="M20" s="377"/>
      <c r="N20" s="377"/>
      <c r="O20" s="377"/>
      <c r="P20" s="377"/>
      <c r="Q20" s="413"/>
      <c r="R20" s="400"/>
      <c r="S20" s="377"/>
      <c r="T20" s="377"/>
      <c r="U20" s="377"/>
      <c r="V20" s="377"/>
      <c r="W20" s="377"/>
      <c r="X20" s="413"/>
      <c r="Y20" s="400"/>
      <c r="Z20" s="377"/>
      <c r="AA20" s="377"/>
      <c r="AB20" s="377"/>
      <c r="AC20" s="377"/>
      <c r="AD20" s="377"/>
      <c r="AE20" s="413"/>
      <c r="AF20" s="431"/>
      <c r="AG20" s="434"/>
      <c r="AH20" s="443"/>
      <c r="AI20" s="447"/>
      <c r="AJ20" s="447"/>
    </row>
    <row r="21" spans="1:36" ht="14.25" customHeight="1">
      <c r="A21" s="360"/>
      <c r="B21" s="377"/>
      <c r="C21" s="391"/>
      <c r="D21" s="400"/>
      <c r="E21" s="377"/>
      <c r="F21" s="377"/>
      <c r="G21" s="377"/>
      <c r="H21" s="377"/>
      <c r="I21" s="377"/>
      <c r="J21" s="413"/>
      <c r="K21" s="400"/>
      <c r="L21" s="377"/>
      <c r="M21" s="377"/>
      <c r="N21" s="377"/>
      <c r="O21" s="377"/>
      <c r="P21" s="377"/>
      <c r="Q21" s="413"/>
      <c r="R21" s="400"/>
      <c r="S21" s="377"/>
      <c r="T21" s="377"/>
      <c r="U21" s="377"/>
      <c r="V21" s="377"/>
      <c r="W21" s="377"/>
      <c r="X21" s="413"/>
      <c r="Y21" s="400"/>
      <c r="Z21" s="377"/>
      <c r="AA21" s="377"/>
      <c r="AB21" s="377"/>
      <c r="AC21" s="377"/>
      <c r="AD21" s="377"/>
      <c r="AE21" s="413"/>
      <c r="AF21" s="431"/>
      <c r="AG21" s="434"/>
      <c r="AH21" s="442"/>
      <c r="AI21" s="447"/>
      <c r="AJ21" s="447"/>
    </row>
    <row r="22" spans="1:36">
      <c r="A22" s="360"/>
      <c r="B22" s="377"/>
      <c r="C22" s="391"/>
      <c r="D22" s="400"/>
      <c r="E22" s="377"/>
      <c r="F22" s="377"/>
      <c r="G22" s="377"/>
      <c r="H22" s="377"/>
      <c r="I22" s="377"/>
      <c r="J22" s="413"/>
      <c r="K22" s="400"/>
      <c r="L22" s="377"/>
      <c r="M22" s="377"/>
      <c r="N22" s="377"/>
      <c r="O22" s="377"/>
      <c r="P22" s="377"/>
      <c r="Q22" s="413"/>
      <c r="R22" s="400"/>
      <c r="S22" s="377"/>
      <c r="T22" s="377"/>
      <c r="U22" s="377"/>
      <c r="V22" s="377"/>
      <c r="W22" s="377"/>
      <c r="X22" s="413"/>
      <c r="Y22" s="400"/>
      <c r="Z22" s="377"/>
      <c r="AA22" s="377"/>
      <c r="AB22" s="377"/>
      <c r="AC22" s="377"/>
      <c r="AD22" s="377"/>
      <c r="AE22" s="413"/>
      <c r="AF22" s="431"/>
      <c r="AG22" s="434"/>
      <c r="AH22" s="442"/>
      <c r="AI22" s="447"/>
      <c r="AJ22" s="447"/>
    </row>
    <row r="23" spans="1:36" ht="15">
      <c r="A23" s="361"/>
      <c r="B23" s="378"/>
      <c r="C23" s="392"/>
      <c r="D23" s="401"/>
      <c r="E23" s="378"/>
      <c r="F23" s="378"/>
      <c r="G23" s="378"/>
      <c r="H23" s="378"/>
      <c r="I23" s="378"/>
      <c r="J23" s="414"/>
      <c r="K23" s="401"/>
      <c r="L23" s="378"/>
      <c r="M23" s="378"/>
      <c r="N23" s="378"/>
      <c r="O23" s="378"/>
      <c r="P23" s="378"/>
      <c r="Q23" s="414"/>
      <c r="R23" s="401"/>
      <c r="S23" s="378"/>
      <c r="T23" s="378"/>
      <c r="U23" s="378"/>
      <c r="V23" s="378"/>
      <c r="W23" s="378"/>
      <c r="X23" s="414"/>
      <c r="Y23" s="401"/>
      <c r="Z23" s="378"/>
      <c r="AA23" s="378"/>
      <c r="AB23" s="378"/>
      <c r="AC23" s="378"/>
      <c r="AD23" s="378"/>
      <c r="AE23" s="414"/>
      <c r="AF23" s="432"/>
      <c r="AG23" s="435"/>
      <c r="AH23" s="444"/>
      <c r="AI23" s="448"/>
      <c r="AJ23" s="448"/>
    </row>
    <row r="24" spans="1:36">
      <c r="A24" s="362"/>
      <c r="B24" s="362"/>
      <c r="C24" s="362"/>
      <c r="D24" s="362"/>
      <c r="E24" s="362"/>
      <c r="F24" s="362"/>
      <c r="G24" s="362"/>
      <c r="H24" s="362"/>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448"/>
      <c r="AJ24" s="448"/>
    </row>
    <row r="25" spans="1:36">
      <c r="A25" s="363" t="s">
        <v>142</v>
      </c>
      <c r="B25" s="363"/>
      <c r="C25" s="363"/>
      <c r="D25" s="363"/>
      <c r="E25" s="363"/>
      <c r="F25" s="363"/>
      <c r="G25" s="363"/>
      <c r="H25" s="363"/>
      <c r="I25" s="363"/>
      <c r="J25" s="363"/>
      <c r="K25" s="363"/>
      <c r="L25" s="363"/>
      <c r="M25" s="363"/>
      <c r="N25" s="363"/>
      <c r="O25" s="363"/>
      <c r="P25" s="363"/>
      <c r="Q25" s="363"/>
      <c r="R25" s="363"/>
      <c r="S25" s="363"/>
      <c r="T25" s="363"/>
      <c r="U25" s="363"/>
      <c r="V25" s="363"/>
      <c r="W25" s="363"/>
      <c r="X25" s="363"/>
      <c r="Y25" s="363"/>
      <c r="Z25" s="363"/>
      <c r="AA25" s="363"/>
      <c r="AB25" s="363"/>
      <c r="AC25" s="363"/>
      <c r="AD25" s="363"/>
      <c r="AE25" s="363"/>
      <c r="AF25" s="363"/>
      <c r="AG25" s="363"/>
      <c r="AH25" s="445"/>
      <c r="AI25" s="366"/>
      <c r="AJ25" s="366"/>
    </row>
    <row r="26" spans="1:36" ht="14.25" customHeight="1">
      <c r="A26" s="364" t="s">
        <v>46</v>
      </c>
      <c r="B26" s="364"/>
      <c r="C26" s="364"/>
      <c r="D26" s="364"/>
      <c r="E26" s="364"/>
      <c r="F26" s="364"/>
      <c r="G26" s="364"/>
      <c r="H26" s="364"/>
      <c r="I26" s="364"/>
      <c r="J26" s="364"/>
      <c r="K26" s="364"/>
      <c r="L26" s="364"/>
      <c r="M26" s="364"/>
      <c r="N26" s="364"/>
      <c r="O26" s="364"/>
      <c r="P26" s="364"/>
      <c r="Q26" s="364"/>
      <c r="R26" s="364"/>
      <c r="S26" s="364"/>
      <c r="T26" s="364"/>
      <c r="U26" s="364"/>
      <c r="V26" s="364"/>
      <c r="W26" s="364"/>
      <c r="X26" s="364"/>
      <c r="Y26" s="364"/>
      <c r="Z26" s="364"/>
      <c r="AA26" s="364"/>
      <c r="AB26" s="364"/>
      <c r="AC26" s="364"/>
      <c r="AD26" s="364"/>
      <c r="AE26" s="364"/>
      <c r="AF26" s="364"/>
      <c r="AG26" s="364"/>
      <c r="AH26" s="364"/>
      <c r="AI26" s="445"/>
      <c r="AJ26" s="450"/>
    </row>
    <row r="27" spans="1:36" ht="14.25" customHeight="1">
      <c r="A27" s="365" t="s">
        <v>143</v>
      </c>
      <c r="B27" s="365"/>
      <c r="C27" s="365"/>
      <c r="D27" s="365"/>
      <c r="E27" s="365"/>
      <c r="F27" s="365"/>
      <c r="G27" s="365"/>
      <c r="H27" s="365"/>
      <c r="I27" s="365"/>
      <c r="J27" s="365"/>
      <c r="K27" s="365"/>
      <c r="L27" s="365"/>
      <c r="M27" s="365"/>
      <c r="N27" s="365"/>
      <c r="O27" s="365"/>
      <c r="P27" s="365"/>
      <c r="Q27" s="365"/>
      <c r="R27" s="365"/>
      <c r="S27" s="365"/>
      <c r="T27" s="365"/>
      <c r="U27" s="365"/>
      <c r="V27" s="365"/>
      <c r="W27" s="365"/>
      <c r="X27" s="365"/>
      <c r="Y27" s="365"/>
      <c r="Z27" s="365"/>
      <c r="AA27" s="365"/>
      <c r="AB27" s="365"/>
      <c r="AC27" s="365"/>
      <c r="AD27" s="365"/>
      <c r="AE27" s="365"/>
      <c r="AF27" s="365"/>
      <c r="AG27" s="365"/>
      <c r="AH27" s="365"/>
      <c r="AI27" s="449"/>
      <c r="AJ27" s="449"/>
    </row>
    <row r="28" spans="1:36" ht="14.25" customHeight="1">
      <c r="A28" s="366" t="s">
        <v>144</v>
      </c>
      <c r="B28" s="366"/>
      <c r="C28" s="366"/>
      <c r="D28" s="366"/>
      <c r="E28" s="366"/>
      <c r="F28" s="366"/>
      <c r="G28" s="366"/>
      <c r="H28" s="366"/>
      <c r="I28" s="366"/>
      <c r="J28" s="366"/>
      <c r="K28" s="366"/>
      <c r="L28" s="366"/>
      <c r="M28" s="366"/>
      <c r="N28" s="366"/>
      <c r="O28" s="366"/>
      <c r="P28" s="366"/>
      <c r="Q28" s="366"/>
      <c r="R28" s="366"/>
      <c r="S28" s="366"/>
      <c r="T28" s="366"/>
      <c r="U28" s="366"/>
      <c r="V28" s="366"/>
      <c r="W28" s="366"/>
      <c r="X28" s="366"/>
      <c r="Y28" s="366"/>
      <c r="Z28" s="366"/>
      <c r="AA28" s="366"/>
      <c r="AB28" s="366"/>
      <c r="AC28" s="363"/>
      <c r="AD28" s="363"/>
      <c r="AE28" s="363"/>
      <c r="AF28" s="363"/>
      <c r="AG28" s="366"/>
      <c r="AH28" s="446"/>
      <c r="AI28" s="366"/>
      <c r="AJ28" s="366"/>
    </row>
    <row r="29" spans="1:36" ht="29.25" customHeight="1">
      <c r="A29" s="367" t="s">
        <v>145</v>
      </c>
      <c r="B29" s="367"/>
      <c r="C29" s="367"/>
      <c r="D29" s="402" t="s">
        <v>160</v>
      </c>
      <c r="E29" s="406"/>
      <c r="F29" s="406"/>
      <c r="G29" s="406"/>
      <c r="H29" s="406"/>
      <c r="I29" s="406"/>
      <c r="J29" s="406"/>
      <c r="K29" s="406"/>
      <c r="L29" s="406"/>
      <c r="M29" s="406"/>
      <c r="N29" s="406"/>
      <c r="O29" s="406"/>
      <c r="P29" s="406"/>
      <c r="Q29" s="406"/>
      <c r="R29" s="406"/>
      <c r="S29" s="406"/>
      <c r="T29" s="406"/>
      <c r="U29" s="406"/>
      <c r="V29" s="406"/>
      <c r="W29" s="406"/>
      <c r="X29" s="406"/>
      <c r="Y29" s="406"/>
      <c r="Z29" s="406"/>
      <c r="AA29" s="406"/>
      <c r="AB29" s="406"/>
      <c r="AC29" s="406"/>
      <c r="AD29" s="406"/>
      <c r="AE29" s="406"/>
      <c r="AF29" s="406"/>
      <c r="AG29" s="406"/>
      <c r="AH29" s="406"/>
      <c r="AI29" s="367"/>
      <c r="AJ29" s="367"/>
    </row>
    <row r="30" spans="1:36" ht="11.25" customHeight="1">
      <c r="A30" s="366" t="s">
        <v>146</v>
      </c>
      <c r="B30" s="366"/>
      <c r="C30" s="366"/>
      <c r="D30" s="366"/>
      <c r="E30" s="366"/>
      <c r="F30" s="366"/>
      <c r="G30" s="366"/>
      <c r="H30" s="366"/>
      <c r="I30" s="366"/>
      <c r="J30" s="366"/>
      <c r="K30" s="366"/>
      <c r="L30" s="366"/>
      <c r="M30" s="366"/>
      <c r="N30" s="366"/>
      <c r="O30" s="366"/>
      <c r="P30" s="366"/>
      <c r="Q30" s="366"/>
      <c r="R30" s="366"/>
      <c r="S30" s="366"/>
      <c r="T30" s="366"/>
      <c r="U30" s="366"/>
      <c r="V30" s="366"/>
      <c r="W30" s="366"/>
      <c r="X30" s="366"/>
      <c r="Y30" s="366"/>
      <c r="Z30" s="366"/>
      <c r="AA30" s="366"/>
      <c r="AB30" s="366"/>
      <c r="AC30" s="363"/>
      <c r="AD30" s="363"/>
      <c r="AE30" s="363"/>
      <c r="AF30" s="363"/>
      <c r="AG30" s="366"/>
      <c r="AH30" s="446"/>
      <c r="AI30" s="366"/>
      <c r="AJ30" s="366"/>
    </row>
    <row r="31" spans="1:36" ht="15" customHeight="1">
      <c r="A31" s="366" t="s">
        <v>147</v>
      </c>
      <c r="B31" s="366"/>
      <c r="C31" s="366"/>
      <c r="D31" s="366"/>
      <c r="E31" s="366"/>
      <c r="F31" s="366"/>
      <c r="G31" s="366"/>
      <c r="H31" s="366"/>
      <c r="I31" s="366"/>
      <c r="J31" s="366"/>
      <c r="K31" s="366"/>
      <c r="L31" s="366"/>
      <c r="M31" s="366"/>
      <c r="N31" s="366"/>
      <c r="O31" s="366"/>
      <c r="P31" s="366"/>
      <c r="Q31" s="366"/>
      <c r="R31" s="366"/>
      <c r="S31" s="366"/>
      <c r="T31" s="366"/>
      <c r="U31" s="366"/>
      <c r="V31" s="366"/>
      <c r="W31" s="366"/>
      <c r="X31" s="366"/>
      <c r="Y31" s="366"/>
      <c r="Z31" s="366"/>
      <c r="AA31" s="366"/>
      <c r="AB31" s="366"/>
      <c r="AC31" s="366"/>
      <c r="AD31" s="366"/>
      <c r="AE31" s="366"/>
      <c r="AF31" s="366"/>
      <c r="AG31" s="366"/>
      <c r="AH31" s="446"/>
      <c r="AI31" s="366"/>
      <c r="AJ31" s="366"/>
    </row>
    <row r="32" spans="1:36" ht="10.5" customHeight="1">
      <c r="A32" s="366"/>
      <c r="B32" s="379"/>
      <c r="C32" s="369"/>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369"/>
      <c r="AC32" s="369"/>
      <c r="AD32" s="369"/>
      <c r="AE32" s="369"/>
      <c r="AF32" s="369"/>
      <c r="AG32" s="369"/>
      <c r="AH32" s="369"/>
      <c r="AI32" s="369"/>
      <c r="AJ32" s="369"/>
    </row>
    <row r="33" spans="1:36" s="348" customFormat="1" ht="12.75" customHeight="1">
      <c r="A33" s="366" t="s">
        <v>148</v>
      </c>
      <c r="B33" s="348" ph="1"/>
      <c r="C33" s="366"/>
      <c r="D33" s="366"/>
      <c r="E33" s="366"/>
      <c r="F33" s="366"/>
      <c r="G33" s="366"/>
      <c r="H33" s="366"/>
      <c r="I33" s="366"/>
      <c r="J33" s="366"/>
      <c r="K33" s="366"/>
      <c r="L33" s="366"/>
      <c r="M33" s="366"/>
      <c r="N33" s="366"/>
      <c r="O33" s="366"/>
      <c r="P33" s="366"/>
      <c r="Q33" s="366"/>
      <c r="R33" s="366"/>
      <c r="S33" s="366"/>
      <c r="T33" s="366"/>
      <c r="U33" s="366"/>
      <c r="V33" s="366"/>
      <c r="W33" s="366"/>
      <c r="X33" s="366"/>
      <c r="Y33" s="366"/>
      <c r="Z33" s="366"/>
      <c r="AA33" s="366"/>
      <c r="AB33" s="366"/>
      <c r="AC33" s="366"/>
      <c r="AD33" s="366"/>
      <c r="AE33" s="366"/>
      <c r="AF33" s="366"/>
      <c r="AG33" s="366"/>
      <c r="AH33" s="446"/>
      <c r="AI33" s="369"/>
      <c r="AJ33" s="369"/>
    </row>
    <row r="34" spans="1:36" s="348" customFormat="1" ht="12.75" customHeight="1">
      <c r="A34" s="366"/>
      <c r="B34" s="380" t="s">
        <v>41</v>
      </c>
      <c r="C34" s="366"/>
      <c r="D34" s="366"/>
      <c r="E34" s="366"/>
      <c r="F34" s="366"/>
      <c r="G34" s="366"/>
      <c r="H34" s="366"/>
      <c r="I34" s="366"/>
      <c r="J34" s="366"/>
      <c r="K34" s="366"/>
      <c r="L34" s="366"/>
      <c r="M34" s="366"/>
      <c r="N34" s="366"/>
      <c r="O34" s="366"/>
      <c r="P34" s="366"/>
      <c r="Q34" s="366"/>
      <c r="R34" s="366"/>
      <c r="S34" s="366"/>
      <c r="T34" s="366"/>
      <c r="U34" s="366"/>
      <c r="V34" s="366"/>
      <c r="W34" s="366"/>
      <c r="X34" s="366"/>
      <c r="Y34" s="366"/>
      <c r="Z34" s="366"/>
      <c r="AA34" s="366"/>
      <c r="AB34" s="366"/>
      <c r="AC34" s="366"/>
      <c r="AD34" s="366"/>
      <c r="AE34" s="366"/>
      <c r="AF34" s="366"/>
      <c r="AG34" s="366"/>
      <c r="AH34" s="446"/>
      <c r="AI34" s="369"/>
      <c r="AJ34" s="369"/>
    </row>
    <row r="35" spans="1:36" s="348" customFormat="1" ht="12.75" customHeight="1">
      <c r="A35" s="366"/>
      <c r="B35" s="380" t="s">
        <v>136</v>
      </c>
      <c r="C35" s="366"/>
      <c r="D35" s="366"/>
      <c r="E35" s="366"/>
      <c r="F35" s="366"/>
      <c r="G35" s="366"/>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446"/>
      <c r="AI35" s="369"/>
      <c r="AJ35" s="369"/>
    </row>
    <row r="36" spans="1:36" s="348" customFormat="1" ht="26.25" customHeight="1">
      <c r="A36" s="368"/>
      <c r="B36" s="381" t="s">
        <v>150</v>
      </c>
      <c r="C36" s="381"/>
      <c r="D36" s="381"/>
      <c r="E36" s="381"/>
      <c r="F36" s="381"/>
      <c r="G36" s="381"/>
      <c r="H36" s="381"/>
      <c r="I36" s="381"/>
      <c r="J36" s="381"/>
      <c r="K36" s="381"/>
      <c r="L36" s="381"/>
      <c r="M36" s="381"/>
      <c r="N36" s="381"/>
      <c r="O36" s="381"/>
      <c r="P36" s="381"/>
      <c r="Q36" s="381"/>
      <c r="R36" s="381"/>
      <c r="S36" s="381"/>
      <c r="T36" s="381"/>
      <c r="U36" s="381"/>
      <c r="V36" s="381"/>
      <c r="W36" s="381"/>
      <c r="X36" s="381"/>
      <c r="Y36" s="381"/>
      <c r="Z36" s="381"/>
      <c r="AA36" s="381"/>
      <c r="AB36" s="381"/>
      <c r="AC36" s="381"/>
      <c r="AD36" s="381"/>
      <c r="AE36" s="381"/>
      <c r="AF36" s="381"/>
      <c r="AG36" s="381"/>
      <c r="AH36" s="381"/>
      <c r="AI36" s="368"/>
      <c r="AJ36" s="368"/>
    </row>
    <row r="37" spans="1:36" s="348" customFormat="1">
      <c r="A37" s="369"/>
      <c r="B37" s="379" t="s">
        <v>151</v>
      </c>
      <c r="C37" s="369"/>
      <c r="D37" s="369"/>
      <c r="E37" s="369"/>
      <c r="F37" s="369"/>
      <c r="G37" s="369"/>
      <c r="H37" s="369"/>
      <c r="I37" s="369"/>
      <c r="J37" s="369"/>
      <c r="K37" s="369"/>
      <c r="L37" s="369"/>
      <c r="M37" s="369"/>
      <c r="N37" s="369"/>
      <c r="O37" s="369"/>
      <c r="P37" s="369"/>
      <c r="Q37" s="369"/>
      <c r="R37" s="369"/>
      <c r="S37" s="369"/>
      <c r="T37" s="369"/>
      <c r="U37" s="369"/>
      <c r="V37" s="369"/>
      <c r="W37" s="369"/>
      <c r="X37" s="369"/>
      <c r="Y37" s="369"/>
      <c r="Z37" s="369"/>
      <c r="AA37" s="369"/>
      <c r="AB37" s="369"/>
      <c r="AC37" s="369"/>
      <c r="AD37" s="369"/>
      <c r="AE37" s="369"/>
      <c r="AF37" s="369"/>
      <c r="AG37" s="369"/>
      <c r="AH37" s="369"/>
      <c r="AI37" s="369"/>
      <c r="AJ37" s="369"/>
    </row>
    <row r="38" spans="1:36" s="348" customFormat="1" ht="22.5" customHeight="1">
      <c r="A38" s="370"/>
      <c r="B38" s="382" t="s">
        <v>152</v>
      </c>
      <c r="C38" s="382"/>
      <c r="D38" s="382"/>
      <c r="E38" s="382"/>
      <c r="F38" s="382"/>
      <c r="G38" s="382"/>
      <c r="H38" s="382"/>
      <c r="I38" s="382"/>
      <c r="J38" s="382"/>
      <c r="K38" s="382"/>
      <c r="L38" s="382"/>
      <c r="M38" s="382"/>
      <c r="N38" s="382"/>
      <c r="O38" s="382"/>
      <c r="P38" s="382"/>
      <c r="Q38" s="382"/>
      <c r="R38" s="382"/>
      <c r="S38" s="382"/>
      <c r="T38" s="382"/>
      <c r="U38" s="382"/>
      <c r="V38" s="382"/>
      <c r="W38" s="382"/>
      <c r="X38" s="382"/>
      <c r="Y38" s="382"/>
      <c r="Z38" s="382"/>
      <c r="AA38" s="382"/>
      <c r="AB38" s="382"/>
      <c r="AC38" s="382"/>
      <c r="AD38" s="382"/>
      <c r="AE38" s="382"/>
      <c r="AF38" s="382"/>
      <c r="AG38" s="382"/>
      <c r="AH38" s="382"/>
      <c r="AI38" s="370"/>
      <c r="AJ38" s="370"/>
    </row>
    <row r="39" spans="1:36" s="348" customFormat="1" ht="18" customHeight="1">
      <c r="A39" s="370"/>
      <c r="B39" s="379" t="s">
        <v>154</v>
      </c>
      <c r="C39" s="369"/>
      <c r="D39" s="369"/>
      <c r="E39" s="369"/>
      <c r="F39" s="369"/>
      <c r="G39" s="369"/>
      <c r="H39" s="369"/>
      <c r="I39" s="369"/>
      <c r="J39" s="369"/>
      <c r="K39" s="369"/>
      <c r="L39" s="369"/>
      <c r="M39" s="369"/>
      <c r="N39" s="369"/>
      <c r="O39" s="369"/>
      <c r="P39" s="369"/>
      <c r="Q39" s="369"/>
      <c r="R39" s="369"/>
      <c r="S39" s="369"/>
      <c r="T39" s="369"/>
      <c r="U39" s="369"/>
      <c r="V39" s="369"/>
      <c r="W39" s="369"/>
      <c r="X39" s="369"/>
      <c r="Y39" s="369"/>
      <c r="Z39" s="369"/>
      <c r="AA39" s="369"/>
      <c r="AB39" s="369"/>
      <c r="AC39" s="369"/>
      <c r="AD39" s="369"/>
      <c r="AE39" s="369"/>
      <c r="AF39" s="369"/>
      <c r="AG39" s="369"/>
      <c r="AH39" s="369"/>
      <c r="AI39" s="370"/>
      <c r="AJ39" s="370"/>
    </row>
    <row r="40" spans="1:36" ht="25.5" customHeight="1">
      <c r="A40" s="371"/>
      <c r="B40" s="383" t="s">
        <v>155</v>
      </c>
      <c r="C40" s="383"/>
      <c r="D40" s="383"/>
      <c r="E40" s="383"/>
      <c r="F40" s="383"/>
      <c r="G40" s="383"/>
      <c r="H40" s="383"/>
      <c r="I40" s="383"/>
      <c r="J40" s="383"/>
      <c r="K40" s="383"/>
      <c r="L40" s="383"/>
      <c r="M40" s="383"/>
      <c r="N40" s="383"/>
      <c r="O40" s="383"/>
      <c r="P40" s="383"/>
      <c r="Q40" s="383"/>
      <c r="R40" s="383"/>
      <c r="S40" s="383"/>
      <c r="T40" s="383"/>
      <c r="U40" s="383"/>
      <c r="V40" s="383"/>
      <c r="W40" s="383"/>
      <c r="X40" s="383"/>
      <c r="Y40" s="383"/>
      <c r="Z40" s="383"/>
      <c r="AA40" s="383"/>
      <c r="AB40" s="383"/>
      <c r="AC40" s="383"/>
      <c r="AD40" s="383"/>
      <c r="AE40" s="383"/>
      <c r="AF40" s="383"/>
      <c r="AG40" s="383"/>
      <c r="AH40" s="383"/>
      <c r="AI40" s="371"/>
      <c r="AJ40" s="371"/>
    </row>
    <row r="41" spans="1:36">
      <c r="B41" s="371"/>
      <c r="C41" s="371"/>
      <c r="D41" s="371"/>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425"/>
      <c r="AE41" s="425"/>
      <c r="AF41" s="425"/>
      <c r="AG41" s="425"/>
      <c r="AH41" s="425"/>
    </row>
  </sheetData>
  <mergeCells count="30">
    <mergeCell ref="U1:AH1"/>
    <mergeCell ref="A2:AH2"/>
    <mergeCell ref="B4:H4"/>
    <mergeCell ref="I4:N4"/>
    <mergeCell ref="O4:Y4"/>
    <mergeCell ref="C6:G6"/>
    <mergeCell ref="H6:J6"/>
    <mergeCell ref="C7:G7"/>
    <mergeCell ref="H7:J7"/>
    <mergeCell ref="D9:J9"/>
    <mergeCell ref="K9:Q9"/>
    <mergeCell ref="R9:X9"/>
    <mergeCell ref="Y9:AE9"/>
    <mergeCell ref="A26:AH26"/>
    <mergeCell ref="A27:AH27"/>
    <mergeCell ref="D29:AH29"/>
    <mergeCell ref="B36:AH36"/>
    <mergeCell ref="B38:AH38"/>
    <mergeCell ref="B40:AH40"/>
    <mergeCell ref="AD41:AH41"/>
    <mergeCell ref="AA5:AC6"/>
    <mergeCell ref="AD5:AH6"/>
    <mergeCell ref="A6:B7"/>
    <mergeCell ref="A9:A11"/>
    <mergeCell ref="B9:B11"/>
    <mergeCell ref="C9:C11"/>
    <mergeCell ref="AF9:AF11"/>
    <mergeCell ref="AG9:AG11"/>
    <mergeCell ref="AH9:AH11"/>
    <mergeCell ref="AG12:AG23"/>
  </mergeCells>
  <phoneticPr fontId="11"/>
  <pageMargins left="0.47244094488188981" right="0.19685039370078741" top="0.51181102362204722" bottom="0.47244094488188981" header="0.51181102362204722" footer="0.51181102362204722"/>
  <headerFooter alignWithMargins="0"/>
  <rowBreaks count="1" manualBreakCount="1">
    <brk id="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tabColor rgb="FFFF0000"/>
    <pageSetUpPr fitToPage="1"/>
  </sheetPr>
  <dimension ref="B1:BO66"/>
  <sheetViews>
    <sheetView showGridLines="0" showZeros="0" zoomScale="80" zoomScaleNormal="80" workbookViewId="0">
      <selection activeCell="B1" sqref="B1:D1"/>
    </sheetView>
  </sheetViews>
  <sheetFormatPr defaultColWidth="9" defaultRowHeight="13.5"/>
  <cols>
    <col min="1" max="1" width="3.375" style="51" customWidth="1"/>
    <col min="2" max="2" width="15.625" style="51" customWidth="1"/>
    <col min="3" max="3" width="6.375" style="51" customWidth="1"/>
    <col min="4" max="4" width="8.375" style="51" customWidth="1"/>
    <col min="5" max="5" width="14.5" style="51" customWidth="1"/>
    <col min="6" max="6" width="2.625" style="51" bestFit="1" customWidth="1"/>
    <col min="7" max="7" width="13.625" style="51" customWidth="1"/>
    <col min="8" max="8" width="7.625" style="51" customWidth="1"/>
    <col min="9" max="10" width="6.5" style="51" hidden="1" customWidth="1"/>
    <col min="11" max="11" width="5.625" style="51" customWidth="1"/>
    <col min="12" max="12" width="6.625" style="51" customWidth="1"/>
    <col min="13" max="13" width="10.625" style="51" hidden="1" customWidth="1"/>
    <col min="14" max="15" width="6.5" style="51" hidden="1" customWidth="1"/>
    <col min="16" max="17" width="5.625" style="51" customWidth="1"/>
    <col min="18" max="18" width="10.625" style="51" hidden="1" customWidth="1"/>
    <col min="19" max="19" width="8.625" style="51" hidden="1" customWidth="1"/>
    <col min="20" max="20" width="6.5" style="51" hidden="1" customWidth="1"/>
    <col min="21" max="22" width="5.625" style="51" customWidth="1"/>
    <col min="23" max="23" width="10.625" style="51" hidden="1" customWidth="1"/>
    <col min="24" max="24" width="8.625" style="51" hidden="1" customWidth="1"/>
    <col min="25" max="25" width="6.5" style="51" hidden="1" customWidth="1"/>
    <col min="26" max="27" width="5.625" style="51" customWidth="1"/>
    <col min="28" max="28" width="10.625" style="51" hidden="1" customWidth="1"/>
    <col min="29" max="29" width="8.625" style="51" hidden="1" customWidth="1"/>
    <col min="30" max="30" width="6.5" style="51" hidden="1" customWidth="1"/>
    <col min="31" max="32" width="5.625" style="51" customWidth="1"/>
    <col min="33" max="33" width="10.625" style="51" hidden="1" customWidth="1"/>
    <col min="34" max="34" width="8.625" style="51" hidden="1" customWidth="1"/>
    <col min="35" max="35" width="6.5" style="51" hidden="1" customWidth="1"/>
    <col min="36" max="37" width="5.625" style="51" customWidth="1"/>
    <col min="38" max="38" width="10.625" style="51" hidden="1" customWidth="1"/>
    <col min="39" max="39" width="8.625" style="51" hidden="1" customWidth="1"/>
    <col min="40" max="40" width="6.5" style="51" hidden="1" customWidth="1"/>
    <col min="41" max="42" width="5.625" style="51" customWidth="1"/>
    <col min="43" max="43" width="10.625" style="51" hidden="1" customWidth="1"/>
    <col min="44" max="44" width="8.625" style="51" hidden="1" customWidth="1"/>
    <col min="45" max="45" width="6.5" style="51" hidden="1" customWidth="1"/>
    <col min="46" max="47" width="5.625" style="51" customWidth="1"/>
    <col min="48" max="48" width="10.625" style="51" hidden="1" customWidth="1"/>
    <col min="49" max="49" width="8.625" style="51" hidden="1" customWidth="1"/>
    <col min="50" max="50" width="6.5" style="51" hidden="1" customWidth="1"/>
    <col min="51" max="52" width="5.625" style="51" customWidth="1"/>
    <col min="53" max="53" width="10.625" style="51" hidden="1" customWidth="1"/>
    <col min="54" max="54" width="8.625" style="51" hidden="1" customWidth="1"/>
    <col min="55" max="55" width="6.5" style="51" hidden="1" customWidth="1"/>
    <col min="56" max="57" width="5.625" style="51" customWidth="1"/>
    <col min="58" max="58" width="10.625" style="51" hidden="1" customWidth="1"/>
    <col min="59" max="59" width="8.625" style="51" hidden="1" customWidth="1"/>
    <col min="60" max="60" width="6.5" style="51" hidden="1" customWidth="1"/>
    <col min="61" max="62" width="5.625" style="51" customWidth="1"/>
    <col min="63" max="63" width="7.875" style="51" customWidth="1"/>
    <col min="64" max="64" width="14.125" style="51" customWidth="1"/>
    <col min="65" max="65" width="7" style="51" customWidth="1"/>
    <col min="66" max="66" width="3.5" style="51" hidden="1" customWidth="1"/>
    <col min="67" max="67" width="9" style="51" hidden="1" customWidth="1"/>
    <col min="68" max="16384" width="9" style="51"/>
  </cols>
  <sheetData>
    <row r="1" spans="2:64" ht="17.25" customHeight="1">
      <c r="B1" s="52" t="s">
        <v>26</v>
      </c>
      <c r="C1" s="52"/>
      <c r="D1" s="52"/>
    </row>
    <row r="2" spans="2:64" ht="18.75" customHeight="1">
      <c r="B2" s="53" t="s">
        <v>56</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row>
    <row r="3" spans="2:64" ht="18.75" customHeight="1">
      <c r="L3" s="167"/>
      <c r="M3" s="167"/>
      <c r="N3" s="167"/>
      <c r="O3" s="167"/>
      <c r="Q3" s="167"/>
      <c r="R3" s="167"/>
      <c r="S3" s="167"/>
      <c r="T3" s="167"/>
      <c r="V3" s="167"/>
      <c r="W3" s="167"/>
      <c r="X3" s="167"/>
      <c r="Y3" s="167"/>
      <c r="AA3" s="167"/>
      <c r="AB3" s="167"/>
      <c r="AC3" s="167"/>
      <c r="AD3" s="167"/>
      <c r="AF3" s="167"/>
      <c r="AG3" s="167"/>
      <c r="AH3" s="167"/>
      <c r="AI3" s="167"/>
      <c r="AK3" s="167"/>
      <c r="AL3" s="167"/>
      <c r="AM3" s="167"/>
      <c r="AN3" s="167"/>
      <c r="AP3" s="167"/>
      <c r="AQ3" s="167"/>
      <c r="AR3" s="167"/>
      <c r="AS3" s="167"/>
      <c r="AU3" s="167"/>
      <c r="AV3" s="167"/>
      <c r="AW3" s="167"/>
      <c r="AX3" s="167"/>
      <c r="AZ3" s="167"/>
      <c r="BA3" s="167"/>
      <c r="BB3" s="167"/>
      <c r="BC3" s="167"/>
      <c r="BE3" s="167"/>
      <c r="BF3" s="167"/>
      <c r="BG3" s="167"/>
      <c r="BH3" s="167"/>
      <c r="BJ3" s="167"/>
      <c r="BK3" s="167"/>
    </row>
    <row r="4" spans="2:64" ht="18.75" customHeight="1">
      <c r="L4" s="167"/>
      <c r="M4" s="167"/>
      <c r="N4" s="167"/>
      <c r="O4" s="167"/>
      <c r="Q4" s="167"/>
      <c r="R4" s="167"/>
      <c r="S4" s="167"/>
      <c r="T4" s="167"/>
      <c r="V4" s="167"/>
      <c r="W4" s="167"/>
      <c r="X4" s="167"/>
      <c r="Y4" s="167"/>
      <c r="AA4" s="167"/>
      <c r="AB4" s="167"/>
      <c r="AC4" s="167"/>
      <c r="AD4" s="167"/>
      <c r="AF4" s="167"/>
      <c r="AG4" s="167"/>
      <c r="AH4" s="167"/>
      <c r="AI4" s="167"/>
      <c r="AK4" s="167"/>
      <c r="AL4" s="167"/>
      <c r="AM4" s="167"/>
      <c r="AN4" s="167"/>
      <c r="AP4" s="167"/>
      <c r="AQ4" s="167"/>
      <c r="AR4" s="167"/>
      <c r="AS4" s="167"/>
      <c r="AU4" s="167"/>
      <c r="AV4" s="167"/>
      <c r="AW4" s="167"/>
      <c r="AX4" s="167"/>
      <c r="AZ4" s="167"/>
      <c r="BA4" s="167"/>
      <c r="BB4" s="167"/>
      <c r="BC4" s="167"/>
      <c r="BE4" s="167"/>
      <c r="BF4" s="167"/>
      <c r="BG4" s="167"/>
      <c r="BH4" s="167"/>
      <c r="BJ4" s="167"/>
      <c r="BK4" s="167"/>
    </row>
    <row r="5" spans="2:64" ht="18.75" customHeight="1">
      <c r="B5" s="54" t="s">
        <v>27</v>
      </c>
      <c r="C5" s="54"/>
      <c r="D5" s="54"/>
      <c r="E5" s="54"/>
      <c r="F5" s="54" t="s">
        <v>9</v>
      </c>
      <c r="G5" s="110"/>
      <c r="H5" s="110"/>
      <c r="I5" s="110"/>
      <c r="J5" s="110"/>
      <c r="K5" s="110"/>
      <c r="L5" s="110"/>
      <c r="M5" s="110"/>
      <c r="N5" s="110"/>
      <c r="O5" s="110"/>
      <c r="P5" s="110"/>
      <c r="Q5" s="110"/>
      <c r="R5" s="110"/>
      <c r="S5" s="110"/>
      <c r="T5" s="110"/>
      <c r="U5" s="110"/>
      <c r="V5" s="110"/>
      <c r="W5" s="205"/>
      <c r="X5" s="205"/>
      <c r="Y5" s="206"/>
      <c r="Z5" s="71"/>
      <c r="AB5" s="205"/>
      <c r="AC5" s="205"/>
      <c r="AD5" s="206"/>
      <c r="AE5" s="71" t="s">
        <v>85</v>
      </c>
      <c r="AF5" s="71"/>
      <c r="AG5" s="205"/>
      <c r="AH5" s="205"/>
      <c r="AI5" s="206"/>
      <c r="AJ5" s="209">
        <v>1</v>
      </c>
      <c r="AK5" s="71" t="s">
        <v>87</v>
      </c>
      <c r="AL5" s="213"/>
      <c r="AM5" s="213"/>
      <c r="AN5" s="57"/>
      <c r="AO5" s="71"/>
      <c r="AP5" s="71"/>
      <c r="AQ5" s="213"/>
      <c r="AR5" s="213"/>
      <c r="AS5" s="57"/>
      <c r="AT5" s="71"/>
      <c r="AU5" s="71"/>
      <c r="AV5" s="213"/>
      <c r="AW5" s="213"/>
      <c r="AX5" s="57"/>
      <c r="AY5" s="71"/>
      <c r="AZ5" s="71"/>
      <c r="BA5" s="213"/>
      <c r="BB5" s="213"/>
      <c r="BC5" s="57"/>
      <c r="BD5" s="71"/>
      <c r="BE5" s="71"/>
      <c r="BF5" s="213"/>
      <c r="BG5" s="213"/>
      <c r="BH5" s="57"/>
      <c r="BI5" s="71"/>
      <c r="BJ5" s="59"/>
      <c r="BK5" s="59"/>
      <c r="BL5" s="71"/>
    </row>
    <row r="6" spans="2:64" ht="18.75" customHeight="1">
      <c r="B6" s="55" t="s">
        <v>58</v>
      </c>
      <c r="C6" s="55"/>
      <c r="D6" s="55"/>
      <c r="E6" s="55"/>
      <c r="F6" s="55" t="s">
        <v>9</v>
      </c>
      <c r="G6" s="111"/>
      <c r="H6" s="111"/>
      <c r="I6" s="111"/>
      <c r="J6" s="111"/>
      <c r="K6" s="111"/>
      <c r="L6" s="111"/>
      <c r="M6" s="111"/>
      <c r="N6" s="111"/>
      <c r="O6" s="111"/>
      <c r="P6" s="111"/>
      <c r="Q6" s="111"/>
      <c r="R6" s="111"/>
      <c r="S6" s="111"/>
      <c r="T6" s="111"/>
      <c r="U6" s="111"/>
      <c r="V6" s="111"/>
      <c r="W6" s="135"/>
      <c r="X6" s="135"/>
      <c r="Y6" s="206"/>
      <c r="Z6" s="71"/>
      <c r="AA6" s="59"/>
      <c r="AB6" s="135"/>
      <c r="AC6" s="135"/>
      <c r="AD6" s="206"/>
      <c r="AE6" s="71"/>
      <c r="AF6" s="71"/>
      <c r="AG6" s="135"/>
      <c r="AH6" s="135"/>
      <c r="AI6" s="206"/>
      <c r="AJ6" s="209">
        <v>2</v>
      </c>
      <c r="AK6" s="77" t="s">
        <v>89</v>
      </c>
      <c r="AL6" s="124"/>
      <c r="AM6" s="124"/>
      <c r="AN6" s="57"/>
      <c r="AO6" s="71"/>
      <c r="AP6" s="71"/>
      <c r="AQ6" s="124"/>
      <c r="AR6" s="124"/>
      <c r="AS6" s="57"/>
      <c r="AT6" s="71"/>
      <c r="AU6" s="71"/>
      <c r="AV6" s="124"/>
      <c r="AW6" s="124"/>
      <c r="AX6" s="57"/>
      <c r="AY6" s="71"/>
      <c r="AZ6" s="71"/>
      <c r="BA6" s="124"/>
      <c r="BB6" s="124"/>
      <c r="BC6" s="57"/>
      <c r="BD6" s="71"/>
      <c r="BE6" s="71"/>
      <c r="BF6" s="124"/>
      <c r="BG6" s="124"/>
      <c r="BH6" s="57"/>
      <c r="BI6" s="71"/>
      <c r="BJ6" s="59"/>
      <c r="BK6" s="59"/>
      <c r="BL6" s="71"/>
    </row>
    <row r="7" spans="2:64" ht="18.75" customHeight="1">
      <c r="B7" s="55" t="s">
        <v>59</v>
      </c>
      <c r="C7" s="55"/>
      <c r="D7" s="55"/>
      <c r="E7" s="55"/>
      <c r="F7" s="55" t="s">
        <v>9</v>
      </c>
      <c r="G7" s="112"/>
      <c r="H7" s="112"/>
      <c r="I7" s="112"/>
      <c r="J7" s="112"/>
      <c r="K7" s="112"/>
      <c r="L7" s="112"/>
      <c r="M7" s="112"/>
      <c r="N7" s="112"/>
      <c r="O7" s="112"/>
      <c r="P7" s="112"/>
      <c r="Q7" s="112"/>
      <c r="R7" s="112"/>
      <c r="S7" s="112"/>
      <c r="T7" s="112"/>
      <c r="U7" s="112"/>
      <c r="V7" s="112"/>
      <c r="W7" s="135"/>
      <c r="X7" s="135"/>
      <c r="Y7" s="206"/>
      <c r="Z7" s="71"/>
      <c r="AA7" s="59"/>
      <c r="AB7" s="135"/>
      <c r="AC7" s="135"/>
      <c r="AD7" s="206"/>
      <c r="AE7" s="71"/>
      <c r="AF7" s="71"/>
      <c r="AG7" s="135"/>
      <c r="AH7" s="135"/>
      <c r="AI7" s="206"/>
      <c r="AJ7" s="210"/>
      <c r="AK7" s="77" t="s">
        <v>91</v>
      </c>
      <c r="AL7" s="124"/>
      <c r="AM7" s="124"/>
      <c r="AN7" s="57"/>
      <c r="AP7" s="71"/>
      <c r="AQ7" s="124"/>
      <c r="AR7" s="124"/>
      <c r="AS7" s="57"/>
      <c r="AT7" s="71"/>
      <c r="AU7" s="71"/>
      <c r="AV7" s="124"/>
      <c r="AW7" s="124"/>
      <c r="AX7" s="57"/>
      <c r="AY7" s="71"/>
      <c r="AZ7" s="71"/>
      <c r="BA7" s="124"/>
      <c r="BB7" s="124"/>
      <c r="BC7" s="57"/>
      <c r="BD7" s="71"/>
      <c r="BE7" s="71"/>
      <c r="BF7" s="124"/>
      <c r="BG7" s="124"/>
      <c r="BH7" s="57"/>
      <c r="BI7" s="71"/>
      <c r="BJ7" s="59"/>
      <c r="BK7" s="59"/>
      <c r="BL7" s="71"/>
    </row>
    <row r="8" spans="2:64" ht="18.75" customHeight="1">
      <c r="B8" s="55" t="s">
        <v>62</v>
      </c>
      <c r="C8" s="55"/>
      <c r="D8" s="55"/>
      <c r="E8" s="55"/>
      <c r="F8" s="55" t="s">
        <v>9</v>
      </c>
      <c r="G8" s="113">
        <v>2020</v>
      </c>
      <c r="H8" s="124" t="s">
        <v>75</v>
      </c>
      <c r="I8" s="135"/>
      <c r="J8" s="135"/>
      <c r="K8" s="156"/>
      <c r="L8" s="156"/>
      <c r="M8" s="156"/>
      <c r="N8" s="156"/>
      <c r="O8" s="156"/>
      <c r="P8" s="156"/>
      <c r="Q8" s="156"/>
      <c r="R8" s="156"/>
      <c r="S8" s="156"/>
      <c r="T8" s="156"/>
      <c r="U8" s="156"/>
      <c r="V8" s="156"/>
      <c r="W8" s="135"/>
      <c r="X8" s="135"/>
      <c r="Y8" s="206"/>
      <c r="Z8" s="71"/>
      <c r="AA8" s="59"/>
      <c r="AB8" s="135"/>
      <c r="AC8" s="135"/>
      <c r="AD8" s="206"/>
      <c r="AE8" s="71"/>
      <c r="AF8" s="71"/>
      <c r="AG8" s="135"/>
      <c r="AH8" s="135"/>
      <c r="AI8" s="206"/>
      <c r="AJ8" s="209">
        <v>3</v>
      </c>
      <c r="AK8" s="77" t="s">
        <v>2</v>
      </c>
      <c r="AL8" s="57"/>
      <c r="AM8" s="57"/>
      <c r="AN8" s="57"/>
      <c r="AO8" s="71"/>
      <c r="AP8" s="71"/>
      <c r="AQ8" s="57"/>
      <c r="AR8" s="57"/>
      <c r="AS8" s="57"/>
      <c r="AT8" s="71"/>
      <c r="AU8" s="71"/>
      <c r="AV8" s="57"/>
      <c r="AW8" s="57"/>
      <c r="AX8" s="57"/>
      <c r="AY8" s="71"/>
      <c r="AZ8" s="71"/>
      <c r="BA8" s="57"/>
      <c r="BB8" s="57"/>
      <c r="BC8" s="57"/>
      <c r="BD8" s="71"/>
      <c r="BE8" s="71"/>
      <c r="BF8" s="57"/>
      <c r="BG8" s="57"/>
      <c r="BH8" s="57"/>
      <c r="BI8" s="71"/>
      <c r="BJ8" s="59"/>
      <c r="BK8" s="59"/>
      <c r="BL8" s="71"/>
    </row>
    <row r="9" spans="2:64" ht="18.75" customHeight="1">
      <c r="B9" s="56" t="s">
        <v>57</v>
      </c>
      <c r="C9" s="56"/>
      <c r="D9" s="56"/>
      <c r="E9" s="56"/>
      <c r="F9" s="55" t="s">
        <v>9</v>
      </c>
      <c r="G9" s="113">
        <v>2021</v>
      </c>
      <c r="H9" s="124" t="s">
        <v>75</v>
      </c>
      <c r="I9" s="135"/>
      <c r="J9" s="135"/>
      <c r="K9" s="111" t="s">
        <v>80</v>
      </c>
      <c r="L9" s="111"/>
      <c r="M9" s="111"/>
      <c r="N9" s="111"/>
      <c r="O9" s="111"/>
      <c r="P9" s="111"/>
      <c r="Q9" s="111"/>
      <c r="R9" s="111"/>
      <c r="S9" s="111"/>
      <c r="T9" s="111"/>
      <c r="U9" s="111"/>
      <c r="V9" s="111"/>
      <c r="W9" s="135"/>
      <c r="X9" s="135"/>
      <c r="Y9" s="206"/>
      <c r="Z9" s="71"/>
      <c r="AA9" s="59"/>
      <c r="AB9" s="135"/>
      <c r="AC9" s="135"/>
      <c r="AD9" s="206"/>
      <c r="AE9" s="71"/>
      <c r="AF9" s="71"/>
      <c r="AG9" s="135"/>
      <c r="AH9" s="135"/>
      <c r="AI9" s="206"/>
      <c r="AJ9" s="209">
        <v>4</v>
      </c>
      <c r="AK9" s="77" t="s">
        <v>92</v>
      </c>
      <c r="AL9" s="214"/>
      <c r="AM9" s="214"/>
      <c r="AN9" s="57"/>
      <c r="AO9" s="71"/>
      <c r="AP9" s="59"/>
      <c r="AQ9" s="214"/>
      <c r="AR9" s="214"/>
      <c r="AS9" s="57"/>
      <c r="AT9" s="71"/>
      <c r="AU9" s="59"/>
      <c r="AV9" s="214"/>
      <c r="AW9" s="214"/>
      <c r="AX9" s="57"/>
      <c r="AY9" s="71"/>
      <c r="AZ9" s="59"/>
      <c r="BA9" s="214"/>
      <c r="BB9" s="214"/>
      <c r="BC9" s="57"/>
      <c r="BD9" s="71"/>
      <c r="BE9" s="59"/>
      <c r="BF9" s="214"/>
      <c r="BG9" s="214"/>
      <c r="BH9" s="57"/>
      <c r="BI9" s="71"/>
      <c r="BJ9" s="59"/>
      <c r="BK9" s="59"/>
      <c r="BL9" s="71"/>
    </row>
    <row r="10" spans="2:64" ht="18.75" customHeight="1">
      <c r="B10" s="57"/>
      <c r="C10" s="57"/>
      <c r="D10" s="57"/>
      <c r="E10" s="57"/>
      <c r="F10" s="57"/>
      <c r="G10" s="57"/>
      <c r="H10" s="57"/>
      <c r="I10" s="57"/>
      <c r="J10" s="57"/>
      <c r="K10" s="57"/>
      <c r="L10" s="57"/>
      <c r="M10" s="57"/>
      <c r="N10" s="57"/>
      <c r="O10" s="57"/>
      <c r="P10" s="57"/>
      <c r="Q10" s="57"/>
      <c r="R10" s="57"/>
      <c r="S10" s="57"/>
      <c r="T10" s="57"/>
      <c r="U10" s="57"/>
      <c r="V10" s="57"/>
      <c r="W10" s="206"/>
      <c r="X10" s="206"/>
      <c r="Y10" s="57"/>
      <c r="Z10" s="71"/>
      <c r="AA10" s="59"/>
      <c r="AB10" s="206"/>
      <c r="AC10" s="206"/>
      <c r="AD10" s="57"/>
      <c r="AE10" s="71"/>
      <c r="AF10" s="71"/>
      <c r="AG10" s="206"/>
      <c r="AH10" s="206"/>
      <c r="AI10" s="57"/>
      <c r="AJ10" s="209">
        <v>5</v>
      </c>
      <c r="AK10" s="77" t="s">
        <v>93</v>
      </c>
      <c r="AL10" s="214"/>
      <c r="AM10" s="214"/>
      <c r="AN10" s="57"/>
      <c r="AO10" s="71"/>
      <c r="AP10" s="59"/>
      <c r="AQ10" s="214"/>
      <c r="AR10" s="214"/>
      <c r="AS10" s="57"/>
      <c r="AT10" s="71"/>
      <c r="AU10" s="59"/>
      <c r="AV10" s="214"/>
      <c r="AW10" s="214"/>
      <c r="AX10" s="57"/>
      <c r="AY10" s="71"/>
      <c r="AZ10" s="59"/>
      <c r="BA10" s="214"/>
      <c r="BB10" s="214"/>
      <c r="BC10" s="57"/>
      <c r="BD10" s="71"/>
      <c r="BE10" s="59"/>
      <c r="BF10" s="214"/>
      <c r="BG10" s="214"/>
      <c r="BH10" s="57"/>
      <c r="BI10" s="71"/>
      <c r="BJ10" s="59"/>
      <c r="BK10" s="59"/>
      <c r="BL10" s="71"/>
    </row>
    <row r="11" spans="2:64" ht="18.75" customHeight="1">
      <c r="B11" s="58"/>
      <c r="C11" s="58"/>
      <c r="D11" s="58"/>
      <c r="E11" s="58"/>
      <c r="F11" s="58"/>
      <c r="G11" s="114"/>
      <c r="H11" s="114"/>
      <c r="I11" s="114"/>
      <c r="J11" s="114"/>
      <c r="K11" s="114"/>
      <c r="L11" s="114"/>
      <c r="M11" s="114"/>
      <c r="N11" s="114"/>
      <c r="O11" s="114"/>
      <c r="P11" s="114"/>
      <c r="Q11" s="114"/>
      <c r="R11" s="114"/>
      <c r="S11" s="114"/>
      <c r="T11" s="114"/>
      <c r="U11" s="114"/>
      <c r="V11" s="114"/>
      <c r="W11" s="114"/>
      <c r="X11" s="114"/>
      <c r="Y11" s="114"/>
      <c r="Z11" s="71"/>
      <c r="AA11" s="59"/>
      <c r="AB11" s="114"/>
      <c r="AC11" s="114"/>
      <c r="AD11" s="114"/>
      <c r="AE11" s="71"/>
      <c r="AF11" s="59"/>
      <c r="AG11" s="114"/>
      <c r="AH11" s="114"/>
      <c r="AI11" s="114"/>
      <c r="AJ11" s="209">
        <v>6</v>
      </c>
      <c r="AK11" s="77" t="s">
        <v>94</v>
      </c>
      <c r="AL11" s="214"/>
      <c r="AM11" s="214"/>
      <c r="AN11" s="214"/>
      <c r="AO11" s="71"/>
      <c r="AP11" s="59"/>
      <c r="AQ11" s="214"/>
      <c r="AR11" s="214"/>
      <c r="AS11" s="214"/>
      <c r="AT11" s="71"/>
      <c r="AU11" s="59"/>
      <c r="AV11" s="214"/>
      <c r="AW11" s="214"/>
      <c r="AX11" s="214"/>
      <c r="AY11" s="71"/>
      <c r="AZ11" s="59"/>
      <c r="BA11" s="214"/>
      <c r="BB11" s="214"/>
      <c r="BC11" s="214"/>
      <c r="BD11" s="71"/>
      <c r="BE11" s="59"/>
      <c r="BF11" s="214"/>
      <c r="BG11" s="214"/>
      <c r="BH11" s="214"/>
      <c r="BI11" s="71"/>
      <c r="BJ11" s="59"/>
      <c r="BK11" s="59"/>
      <c r="BL11" s="71"/>
    </row>
    <row r="12" spans="2:64" ht="18.75" customHeight="1">
      <c r="B12" s="58"/>
      <c r="C12" s="58"/>
      <c r="D12" s="58"/>
      <c r="E12" s="58"/>
      <c r="F12" s="58"/>
      <c r="G12" s="114"/>
      <c r="H12" s="114"/>
      <c r="I12" s="114"/>
      <c r="J12" s="114"/>
      <c r="K12" s="114"/>
      <c r="L12" s="114"/>
      <c r="M12" s="114"/>
      <c r="N12" s="114"/>
      <c r="O12" s="114"/>
      <c r="P12" s="114"/>
      <c r="Q12" s="114"/>
      <c r="R12" s="114"/>
      <c r="S12" s="114"/>
      <c r="T12" s="114"/>
      <c r="U12" s="114"/>
      <c r="V12" s="114"/>
      <c r="W12" s="114"/>
      <c r="X12" s="114"/>
      <c r="Y12" s="114"/>
      <c r="Z12" s="71"/>
      <c r="AA12" s="59"/>
      <c r="AB12" s="114"/>
      <c r="AC12" s="114"/>
      <c r="AD12" s="114"/>
      <c r="AE12" s="71"/>
      <c r="AF12" s="59"/>
      <c r="AG12" s="114"/>
      <c r="AH12" s="114"/>
      <c r="AI12" s="114"/>
      <c r="AJ12" s="211" t="s">
        <v>70</v>
      </c>
      <c r="AK12" s="212" t="s">
        <v>95</v>
      </c>
      <c r="AL12" s="214"/>
      <c r="AM12" s="214"/>
      <c r="AN12" s="214"/>
      <c r="AO12" s="71"/>
      <c r="AP12" s="59"/>
      <c r="AQ12" s="214"/>
      <c r="AR12" s="214"/>
      <c r="AS12" s="214"/>
      <c r="AT12" s="71"/>
      <c r="AU12" s="59"/>
      <c r="AV12" s="214"/>
      <c r="AW12" s="214"/>
      <c r="AX12" s="214"/>
      <c r="AY12" s="71"/>
      <c r="AZ12" s="59"/>
      <c r="BA12" s="214"/>
      <c r="BB12" s="214"/>
      <c r="BC12" s="214"/>
      <c r="BD12" s="71"/>
      <c r="BE12" s="59"/>
      <c r="BF12" s="214"/>
      <c r="BG12" s="214"/>
      <c r="BH12" s="214"/>
      <c r="BI12" s="71"/>
      <c r="BJ12" s="59"/>
      <c r="BK12" s="59"/>
      <c r="BL12" s="71"/>
    </row>
    <row r="13" spans="2:64" ht="18.75" customHeight="1">
      <c r="B13" s="58"/>
      <c r="C13" s="58"/>
      <c r="D13" s="58"/>
      <c r="E13" s="58"/>
      <c r="F13" s="58"/>
      <c r="G13" s="114"/>
      <c r="H13" s="114"/>
      <c r="I13" s="114"/>
      <c r="J13" s="114"/>
      <c r="K13" s="114"/>
      <c r="L13" s="114"/>
      <c r="M13" s="114"/>
      <c r="N13" s="114"/>
      <c r="O13" s="114"/>
      <c r="P13" s="114"/>
      <c r="Q13" s="114"/>
      <c r="R13" s="114"/>
      <c r="S13" s="114"/>
      <c r="T13" s="114"/>
      <c r="U13" s="114"/>
      <c r="V13" s="114"/>
      <c r="W13" s="114"/>
      <c r="X13" s="114"/>
      <c r="Y13" s="114"/>
      <c r="Z13" s="71"/>
      <c r="AA13" s="59"/>
      <c r="AB13" s="114"/>
      <c r="AC13" s="114"/>
      <c r="AD13" s="114"/>
      <c r="AE13" s="71"/>
      <c r="AF13" s="59"/>
      <c r="AG13" s="114"/>
      <c r="AH13" s="114"/>
      <c r="AI13" s="114"/>
      <c r="AJ13" s="209"/>
      <c r="AK13" s="212" t="s">
        <v>96</v>
      </c>
      <c r="AL13" s="214"/>
      <c r="AM13" s="214"/>
      <c r="AN13" s="214"/>
      <c r="AO13" s="71"/>
      <c r="AP13" s="59"/>
      <c r="AQ13" s="214"/>
      <c r="AR13" s="214"/>
      <c r="AS13" s="214"/>
      <c r="AT13" s="71"/>
      <c r="AU13" s="59"/>
      <c r="AV13" s="214"/>
      <c r="AW13" s="214"/>
      <c r="AX13" s="214"/>
      <c r="AY13" s="71"/>
      <c r="AZ13" s="59"/>
      <c r="BA13" s="214"/>
      <c r="BB13" s="214"/>
      <c r="BC13" s="214"/>
      <c r="BD13" s="71"/>
      <c r="BE13" s="59"/>
      <c r="BF13" s="214"/>
      <c r="BG13" s="214"/>
      <c r="BH13" s="214"/>
      <c r="BI13" s="71"/>
      <c r="BJ13" s="59"/>
      <c r="BK13" s="59"/>
      <c r="BL13" s="71"/>
    </row>
    <row r="14" spans="2:64" ht="18.75" customHeight="1">
      <c r="B14" s="58"/>
      <c r="C14" s="58"/>
      <c r="D14" s="58"/>
      <c r="E14" s="58"/>
      <c r="F14" s="58"/>
      <c r="G14" s="114"/>
      <c r="H14" s="114"/>
      <c r="I14" s="114"/>
      <c r="J14" s="114"/>
      <c r="K14" s="114"/>
      <c r="L14" s="114"/>
      <c r="M14" s="114"/>
      <c r="N14" s="114"/>
      <c r="O14" s="114"/>
      <c r="P14" s="114"/>
      <c r="Q14" s="114"/>
      <c r="R14" s="114"/>
      <c r="S14" s="114"/>
      <c r="T14" s="114"/>
      <c r="U14" s="114"/>
      <c r="V14" s="114"/>
      <c r="W14" s="114"/>
      <c r="X14" s="114"/>
      <c r="Y14" s="114"/>
      <c r="Z14" s="71"/>
      <c r="AA14" s="59"/>
      <c r="AB14" s="114"/>
      <c r="AC14" s="114"/>
      <c r="AD14" s="114"/>
      <c r="AE14" s="71"/>
      <c r="AF14" s="59"/>
      <c r="AG14" s="114"/>
      <c r="AH14" s="114"/>
      <c r="AI14" s="114"/>
      <c r="AJ14" s="209" t="s">
        <v>86</v>
      </c>
      <c r="AK14" s="77" t="s">
        <v>10</v>
      </c>
      <c r="AN14" s="214"/>
      <c r="AS14" s="214"/>
      <c r="AX14" s="214"/>
      <c r="BC14" s="214"/>
      <c r="BH14" s="214"/>
      <c r="BL14" s="71"/>
    </row>
    <row r="15" spans="2:64" ht="18.75" customHeight="1">
      <c r="B15" s="58"/>
      <c r="C15" s="58"/>
      <c r="D15" s="58"/>
      <c r="E15" s="58"/>
      <c r="F15" s="58"/>
      <c r="G15" s="114"/>
      <c r="H15" s="114"/>
      <c r="I15" s="114"/>
      <c r="J15" s="114"/>
      <c r="K15" s="114"/>
      <c r="L15" s="114"/>
      <c r="M15" s="114"/>
      <c r="N15" s="114"/>
      <c r="O15" s="114"/>
      <c r="P15" s="114"/>
      <c r="Q15" s="114"/>
      <c r="R15" s="114"/>
      <c r="S15" s="114"/>
      <c r="T15" s="114"/>
      <c r="U15" s="114"/>
      <c r="V15" s="114"/>
      <c r="W15" s="114"/>
      <c r="X15" s="114"/>
      <c r="Y15" s="114"/>
      <c r="Z15" s="71"/>
      <c r="AA15" s="59"/>
      <c r="AB15" s="114"/>
      <c r="AC15" s="114"/>
      <c r="AD15" s="114"/>
      <c r="AE15" s="71"/>
      <c r="AF15" s="59"/>
      <c r="AG15" s="114"/>
      <c r="AH15" s="114"/>
      <c r="AI15" s="114"/>
      <c r="AJ15" s="209"/>
      <c r="AK15" s="77" t="s">
        <v>97</v>
      </c>
      <c r="AN15" s="214"/>
      <c r="AS15" s="214"/>
      <c r="AX15" s="214"/>
      <c r="BC15" s="214"/>
      <c r="BH15" s="214"/>
      <c r="BL15" s="71"/>
    </row>
    <row r="16" spans="2:64" ht="18.75" customHeight="1">
      <c r="B16" s="58"/>
      <c r="C16" s="58"/>
      <c r="D16" s="58"/>
      <c r="E16" s="58"/>
      <c r="F16" s="58"/>
      <c r="G16" s="114"/>
      <c r="H16" s="114"/>
      <c r="I16" s="114"/>
      <c r="J16" s="114"/>
      <c r="K16" s="114"/>
      <c r="L16" s="114"/>
      <c r="M16" s="114"/>
      <c r="N16" s="114"/>
      <c r="O16" s="114"/>
      <c r="P16" s="114"/>
      <c r="Q16" s="114"/>
      <c r="R16" s="114"/>
      <c r="S16" s="114"/>
      <c r="T16" s="114"/>
      <c r="U16" s="114"/>
      <c r="V16" s="204"/>
      <c r="W16" s="114"/>
      <c r="X16" s="114"/>
      <c r="Y16" s="114"/>
      <c r="Z16" s="71"/>
      <c r="AA16" s="59"/>
      <c r="AB16" s="114"/>
      <c r="AC16" s="114"/>
      <c r="AD16" s="114"/>
      <c r="AE16" s="71"/>
      <c r="AF16" s="59"/>
      <c r="AG16" s="114"/>
      <c r="AH16" s="114"/>
      <c r="AI16" s="114"/>
      <c r="AK16" s="77" t="s">
        <v>98</v>
      </c>
      <c r="AL16" s="214"/>
      <c r="AM16" s="214"/>
      <c r="AN16" s="214"/>
      <c r="AO16" s="71"/>
      <c r="AP16" s="59"/>
      <c r="AQ16" s="214"/>
      <c r="AR16" s="214"/>
      <c r="AS16" s="214"/>
      <c r="AT16" s="71"/>
      <c r="AU16" s="59"/>
      <c r="AV16" s="214"/>
      <c r="AW16" s="214"/>
      <c r="AX16" s="214"/>
      <c r="AY16" s="71"/>
      <c r="AZ16" s="59"/>
      <c r="BA16" s="214"/>
      <c r="BB16" s="214"/>
      <c r="BC16" s="214"/>
      <c r="BD16" s="71"/>
      <c r="BE16" s="59"/>
      <c r="BF16" s="214"/>
      <c r="BG16" s="214"/>
      <c r="BH16" s="214"/>
      <c r="BI16" s="71"/>
      <c r="BJ16" s="59"/>
      <c r="BK16" s="59"/>
      <c r="BL16" s="71"/>
    </row>
    <row r="17" spans="2:67" ht="18.75" customHeight="1">
      <c r="B17" s="59"/>
      <c r="C17" s="59"/>
      <c r="D17" s="59"/>
      <c r="E17" s="71"/>
      <c r="F17" s="71"/>
      <c r="G17" s="71"/>
      <c r="H17" s="71"/>
      <c r="I17" s="136"/>
      <c r="J17" s="136"/>
      <c r="K17" s="136"/>
      <c r="L17" s="168"/>
      <c r="M17" s="168"/>
      <c r="N17" s="168"/>
      <c r="O17" s="168"/>
      <c r="P17" s="136"/>
      <c r="Q17" s="168"/>
      <c r="R17" s="168"/>
      <c r="S17" s="168"/>
      <c r="T17" s="168"/>
      <c r="U17" s="136"/>
      <c r="V17" s="168"/>
      <c r="W17" s="168"/>
      <c r="X17" s="168"/>
      <c r="Y17" s="168"/>
      <c r="Z17" s="136"/>
      <c r="AA17" s="168"/>
      <c r="AB17" s="168"/>
      <c r="AC17" s="168"/>
      <c r="AD17" s="168"/>
      <c r="AE17" s="136"/>
      <c r="AF17" s="168"/>
      <c r="AG17" s="168"/>
      <c r="AH17" s="168"/>
      <c r="AI17" s="168"/>
      <c r="AJ17" s="136"/>
      <c r="AK17" s="168"/>
      <c r="AL17" s="168"/>
      <c r="AM17" s="168"/>
      <c r="AN17" s="168"/>
      <c r="AO17" s="136"/>
      <c r="AP17" s="168"/>
      <c r="AQ17" s="168"/>
      <c r="AR17" s="168"/>
      <c r="AS17" s="168"/>
      <c r="AT17" s="136"/>
      <c r="AU17" s="168"/>
      <c r="AV17" s="168"/>
      <c r="AW17" s="168"/>
      <c r="AX17" s="168"/>
      <c r="AY17" s="136"/>
      <c r="AZ17" s="168"/>
      <c r="BA17" s="168"/>
      <c r="BB17" s="168"/>
      <c r="BC17" s="168"/>
      <c r="BD17" s="136"/>
      <c r="BE17" s="168"/>
      <c r="BF17" s="168"/>
      <c r="BG17" s="168"/>
      <c r="BH17" s="168"/>
      <c r="BI17" s="136"/>
      <c r="BJ17" s="168"/>
      <c r="BK17" s="59"/>
      <c r="BL17" s="71"/>
      <c r="BO17" s="51" t="s">
        <v>109</v>
      </c>
    </row>
    <row r="18" spans="2:67" ht="18" customHeight="1">
      <c r="B18" s="60" t="s">
        <v>7</v>
      </c>
      <c r="C18" s="78" t="s">
        <v>66</v>
      </c>
      <c r="D18" s="89"/>
      <c r="E18" s="95" t="s">
        <v>47</v>
      </c>
      <c r="F18" s="103"/>
      <c r="G18" s="115" t="s">
        <v>11</v>
      </c>
      <c r="H18" s="125"/>
      <c r="I18" s="137" t="s">
        <v>78</v>
      </c>
      <c r="J18" s="148" t="s">
        <v>79</v>
      </c>
      <c r="K18" s="157">
        <v>43922</v>
      </c>
      <c r="L18" s="157"/>
      <c r="M18" s="179"/>
      <c r="N18" s="179" t="s">
        <v>83</v>
      </c>
      <c r="O18" s="179" t="s">
        <v>79</v>
      </c>
      <c r="P18" s="157">
        <v>43952</v>
      </c>
      <c r="Q18" s="157"/>
      <c r="R18" s="194"/>
      <c r="S18" s="179" t="s">
        <v>83</v>
      </c>
      <c r="T18" s="179" t="s">
        <v>79</v>
      </c>
      <c r="U18" s="157">
        <v>43983</v>
      </c>
      <c r="V18" s="157"/>
      <c r="W18" s="194"/>
      <c r="X18" s="179" t="s">
        <v>83</v>
      </c>
      <c r="Y18" s="179" t="s">
        <v>79</v>
      </c>
      <c r="Z18" s="157">
        <v>44013</v>
      </c>
      <c r="AA18" s="157"/>
      <c r="AB18" s="194"/>
      <c r="AC18" s="179" t="s">
        <v>83</v>
      </c>
      <c r="AD18" s="179" t="s">
        <v>79</v>
      </c>
      <c r="AE18" s="157">
        <v>44044</v>
      </c>
      <c r="AF18" s="157"/>
      <c r="AG18" s="194"/>
      <c r="AH18" s="179" t="s">
        <v>83</v>
      </c>
      <c r="AI18" s="179" t="s">
        <v>79</v>
      </c>
      <c r="AJ18" s="157">
        <v>44075</v>
      </c>
      <c r="AK18" s="157"/>
      <c r="AL18" s="194"/>
      <c r="AM18" s="179" t="s">
        <v>83</v>
      </c>
      <c r="AN18" s="179" t="s">
        <v>79</v>
      </c>
      <c r="AO18" s="157">
        <v>44105</v>
      </c>
      <c r="AP18" s="157"/>
      <c r="AQ18" s="194"/>
      <c r="AR18" s="179" t="s">
        <v>83</v>
      </c>
      <c r="AS18" s="179" t="s">
        <v>79</v>
      </c>
      <c r="AT18" s="157">
        <v>44136</v>
      </c>
      <c r="AU18" s="157"/>
      <c r="AV18" s="194"/>
      <c r="AW18" s="179" t="s">
        <v>83</v>
      </c>
      <c r="AX18" s="179" t="s">
        <v>79</v>
      </c>
      <c r="AY18" s="157">
        <v>44166</v>
      </c>
      <c r="AZ18" s="157"/>
      <c r="BA18" s="194"/>
      <c r="BB18" s="179" t="s">
        <v>83</v>
      </c>
      <c r="BC18" s="179" t="s">
        <v>79</v>
      </c>
      <c r="BD18" s="157">
        <v>44197</v>
      </c>
      <c r="BE18" s="157"/>
      <c r="BF18" s="194"/>
      <c r="BG18" s="179" t="s">
        <v>83</v>
      </c>
      <c r="BH18" s="179" t="s">
        <v>79</v>
      </c>
      <c r="BI18" s="223">
        <v>44228</v>
      </c>
      <c r="BJ18" s="226"/>
      <c r="BK18" s="234" t="s">
        <v>104</v>
      </c>
      <c r="BL18" s="246" t="s">
        <v>105</v>
      </c>
      <c r="BN18" s="51" t="s">
        <v>106</v>
      </c>
      <c r="BO18" s="51" t="s">
        <v>103</v>
      </c>
    </row>
    <row r="19" spans="2:67" ht="18.75" customHeight="1">
      <c r="B19" s="61"/>
      <c r="C19" s="79" t="s">
        <v>67</v>
      </c>
      <c r="D19" s="90" t="s">
        <v>72</v>
      </c>
      <c r="E19" s="96"/>
      <c r="F19" s="104"/>
      <c r="G19" s="116" t="s">
        <v>73</v>
      </c>
      <c r="H19" s="126" t="s">
        <v>77</v>
      </c>
      <c r="I19" s="138"/>
      <c r="J19" s="149"/>
      <c r="K19" s="158" t="s">
        <v>81</v>
      </c>
      <c r="L19" s="169" t="s">
        <v>82</v>
      </c>
      <c r="M19" s="180"/>
      <c r="N19" s="180"/>
      <c r="O19" s="180"/>
      <c r="P19" s="158" t="s">
        <v>81</v>
      </c>
      <c r="Q19" s="169" t="s">
        <v>84</v>
      </c>
      <c r="R19" s="195"/>
      <c r="S19" s="180"/>
      <c r="T19" s="180"/>
      <c r="U19" s="158" t="s">
        <v>81</v>
      </c>
      <c r="V19" s="169" t="s">
        <v>84</v>
      </c>
      <c r="W19" s="195"/>
      <c r="X19" s="180"/>
      <c r="Y19" s="180"/>
      <c r="Z19" s="158" t="s">
        <v>81</v>
      </c>
      <c r="AA19" s="169" t="s">
        <v>84</v>
      </c>
      <c r="AB19" s="195"/>
      <c r="AC19" s="180"/>
      <c r="AD19" s="180"/>
      <c r="AE19" s="158" t="s">
        <v>81</v>
      </c>
      <c r="AF19" s="169" t="s">
        <v>84</v>
      </c>
      <c r="AG19" s="195"/>
      <c r="AH19" s="180"/>
      <c r="AI19" s="180"/>
      <c r="AJ19" s="158" t="s">
        <v>81</v>
      </c>
      <c r="AK19" s="169" t="s">
        <v>84</v>
      </c>
      <c r="AL19" s="195"/>
      <c r="AM19" s="180"/>
      <c r="AN19" s="180"/>
      <c r="AO19" s="215" t="s">
        <v>81</v>
      </c>
      <c r="AP19" s="217" t="s">
        <v>84</v>
      </c>
      <c r="AQ19" s="195"/>
      <c r="AR19" s="180"/>
      <c r="AS19" s="180"/>
      <c r="AT19" s="215" t="s">
        <v>81</v>
      </c>
      <c r="AU19" s="217" t="s">
        <v>84</v>
      </c>
      <c r="AV19" s="195"/>
      <c r="AW19" s="180"/>
      <c r="AX19" s="180"/>
      <c r="AY19" s="158" t="s">
        <v>81</v>
      </c>
      <c r="AZ19" s="169" t="s">
        <v>84</v>
      </c>
      <c r="BA19" s="195"/>
      <c r="BB19" s="180"/>
      <c r="BC19" s="180"/>
      <c r="BD19" s="158" t="s">
        <v>81</v>
      </c>
      <c r="BE19" s="169" t="s">
        <v>84</v>
      </c>
      <c r="BF19" s="195"/>
      <c r="BG19" s="180"/>
      <c r="BH19" s="180"/>
      <c r="BI19" s="224" t="s">
        <v>81</v>
      </c>
      <c r="BJ19" s="227" t="s">
        <v>84</v>
      </c>
      <c r="BK19" s="235"/>
      <c r="BL19" s="247"/>
      <c r="BN19" s="51" t="s">
        <v>108</v>
      </c>
      <c r="BO19" s="51" t="s">
        <v>22</v>
      </c>
    </row>
    <row r="20" spans="2:67" ht="19.5" customHeight="1">
      <c r="B20" s="62"/>
      <c r="C20" s="80"/>
      <c r="D20" s="91"/>
      <c r="E20" s="97"/>
      <c r="F20" s="105"/>
      <c r="G20" s="117" t="s">
        <v>74</v>
      </c>
      <c r="H20" s="127"/>
      <c r="I20" s="139"/>
      <c r="J20" s="150"/>
      <c r="K20" s="159"/>
      <c r="L20" s="170"/>
      <c r="M20" s="181"/>
      <c r="N20" s="181"/>
      <c r="O20" s="181"/>
      <c r="P20" s="159"/>
      <c r="Q20" s="170"/>
      <c r="R20" s="196"/>
      <c r="S20" s="181"/>
      <c r="T20" s="181"/>
      <c r="U20" s="159"/>
      <c r="V20" s="170"/>
      <c r="W20" s="196"/>
      <c r="X20" s="181"/>
      <c r="Y20" s="181"/>
      <c r="Z20" s="159"/>
      <c r="AA20" s="170"/>
      <c r="AB20" s="196"/>
      <c r="AC20" s="181"/>
      <c r="AD20" s="181"/>
      <c r="AE20" s="159"/>
      <c r="AF20" s="170"/>
      <c r="AG20" s="196"/>
      <c r="AH20" s="181"/>
      <c r="AI20" s="181"/>
      <c r="AJ20" s="159"/>
      <c r="AK20" s="170"/>
      <c r="AL20" s="196"/>
      <c r="AM20" s="181"/>
      <c r="AN20" s="181"/>
      <c r="AO20" s="216"/>
      <c r="AP20" s="218"/>
      <c r="AQ20" s="196"/>
      <c r="AR20" s="181"/>
      <c r="AS20" s="181"/>
      <c r="AT20" s="216"/>
      <c r="AU20" s="218"/>
      <c r="AV20" s="196"/>
      <c r="AW20" s="181"/>
      <c r="AX20" s="181"/>
      <c r="AY20" s="159"/>
      <c r="AZ20" s="170"/>
      <c r="BA20" s="196"/>
      <c r="BB20" s="181"/>
      <c r="BC20" s="181"/>
      <c r="BD20" s="159"/>
      <c r="BE20" s="170"/>
      <c r="BF20" s="196"/>
      <c r="BG20" s="181"/>
      <c r="BH20" s="181"/>
      <c r="BI20" s="225"/>
      <c r="BJ20" s="228"/>
      <c r="BK20" s="235"/>
      <c r="BL20" s="248"/>
      <c r="BO20" s="51" t="s">
        <v>111</v>
      </c>
    </row>
    <row r="21" spans="2:67" ht="14.25" customHeight="1">
      <c r="B21" s="63"/>
      <c r="C21" s="81"/>
      <c r="D21" s="92"/>
      <c r="E21" s="98"/>
      <c r="F21" s="106"/>
      <c r="G21" s="118"/>
      <c r="H21" s="128" t="str">
        <f>IF($G21="","",IFERROR(DATEDIF(G21,G22,"Y")&amp;"年"&amp;DATEDIF(G21,G22,"YM")&amp;"月","0年0月"))</f>
        <v/>
      </c>
      <c r="I21" s="140" t="str">
        <f>IF(G21="","",IFERROR(DATEDIF(G21,G22,"Y"),0))</f>
        <v/>
      </c>
      <c r="J21" s="151" t="str">
        <f>IF($D21="","",IF($G21&gt;$G$22,"",IF($G22&gt;=$D21,"○","")))</f>
        <v/>
      </c>
      <c r="K21" s="160"/>
      <c r="L21" s="171" t="str">
        <f>IF(K21="","",IF(J21="○",IF(I21&gt;=10,IF($C21="介護","●","○"),"○"),"×"))</f>
        <v/>
      </c>
      <c r="M21" s="182" t="str">
        <f>IF($G21="","",(EDATE($G22,1)))</f>
        <v/>
      </c>
      <c r="N21" s="188">
        <f>IFERROR(DATEDIF($G21,M21,"Y"),0)</f>
        <v>0</v>
      </c>
      <c r="O21" s="153" t="str">
        <f>IF($D21="","",IF($G21&gt;M21,"",IF(M21&gt;=$D21,"○","")))</f>
        <v/>
      </c>
      <c r="P21" s="160"/>
      <c r="Q21" s="171" t="str">
        <f>IF(P21="","",IF(O21="○",IF(N21&gt;=10,IF($C21="介護","●","○"),"○"),"×"))</f>
        <v/>
      </c>
      <c r="R21" s="197" t="str">
        <f>IF($G21="","",(EDATE($G22,2)))</f>
        <v/>
      </c>
      <c r="S21" s="200">
        <f>IFERROR(DATEDIF($G21,R21,"Y"),0)</f>
        <v>0</v>
      </c>
      <c r="T21" s="153" t="str">
        <f>IF($D21="","",IF($G21&gt;R21,"",IF(R21&gt;=$D21,"○","")))</f>
        <v/>
      </c>
      <c r="U21" s="160"/>
      <c r="V21" s="171" t="str">
        <f>IF(U21="","",IF(T21="○",IF(S21&gt;=10,IF($C21="介護","●","○"),"○"),"×"))</f>
        <v/>
      </c>
      <c r="W21" s="197" t="str">
        <f>IF($G21="","",(EDATE($G22,3)))</f>
        <v/>
      </c>
      <c r="X21" s="190">
        <f>IFERROR(DATEDIF($G21,W21,"Y"),0)</f>
        <v>0</v>
      </c>
      <c r="Y21" s="153" t="str">
        <f>IF($D21="","",IF($G21&gt;W21,"",IF(W21&gt;=$D21,"○","")))</f>
        <v/>
      </c>
      <c r="Z21" s="160"/>
      <c r="AA21" s="171" t="str">
        <f>IF(Z21="","",IF(Y21="○",IF(X21&gt;=10,IF($C21="介護","●","○"),"○"),"×"))</f>
        <v/>
      </c>
      <c r="AB21" s="197" t="str">
        <f>IF($G21="","",(EDATE($G22,4)))</f>
        <v/>
      </c>
      <c r="AC21" s="190">
        <f>IFERROR(DATEDIF($G21,AB21,"Y"),0)</f>
        <v>0</v>
      </c>
      <c r="AD21" s="153" t="str">
        <f>IF($D21="","",IF($G21&gt;AB21,"",IF(AB21&gt;=$D21,"○","")))</f>
        <v/>
      </c>
      <c r="AE21" s="160"/>
      <c r="AF21" s="208" t="str">
        <f>IF(AE21="","",IF(AD21="○",IF(AC21&gt;=10,IF($C21="介護","●","○"),"○"),"×"))</f>
        <v/>
      </c>
      <c r="AG21" s="197" t="str">
        <f>IF($G21="","",(EDATE($G22,5)))</f>
        <v/>
      </c>
      <c r="AH21" s="190">
        <f>IFERROR(DATEDIF($G21,AG21,"Y"),0)</f>
        <v>0</v>
      </c>
      <c r="AI21" s="153" t="str">
        <f>IF($D21="","",IF($G21&gt;AG21,"",IF(AG21&gt;=$D21,"○","")))</f>
        <v/>
      </c>
      <c r="AJ21" s="160"/>
      <c r="AK21" s="171" t="str">
        <f>IF(AJ21="","",IF(AI21="○",IF(AH21&gt;=10,IF($C21="介護","●","○"),"○"),"×"))</f>
        <v/>
      </c>
      <c r="AL21" s="197" t="str">
        <f>IF($G21="","",(EDATE($G22,6)))</f>
        <v/>
      </c>
      <c r="AM21" s="200">
        <f>IFERROR(DATEDIF($G21,AL21,"Y"),0)</f>
        <v>0</v>
      </c>
      <c r="AN21" s="153" t="str">
        <f>IF($D21="","",IF($G21&gt;AL21,"",IF(AL21&gt;=$D21,"○","")))</f>
        <v/>
      </c>
      <c r="AO21" s="160"/>
      <c r="AP21" s="171" t="str">
        <f>IF(AO21="","",IF(AN21="○",IF(AM21&gt;=10,IF($C21="介護","●","○"),"○"),"×"))</f>
        <v/>
      </c>
      <c r="AQ21" s="197" t="str">
        <f>IF($G21="","",(EDATE($G22,7)))</f>
        <v/>
      </c>
      <c r="AR21" s="190">
        <f>IFERROR(DATEDIF($G21,AQ21,"Y"),0)</f>
        <v>0</v>
      </c>
      <c r="AS21" s="153" t="str">
        <f>IF($D21="","",IF($G21&gt;AQ21,"",IF(AQ21&gt;=$D21,"○","")))</f>
        <v/>
      </c>
      <c r="AT21" s="160"/>
      <c r="AU21" s="171" t="str">
        <f>IF(AT21="","",IF(AS21="○",IF(AR21&gt;=10,IF($C21="介護","●","○"),"○"),"×"))</f>
        <v/>
      </c>
      <c r="AV21" s="197" t="str">
        <f>IF($G21="","",(EDATE($G22,8)))</f>
        <v/>
      </c>
      <c r="AW21" s="190">
        <f>IFERROR(DATEDIF($G21,AV21,"Y"),0)</f>
        <v>0</v>
      </c>
      <c r="AX21" s="153" t="str">
        <f>IF($D21="","",IF($G21&gt;AV21,"",IF(AV21&gt;=$D21,"○","")))</f>
        <v/>
      </c>
      <c r="AY21" s="160"/>
      <c r="AZ21" s="171" t="str">
        <f>IF(AY21="","",IF(AX21="○",IF(AW21&gt;=10,IF($C21="介護","●","○"),"○"),"×"))</f>
        <v/>
      </c>
      <c r="BA21" s="197" t="str">
        <f>IF($G21="","",(EDATE($G22,9)))</f>
        <v/>
      </c>
      <c r="BB21" s="190">
        <f>IFERROR(DATEDIF($G21,BA21,"Y"),0)</f>
        <v>0</v>
      </c>
      <c r="BC21" s="153" t="str">
        <f>IF($D21="","",IF($G21&gt;BA21,"",IF(BA21&gt;=$D21,"○","")))</f>
        <v/>
      </c>
      <c r="BD21" s="160"/>
      <c r="BE21" s="171" t="str">
        <f>IF(BD21="","",IF(BC21="○",IF(BB21&gt;=10,IF($C21="介護","●","○"),"○"),"×"))</f>
        <v/>
      </c>
      <c r="BF21" s="197" t="str">
        <f>IF($G21="","",(EDATE($G22,10)))</f>
        <v/>
      </c>
      <c r="BG21" s="190">
        <f>IFERROR(DATEDIF($G21,BF21,"Y"),0)</f>
        <v>0</v>
      </c>
      <c r="BH21" s="153" t="str">
        <f>IF($D21="","",IF($G21&gt;BF21,"",IF(BF21&gt;=$D21,"○","")))</f>
        <v/>
      </c>
      <c r="BI21" s="160"/>
      <c r="BJ21" s="229" t="str">
        <f>IF(BI21="","",IF(BH21="○",IF(BG21&gt;=10,IF($C21="介護","●","○"),"○"),"×"))</f>
        <v/>
      </c>
      <c r="BK21" s="236">
        <f>SUM(K21,P21,U21,Z21,AE21,AJ21,AO21,AT21,AY21,BD21,BI21)</f>
        <v>0</v>
      </c>
      <c r="BL21" s="249"/>
      <c r="BM21" s="256"/>
      <c r="BO21" s="51" t="s">
        <v>112</v>
      </c>
    </row>
    <row r="22" spans="2:67" ht="13.5" customHeight="1">
      <c r="B22" s="64"/>
      <c r="C22" s="82"/>
      <c r="D22" s="93"/>
      <c r="E22" s="99"/>
      <c r="F22" s="107"/>
      <c r="G22" s="119">
        <v>43921</v>
      </c>
      <c r="H22" s="129"/>
      <c r="I22" s="141"/>
      <c r="J22" s="152"/>
      <c r="K22" s="161"/>
      <c r="L22" s="171"/>
      <c r="M22" s="182"/>
      <c r="N22" s="188"/>
      <c r="O22" s="152"/>
      <c r="P22" s="161"/>
      <c r="Q22" s="171"/>
      <c r="R22" s="182"/>
      <c r="S22" s="190"/>
      <c r="T22" s="152"/>
      <c r="U22" s="161"/>
      <c r="V22" s="171"/>
      <c r="W22" s="182"/>
      <c r="X22" s="188"/>
      <c r="Y22" s="152"/>
      <c r="Z22" s="161"/>
      <c r="AA22" s="171"/>
      <c r="AB22" s="182"/>
      <c r="AC22" s="188"/>
      <c r="AD22" s="152"/>
      <c r="AE22" s="161"/>
      <c r="AF22" s="173"/>
      <c r="AG22" s="182"/>
      <c r="AH22" s="188"/>
      <c r="AI22" s="152"/>
      <c r="AJ22" s="161"/>
      <c r="AK22" s="171"/>
      <c r="AL22" s="182"/>
      <c r="AM22" s="190"/>
      <c r="AN22" s="152"/>
      <c r="AO22" s="161"/>
      <c r="AP22" s="171"/>
      <c r="AQ22" s="182"/>
      <c r="AR22" s="188"/>
      <c r="AS22" s="152"/>
      <c r="AT22" s="161"/>
      <c r="AU22" s="171"/>
      <c r="AV22" s="182"/>
      <c r="AW22" s="188"/>
      <c r="AX22" s="152"/>
      <c r="AY22" s="161"/>
      <c r="AZ22" s="171"/>
      <c r="BA22" s="182"/>
      <c r="BB22" s="188"/>
      <c r="BC22" s="152"/>
      <c r="BD22" s="161"/>
      <c r="BE22" s="171"/>
      <c r="BF22" s="182"/>
      <c r="BG22" s="188"/>
      <c r="BH22" s="152"/>
      <c r="BI22" s="161"/>
      <c r="BJ22" s="229"/>
      <c r="BK22" s="237"/>
      <c r="BL22" s="249"/>
      <c r="BM22" s="256"/>
    </row>
    <row r="23" spans="2:67" ht="13.5" customHeight="1">
      <c r="B23" s="65"/>
      <c r="C23" s="83"/>
      <c r="D23" s="94"/>
      <c r="E23" s="100"/>
      <c r="F23" s="108"/>
      <c r="G23" s="120"/>
      <c r="H23" s="129" t="str">
        <f>IF($G23="","",IFERROR(DATEDIF(G23,G24,"Y")&amp;"年"&amp;DATEDIF(G23,G24,"YM")&amp;"月","0年0月"))</f>
        <v/>
      </c>
      <c r="I23" s="141">
        <f>IFERROR(DATEDIF(G23,G24,"Y"),0)</f>
        <v>0</v>
      </c>
      <c r="J23" s="153" t="str">
        <f>IF($D23="","",IF($G23&gt;$G$22,"",IF($G24&gt;=$D23,"○","")))</f>
        <v/>
      </c>
      <c r="K23" s="161"/>
      <c r="L23" s="172" t="str">
        <f>IF(K23="","",IF(J23="○",IF(I23&gt;=10,IF($C23="介護","●","○"),"○"),"×"))</f>
        <v/>
      </c>
      <c r="M23" s="182" t="str">
        <f>IF($G23="","",(EDATE($G24,1)))</f>
        <v/>
      </c>
      <c r="N23" s="188">
        <f>IFERROR(DATEDIF($G23,M23,"Y"),0)</f>
        <v>0</v>
      </c>
      <c r="O23" s="153" t="str">
        <f>IF($D23="","",IF($G23&gt;M23,"",IF(M23&gt;=$D23,"○","")))</f>
        <v/>
      </c>
      <c r="P23" s="161"/>
      <c r="Q23" s="172" t="str">
        <f>IF(P23="","",IF(O23="○",IF(N23&gt;=10,IF($C23="介護","●","○"),"○"),"×"))</f>
        <v/>
      </c>
      <c r="R23" s="198" t="str">
        <f>IF($G23="","",(EDATE($G24,2)))</f>
        <v/>
      </c>
      <c r="S23" s="188">
        <f>IFERROR(DATEDIF($G23,R23,"Y"),0)</f>
        <v>0</v>
      </c>
      <c r="T23" s="153" t="str">
        <f>IF($D23="","",IF($G23&gt;R23,"",IF(R23&gt;=$D23,"○","")))</f>
        <v/>
      </c>
      <c r="U23" s="161"/>
      <c r="V23" s="172" t="str">
        <f>IF(U23="","",IF(T23="○",IF(S23&gt;=10,IF($C23="介護","●","○"),"○"),"×"))</f>
        <v/>
      </c>
      <c r="W23" s="198" t="str">
        <f>IF($G23="","",(EDATE($G24,3)))</f>
        <v/>
      </c>
      <c r="X23" s="188">
        <f>IFERROR(DATEDIF($G23,W23,"Y"),0)</f>
        <v>0</v>
      </c>
      <c r="Y23" s="153" t="str">
        <f>IF($D23="","",IF($G23&gt;W23,"",IF(W23&gt;=$D23,"○","")))</f>
        <v/>
      </c>
      <c r="Z23" s="161"/>
      <c r="AA23" s="172" t="str">
        <f>IF(Z23="","",IF(Y23="○",IF(X23&gt;=10,IF($C23="介護","●","○"),"○"),"×"))</f>
        <v/>
      </c>
      <c r="AB23" s="198" t="str">
        <f>IF($G23="","",(EDATE($G24,4)))</f>
        <v/>
      </c>
      <c r="AC23" s="188">
        <f>IFERROR(DATEDIF($G23,AB23,"Y"),0)</f>
        <v>0</v>
      </c>
      <c r="AD23" s="153" t="str">
        <f>IF($D23="","",IF($G23&gt;AB23,"",IF(AB23&gt;=$D23,"○","")))</f>
        <v/>
      </c>
      <c r="AE23" s="161"/>
      <c r="AF23" s="172" t="str">
        <f>IF(AE23="","",IF(AD23="○",IF(AC23&gt;=10,IF($C23="介護","●","○"),"○"),"×"))</f>
        <v/>
      </c>
      <c r="AG23" s="198" t="str">
        <f>IF($G23="","",(EDATE($G24,5)))</f>
        <v/>
      </c>
      <c r="AH23" s="188">
        <f>IFERROR(DATEDIF($G23,AG23,"Y"),0)</f>
        <v>0</v>
      </c>
      <c r="AI23" s="153" t="str">
        <f>IF($D23="","",IF($G23&gt;AG23,"",IF(AG23&gt;=$D23,"○","")))</f>
        <v/>
      </c>
      <c r="AJ23" s="161"/>
      <c r="AK23" s="172" t="str">
        <f>IF(AJ23="","",IF(AI23="○",IF(AH23&gt;=10,IF($C23="介護","●","○"),"○"),"×"))</f>
        <v/>
      </c>
      <c r="AL23" s="198" t="str">
        <f>IF($G23="","",(EDATE($G24,6)))</f>
        <v/>
      </c>
      <c r="AM23" s="188">
        <f>IFERROR(DATEDIF($G23,AL23,"Y"),0)</f>
        <v>0</v>
      </c>
      <c r="AN23" s="153" t="str">
        <f>IF($D23="","",IF($G23&gt;AL23,"",IF(AL23&gt;=$D23,"○","")))</f>
        <v/>
      </c>
      <c r="AO23" s="161"/>
      <c r="AP23" s="172" t="str">
        <f>IF(AO23="","",IF(AN23="○",IF(AM23&gt;=10,IF($C23="介護","●","○"),"○"),"×"))</f>
        <v/>
      </c>
      <c r="AQ23" s="198" t="str">
        <f>IF($G23="","",(EDATE($G24,7)))</f>
        <v/>
      </c>
      <c r="AR23" s="188">
        <f>IFERROR(DATEDIF($G23,AQ23,"Y"),0)</f>
        <v>0</v>
      </c>
      <c r="AS23" s="153" t="str">
        <f>IF($D23="","",IF($G23&gt;AQ23,"",IF(AQ23&gt;=$D23,"○","")))</f>
        <v/>
      </c>
      <c r="AT23" s="161"/>
      <c r="AU23" s="172" t="str">
        <f>IF(AT23="","",IF(AS23="○",IF(AR23&gt;=10,IF($C23="介護","●","○"),"○"),"×"))</f>
        <v/>
      </c>
      <c r="AV23" s="198" t="str">
        <f>IF($G23="","",(EDATE($G24,8)))</f>
        <v/>
      </c>
      <c r="AW23" s="188">
        <f>IFERROR(DATEDIF($G23,AV23,"Y"),0)</f>
        <v>0</v>
      </c>
      <c r="AX23" s="153" t="str">
        <f>IF($D23="","",IF($G23&gt;AV23,"",IF(AV23&gt;=$D23,"○","")))</f>
        <v/>
      </c>
      <c r="AY23" s="161"/>
      <c r="AZ23" s="172" t="str">
        <f>IF(AY23="","",IF(AX23="○",IF(AW23&gt;=10,IF($C23="介護","●","○"),"○"),"×"))</f>
        <v/>
      </c>
      <c r="BA23" s="198" t="str">
        <f>IF($G23="","",(EDATE($G24,9)))</f>
        <v/>
      </c>
      <c r="BB23" s="188">
        <f>IFERROR(DATEDIF($G23,BA23,"Y"),0)</f>
        <v>0</v>
      </c>
      <c r="BC23" s="153" t="str">
        <f>IF($D23="","",IF($G23&gt;BA23,"",IF(BA23&gt;=$D23,"○","")))</f>
        <v/>
      </c>
      <c r="BD23" s="161"/>
      <c r="BE23" s="172" t="str">
        <f>IF(BD23="","",IF(BC23="○",IF(BB23&gt;=10,IF($C23="介護","●","○"),"○"),"×"))</f>
        <v/>
      </c>
      <c r="BF23" s="198" t="str">
        <f>IF($G23="","",(EDATE($G24,10)))</f>
        <v/>
      </c>
      <c r="BG23" s="188">
        <f>IFERROR(DATEDIF($G23,BF23,"Y"),0)</f>
        <v>0</v>
      </c>
      <c r="BH23" s="153" t="str">
        <f>IF($D23="","",IF($G23&gt;BF23,"",IF(BF23&gt;=$D23,"○","")))</f>
        <v/>
      </c>
      <c r="BI23" s="161"/>
      <c r="BJ23" s="229" t="str">
        <f>IF(BI23="","",IF(BH23="○",IF(BG23&gt;=10,IF($C23="介護","●","○"),"○"),"×"))</f>
        <v/>
      </c>
      <c r="BK23" s="238">
        <f>SUM(K23,P23,U23,Z23,AE23,AJ23,AO23,AT23,AY23,BD23,BI23)</f>
        <v>0</v>
      </c>
      <c r="BL23" s="249"/>
      <c r="BM23" s="256"/>
    </row>
    <row r="24" spans="2:67" ht="13.5" customHeight="1">
      <c r="B24" s="65"/>
      <c r="C24" s="81"/>
      <c r="D24" s="81"/>
      <c r="E24" s="99"/>
      <c r="F24" s="107"/>
      <c r="G24" s="121" t="str">
        <f>IF(G23="","",$G$22)</f>
        <v/>
      </c>
      <c r="H24" s="129"/>
      <c r="I24" s="141"/>
      <c r="J24" s="152"/>
      <c r="K24" s="161"/>
      <c r="L24" s="173"/>
      <c r="M24" s="182"/>
      <c r="N24" s="188"/>
      <c r="O24" s="152"/>
      <c r="P24" s="161"/>
      <c r="Q24" s="173"/>
      <c r="R24" s="197"/>
      <c r="S24" s="188"/>
      <c r="T24" s="152"/>
      <c r="U24" s="161"/>
      <c r="V24" s="173"/>
      <c r="W24" s="197"/>
      <c r="X24" s="188"/>
      <c r="Y24" s="152"/>
      <c r="Z24" s="161"/>
      <c r="AA24" s="173"/>
      <c r="AB24" s="197"/>
      <c r="AC24" s="188"/>
      <c r="AD24" s="152"/>
      <c r="AE24" s="161"/>
      <c r="AF24" s="173"/>
      <c r="AG24" s="197"/>
      <c r="AH24" s="188"/>
      <c r="AI24" s="152"/>
      <c r="AJ24" s="161"/>
      <c r="AK24" s="173"/>
      <c r="AL24" s="197"/>
      <c r="AM24" s="188"/>
      <c r="AN24" s="152"/>
      <c r="AO24" s="161"/>
      <c r="AP24" s="173"/>
      <c r="AQ24" s="197"/>
      <c r="AR24" s="188"/>
      <c r="AS24" s="152"/>
      <c r="AT24" s="161"/>
      <c r="AU24" s="173"/>
      <c r="AV24" s="197"/>
      <c r="AW24" s="188"/>
      <c r="AX24" s="152"/>
      <c r="AY24" s="161"/>
      <c r="AZ24" s="173"/>
      <c r="BA24" s="197"/>
      <c r="BB24" s="188"/>
      <c r="BC24" s="152"/>
      <c r="BD24" s="161"/>
      <c r="BE24" s="173"/>
      <c r="BF24" s="197"/>
      <c r="BG24" s="188"/>
      <c r="BH24" s="152"/>
      <c r="BI24" s="161"/>
      <c r="BJ24" s="229"/>
      <c r="BK24" s="239"/>
      <c r="BL24" s="249"/>
      <c r="BM24" s="256"/>
    </row>
    <row r="25" spans="2:67" ht="13.5" customHeight="1">
      <c r="B25" s="66"/>
      <c r="C25" s="83"/>
      <c r="D25" s="94"/>
      <c r="E25" s="100"/>
      <c r="F25" s="108"/>
      <c r="G25" s="120"/>
      <c r="H25" s="129" t="str">
        <f>IF($G25="","",IFERROR(DATEDIF(G25,G26,"Y")&amp;"年"&amp;DATEDIF(G25,G26,"YM")&amp;"月","0年0月"))</f>
        <v/>
      </c>
      <c r="I25" s="142">
        <f>IFERROR(DATEDIF(G25,G26,"Y"),0)</f>
        <v>0</v>
      </c>
      <c r="J25" s="153" t="str">
        <f>IF($D25="","",IF($G25&gt;$G$22,"",IF($G26&gt;=$D25,"○","")))</f>
        <v/>
      </c>
      <c r="K25" s="161"/>
      <c r="L25" s="172" t="str">
        <f>IF(K25="","",IF(J25="○",IF(I25&gt;=10,IF($C25="介護","●","○"),"○"),"×"))</f>
        <v/>
      </c>
      <c r="M25" s="182" t="str">
        <f>IF($G25="","",(EDATE($G26,1)))</f>
        <v/>
      </c>
      <c r="N25" s="189">
        <f>IFERROR(DATEDIF($G25,M25,"Y"),0)</f>
        <v>0</v>
      </c>
      <c r="O25" s="153" t="str">
        <f>IF($D25="","",IF($G25&gt;M25,"",IF(M25&gt;=$D25,"○","")))</f>
        <v/>
      </c>
      <c r="P25" s="161"/>
      <c r="Q25" s="172" t="str">
        <f>IF(P25="","",IF(O25="○",IF(N25&gt;=10,IF($C25="介護","●","○"),"○"),"×"))</f>
        <v/>
      </c>
      <c r="R25" s="198" t="str">
        <f>IF($G25="","",(EDATE($G26,2)))</f>
        <v/>
      </c>
      <c r="S25" s="189">
        <f>IFERROR(DATEDIF($G25,R25,"Y"),0)</f>
        <v>0</v>
      </c>
      <c r="T25" s="153" t="str">
        <f>IF($D25="","",IF($G25&gt;R25,"",IF(R25&gt;=$D25,"○","")))</f>
        <v/>
      </c>
      <c r="U25" s="161"/>
      <c r="V25" s="172" t="str">
        <f>IF(U25="","",IF(T25="○",IF(S25&gt;=10,IF($C25="介護","●","○"),"○"),"×"))</f>
        <v/>
      </c>
      <c r="W25" s="198" t="str">
        <f>IF($G25="","",(EDATE($G26,3)))</f>
        <v/>
      </c>
      <c r="X25" s="188">
        <f>IFERROR(DATEDIF($G25,W25,"Y"),0)</f>
        <v>0</v>
      </c>
      <c r="Y25" s="153" t="str">
        <f>IF($D25="","",IF($G25&gt;W25,"",IF(W25&gt;=$D25,"○","")))</f>
        <v/>
      </c>
      <c r="Z25" s="161"/>
      <c r="AA25" s="172" t="str">
        <f>IF(Z25="","",IF(Y25="○",IF(X25&gt;=10,IF($C25="介護","●","○"),"○"),"×"))</f>
        <v/>
      </c>
      <c r="AB25" s="198" t="str">
        <f>IF($G25="","",(EDATE($G26,4)))</f>
        <v/>
      </c>
      <c r="AC25" s="189">
        <f>IFERROR(DATEDIF($G25,AB25,"Y"),0)</f>
        <v>0</v>
      </c>
      <c r="AD25" s="153" t="str">
        <f>IF($D25="","",IF($G25&gt;AB25,"",IF(AB25&gt;=$D25,"○","")))</f>
        <v/>
      </c>
      <c r="AE25" s="161"/>
      <c r="AF25" s="172" t="str">
        <f>IF(AE25="","",IF(AD25="○",IF(AC25&gt;=10,IF($C25="介護","●","○"),"○"),"×"))</f>
        <v/>
      </c>
      <c r="AG25" s="198" t="str">
        <f>IF($G25="","",(EDATE($G26,5)))</f>
        <v/>
      </c>
      <c r="AH25" s="189">
        <f>IFERROR(DATEDIF($G25,AG25,"Y"),0)</f>
        <v>0</v>
      </c>
      <c r="AI25" s="153" t="str">
        <f>IF($D25="","",IF($G25&gt;AG25,"",IF(AG25&gt;=$D25,"○","")))</f>
        <v/>
      </c>
      <c r="AJ25" s="161"/>
      <c r="AK25" s="172" t="str">
        <f>IF(AJ25="","",IF(AI25="○",IF(AH25&gt;=10,IF($C25="介護","●","○"),"○"),"×"))</f>
        <v/>
      </c>
      <c r="AL25" s="198" t="str">
        <f>IF($G25="","",(EDATE($G26,6)))</f>
        <v/>
      </c>
      <c r="AM25" s="188">
        <f>IFERROR(DATEDIF($G25,AL25,"Y"),0)</f>
        <v>0</v>
      </c>
      <c r="AN25" s="153" t="str">
        <f>IF($D25="","",IF($G25&gt;AL25,"",IF(AL25&gt;=$D25,"○","")))</f>
        <v/>
      </c>
      <c r="AO25" s="161"/>
      <c r="AP25" s="172" t="str">
        <f>IF(AO25="","",IF(AN25="○",IF(AM25&gt;=10,IF($C25="介護","●","○"),"○"),"×"))</f>
        <v/>
      </c>
      <c r="AQ25" s="198" t="str">
        <f>IF($G25="","",(EDATE($G26,7)))</f>
        <v/>
      </c>
      <c r="AR25" s="188">
        <f>IFERROR(DATEDIF($G25,AQ25,"Y"),0)</f>
        <v>0</v>
      </c>
      <c r="AS25" s="153" t="str">
        <f>IF($D25="","",IF($G25&gt;AQ25,"",IF(AQ25&gt;=$D25,"○","")))</f>
        <v/>
      </c>
      <c r="AT25" s="161"/>
      <c r="AU25" s="172" t="str">
        <f>IF(AT25="","",IF(AS25="○",IF(AR25&gt;=10,IF($C25="介護","●","○"),"○"),"×"))</f>
        <v/>
      </c>
      <c r="AV25" s="198" t="str">
        <f>IF($G25="","",(EDATE($G26,8)))</f>
        <v/>
      </c>
      <c r="AW25" s="188">
        <f>IFERROR(DATEDIF($G25,AV25,"Y"),0)</f>
        <v>0</v>
      </c>
      <c r="AX25" s="153" t="str">
        <f>IF($D25="","",IF($G25&gt;AV25,"",IF(AV25&gt;=$D25,"○","")))</f>
        <v/>
      </c>
      <c r="AY25" s="161"/>
      <c r="AZ25" s="172" t="str">
        <f>IF(AY25="","",IF(AX25="○",IF(AW25&gt;=10,IF($C25="介護","●","○"),"○"),"×"))</f>
        <v/>
      </c>
      <c r="BA25" s="198" t="str">
        <f>IF($G25="","",(EDATE($G26,9)))</f>
        <v/>
      </c>
      <c r="BB25" s="188">
        <f>IFERROR(DATEDIF($G25,BA25,"Y"),0)</f>
        <v>0</v>
      </c>
      <c r="BC25" s="153" t="str">
        <f>IF($D25="","",IF($G25&gt;BA25,"",IF(BA25&gt;=$D25,"○","")))</f>
        <v/>
      </c>
      <c r="BD25" s="161"/>
      <c r="BE25" s="172" t="str">
        <f>IF(BD25="","",IF(BC25="○",IF(BB25&gt;=10,IF($C25="介護","●","○"),"○"),"×"))</f>
        <v/>
      </c>
      <c r="BF25" s="198" t="str">
        <f>IF($G25="","",(EDATE($G26,10)))</f>
        <v/>
      </c>
      <c r="BG25" s="188">
        <f>IFERROR(DATEDIF($G25,BF25,"Y"),0)</f>
        <v>0</v>
      </c>
      <c r="BH25" s="153" t="str">
        <f>IF($D25="","",IF($G25&gt;BF25,"",IF(BF25&gt;=$D25,"○","")))</f>
        <v/>
      </c>
      <c r="BI25" s="161"/>
      <c r="BJ25" s="229" t="str">
        <f>IF(BI25="","",IF(BH25="○",IF(BG25&gt;=10,IF($C25="介護","●","○"),"○"),"×"))</f>
        <v/>
      </c>
      <c r="BK25" s="237">
        <f>SUM(K25,P25,U25,Z25,AE25,AJ25,AO25,AT25,AY25,BD25,BI25)</f>
        <v>0</v>
      </c>
      <c r="BL25" s="249"/>
      <c r="BM25" s="256"/>
    </row>
    <row r="26" spans="2:67" ht="13.5" customHeight="1">
      <c r="B26" s="65"/>
      <c r="C26" s="81"/>
      <c r="D26" s="81"/>
      <c r="E26" s="99"/>
      <c r="F26" s="107"/>
      <c r="G26" s="121" t="str">
        <f>IF(G25="","",$G$22)</f>
        <v/>
      </c>
      <c r="H26" s="129"/>
      <c r="I26" s="143"/>
      <c r="J26" s="152"/>
      <c r="K26" s="161"/>
      <c r="L26" s="173"/>
      <c r="M26" s="182"/>
      <c r="N26" s="190"/>
      <c r="O26" s="152"/>
      <c r="P26" s="161"/>
      <c r="Q26" s="173"/>
      <c r="R26" s="197"/>
      <c r="S26" s="190"/>
      <c r="T26" s="152"/>
      <c r="U26" s="161"/>
      <c r="V26" s="173"/>
      <c r="W26" s="197"/>
      <c r="X26" s="188"/>
      <c r="Y26" s="152"/>
      <c r="Z26" s="161"/>
      <c r="AA26" s="173"/>
      <c r="AB26" s="197"/>
      <c r="AC26" s="190"/>
      <c r="AD26" s="152"/>
      <c r="AE26" s="161"/>
      <c r="AF26" s="173"/>
      <c r="AG26" s="197"/>
      <c r="AH26" s="190"/>
      <c r="AI26" s="152"/>
      <c r="AJ26" s="161"/>
      <c r="AK26" s="173"/>
      <c r="AL26" s="197"/>
      <c r="AM26" s="188"/>
      <c r="AN26" s="152"/>
      <c r="AO26" s="161"/>
      <c r="AP26" s="173"/>
      <c r="AQ26" s="197"/>
      <c r="AR26" s="188"/>
      <c r="AS26" s="152"/>
      <c r="AT26" s="161"/>
      <c r="AU26" s="173"/>
      <c r="AV26" s="197"/>
      <c r="AW26" s="188"/>
      <c r="AX26" s="152"/>
      <c r="AY26" s="161"/>
      <c r="AZ26" s="173"/>
      <c r="BA26" s="197"/>
      <c r="BB26" s="188"/>
      <c r="BC26" s="152"/>
      <c r="BD26" s="161"/>
      <c r="BE26" s="173"/>
      <c r="BF26" s="197"/>
      <c r="BG26" s="188"/>
      <c r="BH26" s="152"/>
      <c r="BI26" s="161"/>
      <c r="BJ26" s="229"/>
      <c r="BK26" s="239"/>
      <c r="BL26" s="249"/>
      <c r="BM26" s="256"/>
    </row>
    <row r="27" spans="2:67" ht="13.5" customHeight="1">
      <c r="B27" s="65"/>
      <c r="C27" s="83"/>
      <c r="D27" s="94"/>
      <c r="E27" s="100"/>
      <c r="F27" s="108"/>
      <c r="G27" s="120"/>
      <c r="H27" s="129" t="str">
        <f>IF($G27="","",IFERROR(DATEDIF(G27,G28,"Y")&amp;"年"&amp;DATEDIF(G27,G28,"YM")&amp;"月","0年0月"))</f>
        <v/>
      </c>
      <c r="I27" s="142">
        <f>IFERROR(DATEDIF(G27,G28,"Y"),0)</f>
        <v>0</v>
      </c>
      <c r="J27" s="153" t="str">
        <f>IF($D27="","",IF($G27&gt;$G$22,"",IF($G28&gt;=$D27,"○","")))</f>
        <v/>
      </c>
      <c r="K27" s="161"/>
      <c r="L27" s="172" t="str">
        <f>IF(K27="","",IF(J27="○",IF(I27&gt;=10,IF($C27="介護","●","○"),"○"),"×"))</f>
        <v/>
      </c>
      <c r="M27" s="182" t="str">
        <f>IF($G27="","",(EDATE($G28,1)))</f>
        <v/>
      </c>
      <c r="N27" s="189">
        <f>IFERROR(DATEDIF($G27,M27,"Y"),0)</f>
        <v>0</v>
      </c>
      <c r="O27" s="153" t="str">
        <f>IF($D27="","",IF($G27&gt;M27,"",IF(M27&gt;=$D27,"○","")))</f>
        <v/>
      </c>
      <c r="P27" s="161"/>
      <c r="Q27" s="172" t="str">
        <f>IF(P27="","",IF(O27="○",IF(N27&gt;=10,IF($C27="介護","●","○"),"○"),"×"))</f>
        <v/>
      </c>
      <c r="R27" s="198" t="str">
        <f>IF($G27="","",(EDATE($G28,2)))</f>
        <v/>
      </c>
      <c r="S27" s="189">
        <f>IFERROR(DATEDIF($G27,R27,"Y"),0)</f>
        <v>0</v>
      </c>
      <c r="T27" s="153" t="str">
        <f>IF($D27="","",IF($G27&gt;R27,"",IF(R27&gt;=$D27,"○","")))</f>
        <v/>
      </c>
      <c r="U27" s="161"/>
      <c r="V27" s="172" t="str">
        <f>IF(U27="","",IF(T27="○",IF(S27&gt;=10,IF($C27="介護","●","○"),"○"),"×"))</f>
        <v/>
      </c>
      <c r="W27" s="198" t="str">
        <f>IF($G27="","",(EDATE($G28,3)))</f>
        <v/>
      </c>
      <c r="X27" s="188">
        <f>IFERROR(DATEDIF($G27,W27,"Y"),0)</f>
        <v>0</v>
      </c>
      <c r="Y27" s="153" t="str">
        <f>IF($D27="","",IF($G27&gt;W27,"",IF(W27&gt;=$D27,"○","")))</f>
        <v/>
      </c>
      <c r="Z27" s="161"/>
      <c r="AA27" s="172" t="str">
        <f>IF(Z27="","",IF(Y27="○",IF(X27&gt;=10,IF($C27="介護","●","○"),"○"),"×"))</f>
        <v/>
      </c>
      <c r="AB27" s="198" t="str">
        <f>IF($G27="","",(EDATE($G28,4)))</f>
        <v/>
      </c>
      <c r="AC27" s="189">
        <f>IFERROR(DATEDIF($G27,AB27,"Y"),0)</f>
        <v>0</v>
      </c>
      <c r="AD27" s="153" t="str">
        <f>IF($D27="","",IF($G27&gt;AB27,"",IF(AB27&gt;=$D27,"○","")))</f>
        <v/>
      </c>
      <c r="AE27" s="161"/>
      <c r="AF27" s="172" t="str">
        <f>IF(AE27="","",IF(AD27="○",IF(AC27&gt;=10,IF($C27="介護","●","○"),"○"),"×"))</f>
        <v/>
      </c>
      <c r="AG27" s="198" t="str">
        <f>IF($G27="","",(EDATE($G28,5)))</f>
        <v/>
      </c>
      <c r="AH27" s="189">
        <f>IFERROR(DATEDIF($G27,AG27,"Y"),0)</f>
        <v>0</v>
      </c>
      <c r="AI27" s="153" t="str">
        <f>IF($D27="","",IF($G27&gt;AG27,"",IF(AG27&gt;=$D27,"○","")))</f>
        <v/>
      </c>
      <c r="AJ27" s="161"/>
      <c r="AK27" s="172" t="str">
        <f>IF(AJ27="","",IF(AI27="○",IF(AH27&gt;=10,IF($C27="介護","●","○"),"○"),"×"))</f>
        <v/>
      </c>
      <c r="AL27" s="198" t="str">
        <f>IF($G27="","",(EDATE($G28,6)))</f>
        <v/>
      </c>
      <c r="AM27" s="188">
        <f>IFERROR(DATEDIF($G27,AL27,"Y"),0)</f>
        <v>0</v>
      </c>
      <c r="AN27" s="153" t="str">
        <f>IF($D27="","",IF($G27&gt;AL27,"",IF(AL27&gt;=$D27,"○","")))</f>
        <v/>
      </c>
      <c r="AO27" s="161"/>
      <c r="AP27" s="172" t="str">
        <f>IF(AO27="","",IF(AN27="○",IF(AM27&gt;=10,IF($C27="介護","●","○"),"○"),"×"))</f>
        <v/>
      </c>
      <c r="AQ27" s="198" t="str">
        <f>IF($G27="","",(EDATE($G28,7)))</f>
        <v/>
      </c>
      <c r="AR27" s="188">
        <f>IFERROR(DATEDIF($G27,AQ27,"Y"),0)</f>
        <v>0</v>
      </c>
      <c r="AS27" s="153" t="str">
        <f>IF($D27="","",IF($G27&gt;AQ27,"",IF(AQ27&gt;=$D27,"○","")))</f>
        <v/>
      </c>
      <c r="AT27" s="161"/>
      <c r="AU27" s="172" t="str">
        <f>IF(AT27="","",IF(AS27="○",IF(AR27&gt;=10,IF($C27="介護","●","○"),"○"),"×"))</f>
        <v/>
      </c>
      <c r="AV27" s="198" t="str">
        <f>IF($G27="","",(EDATE($G28,8)))</f>
        <v/>
      </c>
      <c r="AW27" s="188">
        <f>IFERROR(DATEDIF($G27,AV27,"Y"),0)</f>
        <v>0</v>
      </c>
      <c r="AX27" s="153" t="str">
        <f>IF($D27="","",IF($G27&gt;AV27,"",IF(AV27&gt;=$D27,"○","")))</f>
        <v/>
      </c>
      <c r="AY27" s="161"/>
      <c r="AZ27" s="172" t="str">
        <f>IF(AY27="","",IF(AX27="○",IF(AW27&gt;=10,IF($C27="介護","●","○"),"○"),"×"))</f>
        <v/>
      </c>
      <c r="BA27" s="198" t="str">
        <f>IF($G27="","",(EDATE($G28,9)))</f>
        <v/>
      </c>
      <c r="BB27" s="188">
        <f>IFERROR(DATEDIF($G27,BA27,"Y"),0)</f>
        <v>0</v>
      </c>
      <c r="BC27" s="153" t="str">
        <f>IF($D27="","",IF($G27&gt;BA27,"",IF(BA27&gt;=$D27,"○","")))</f>
        <v/>
      </c>
      <c r="BD27" s="161"/>
      <c r="BE27" s="172" t="str">
        <f>IF(BD27="","",IF(BC27="○",IF(BB27&gt;=10,IF($C27="介護","●","○"),"○"),"×"))</f>
        <v/>
      </c>
      <c r="BF27" s="198" t="str">
        <f>IF($G27="","",(EDATE($G28,10)))</f>
        <v/>
      </c>
      <c r="BG27" s="188">
        <f>IFERROR(DATEDIF($G27,BF27,"Y"),0)</f>
        <v>0</v>
      </c>
      <c r="BH27" s="153" t="str">
        <f>IF($D27="","",IF($G27&gt;BF27,"",IF(BF27&gt;=$D27,"○","")))</f>
        <v/>
      </c>
      <c r="BI27" s="161"/>
      <c r="BJ27" s="229" t="str">
        <f>IF(BI27="","",IF(BH27="○",IF(BG27&gt;=10,IF($C27="介護","●","○"),"○"),"×"))</f>
        <v/>
      </c>
      <c r="BK27" s="237">
        <f>SUM(K27,P27,U27,Z27,AE27,AJ27,AO27,AT27,AY27,BD27,BI27)</f>
        <v>0</v>
      </c>
      <c r="BL27" s="249"/>
      <c r="BM27" s="256"/>
    </row>
    <row r="28" spans="2:67" ht="13.5" customHeight="1">
      <c r="B28" s="65"/>
      <c r="C28" s="81"/>
      <c r="D28" s="81"/>
      <c r="E28" s="99"/>
      <c r="F28" s="107"/>
      <c r="G28" s="121" t="str">
        <f>IF(G27="","",$G$22)</f>
        <v/>
      </c>
      <c r="H28" s="129"/>
      <c r="I28" s="143"/>
      <c r="J28" s="152"/>
      <c r="K28" s="161"/>
      <c r="L28" s="173"/>
      <c r="M28" s="182"/>
      <c r="N28" s="190"/>
      <c r="O28" s="152"/>
      <c r="P28" s="161"/>
      <c r="Q28" s="173"/>
      <c r="R28" s="197"/>
      <c r="S28" s="190"/>
      <c r="T28" s="152"/>
      <c r="U28" s="161"/>
      <c r="V28" s="173"/>
      <c r="W28" s="197"/>
      <c r="X28" s="188"/>
      <c r="Y28" s="152"/>
      <c r="Z28" s="161"/>
      <c r="AA28" s="173"/>
      <c r="AB28" s="197"/>
      <c r="AC28" s="190"/>
      <c r="AD28" s="152"/>
      <c r="AE28" s="161"/>
      <c r="AF28" s="173"/>
      <c r="AG28" s="197"/>
      <c r="AH28" s="190"/>
      <c r="AI28" s="152"/>
      <c r="AJ28" s="161"/>
      <c r="AK28" s="173"/>
      <c r="AL28" s="197"/>
      <c r="AM28" s="188"/>
      <c r="AN28" s="152"/>
      <c r="AO28" s="161"/>
      <c r="AP28" s="173"/>
      <c r="AQ28" s="197"/>
      <c r="AR28" s="188"/>
      <c r="AS28" s="152"/>
      <c r="AT28" s="161"/>
      <c r="AU28" s="173"/>
      <c r="AV28" s="197"/>
      <c r="AW28" s="188"/>
      <c r="AX28" s="152"/>
      <c r="AY28" s="161"/>
      <c r="AZ28" s="173"/>
      <c r="BA28" s="197"/>
      <c r="BB28" s="188"/>
      <c r="BC28" s="152"/>
      <c r="BD28" s="161"/>
      <c r="BE28" s="173"/>
      <c r="BF28" s="197"/>
      <c r="BG28" s="188"/>
      <c r="BH28" s="152"/>
      <c r="BI28" s="161"/>
      <c r="BJ28" s="229"/>
      <c r="BK28" s="239"/>
      <c r="BL28" s="249"/>
      <c r="BM28" s="256"/>
    </row>
    <row r="29" spans="2:67" ht="13.5" customHeight="1">
      <c r="B29" s="66"/>
      <c r="C29" s="83"/>
      <c r="D29" s="94"/>
      <c r="E29" s="100"/>
      <c r="F29" s="108"/>
      <c r="G29" s="120"/>
      <c r="H29" s="129" t="str">
        <f>IF($G29="","",IFERROR(DATEDIF(G29,G30,"Y")&amp;"年"&amp;DATEDIF(G29,G30,"YM")&amp;"月","0年0月"))</f>
        <v/>
      </c>
      <c r="I29" s="142">
        <f>IFERROR(DATEDIF(G29,G30,"Y"),0)</f>
        <v>0</v>
      </c>
      <c r="J29" s="153" t="str">
        <f>IF($D29="","",IF($G29&gt;$G$22,"",IF($G30&gt;=$D29,"○","")))</f>
        <v/>
      </c>
      <c r="K29" s="161"/>
      <c r="L29" s="172" t="str">
        <f>IF(K29="","",IF(J29="○",IF(I29&gt;=10,IF($C29="介護","●","○"),"○"),"×"))</f>
        <v/>
      </c>
      <c r="M29" s="182" t="str">
        <f>IF($G29="","",(EDATE($G30,1)))</f>
        <v/>
      </c>
      <c r="N29" s="189">
        <f>IFERROR(DATEDIF($G29,M29,"Y"),0)</f>
        <v>0</v>
      </c>
      <c r="O29" s="153" t="str">
        <f>IF($D29="","",IF($G29&gt;M29,"",IF(M29&gt;=$D29,"○","")))</f>
        <v/>
      </c>
      <c r="P29" s="161"/>
      <c r="Q29" s="172" t="str">
        <f>IF(P29="","",IF(O29="○",IF(N29&gt;=10,IF($C29="介護","●","○"),"○"),"×"))</f>
        <v/>
      </c>
      <c r="R29" s="198" t="str">
        <f>IF($G29="","",(EDATE($G30,2)))</f>
        <v/>
      </c>
      <c r="S29" s="189">
        <f>IFERROR(DATEDIF($G29,R29,"Y"),0)</f>
        <v>0</v>
      </c>
      <c r="T29" s="153" t="str">
        <f>IF($D29="","",IF($G29&gt;R29,"",IF(R29&gt;=$D29,"○","")))</f>
        <v/>
      </c>
      <c r="U29" s="161"/>
      <c r="V29" s="172" t="str">
        <f>IF(U29="","",IF(T29="○",IF(S29&gt;=10,IF($C29="介護","●","○"),"○"),"×"))</f>
        <v/>
      </c>
      <c r="W29" s="198" t="str">
        <f>IF($G29="","",(EDATE($G30,3)))</f>
        <v/>
      </c>
      <c r="X29" s="188">
        <f>IFERROR(DATEDIF($G29,W29,"Y"),0)</f>
        <v>0</v>
      </c>
      <c r="Y29" s="153" t="str">
        <f>IF($D29="","",IF($G29&gt;W29,"",IF(W29&gt;=$D29,"○","")))</f>
        <v/>
      </c>
      <c r="Z29" s="161"/>
      <c r="AA29" s="172" t="str">
        <f>IF(Z29="","",IF(Y29="○",IF(X29&gt;=10,IF($C29="介護","●","○"),"○"),"×"))</f>
        <v/>
      </c>
      <c r="AB29" s="198" t="str">
        <f>IF($G29="","",(EDATE($G30,4)))</f>
        <v/>
      </c>
      <c r="AC29" s="189">
        <f>IFERROR(DATEDIF($G29,AB29,"Y"),0)</f>
        <v>0</v>
      </c>
      <c r="AD29" s="153" t="str">
        <f>IF($D29="","",IF($G29&gt;AB29,"",IF(AB29&gt;=$D29,"○","")))</f>
        <v/>
      </c>
      <c r="AE29" s="161"/>
      <c r="AF29" s="172" t="str">
        <f>IF(AE29="","",IF(AD29="○",IF(AC29&gt;=10,IF($C29="介護","●","○"),"○"),"×"))</f>
        <v/>
      </c>
      <c r="AG29" s="198" t="str">
        <f>IF($G29="","",(EDATE($G30,5)))</f>
        <v/>
      </c>
      <c r="AH29" s="189">
        <f>IFERROR(DATEDIF($G29,AG29,"Y"),0)</f>
        <v>0</v>
      </c>
      <c r="AI29" s="153" t="str">
        <f>IF($D29="","",IF($G29&gt;AG29,"",IF(AG29&gt;=$D29,"○","")))</f>
        <v/>
      </c>
      <c r="AJ29" s="161"/>
      <c r="AK29" s="172" t="str">
        <f>IF(AJ29="","",IF(AI29="○",IF(AH29&gt;=10,IF($C29="介護","●","○"),"○"),"×"))</f>
        <v/>
      </c>
      <c r="AL29" s="198" t="str">
        <f>IF($G29="","",(EDATE($G30,6)))</f>
        <v/>
      </c>
      <c r="AM29" s="188">
        <f>IFERROR(DATEDIF($G29,AL29,"Y"),0)</f>
        <v>0</v>
      </c>
      <c r="AN29" s="153" t="str">
        <f>IF($D29="","",IF($G29&gt;AL29,"",IF(AL29&gt;=$D29,"○","")))</f>
        <v/>
      </c>
      <c r="AO29" s="161"/>
      <c r="AP29" s="172" t="str">
        <f>IF(AO29="","",IF(AN29="○",IF(AM29&gt;=10,IF($C29="介護","●","○"),"○"),"×"))</f>
        <v/>
      </c>
      <c r="AQ29" s="198" t="str">
        <f>IF($G29="","",(EDATE($G30,7)))</f>
        <v/>
      </c>
      <c r="AR29" s="188">
        <f>IFERROR(DATEDIF($G29,AQ29,"Y"),0)</f>
        <v>0</v>
      </c>
      <c r="AS29" s="153" t="str">
        <f>IF($D29="","",IF($G29&gt;AQ29,"",IF(AQ29&gt;=$D29,"○","")))</f>
        <v/>
      </c>
      <c r="AT29" s="161"/>
      <c r="AU29" s="172" t="str">
        <f>IF(AT29="","",IF(AS29="○",IF(AR29&gt;=10,IF($C29="介護","●","○"),"○"),"×"))</f>
        <v/>
      </c>
      <c r="AV29" s="198" t="str">
        <f>IF($G29="","",(EDATE($G30,8)))</f>
        <v/>
      </c>
      <c r="AW29" s="188">
        <f>IFERROR(DATEDIF($G29,AV29,"Y"),0)</f>
        <v>0</v>
      </c>
      <c r="AX29" s="153" t="str">
        <f>IF($D29="","",IF($G29&gt;AV29,"",IF(AV29&gt;=$D29,"○","")))</f>
        <v/>
      </c>
      <c r="AY29" s="161"/>
      <c r="AZ29" s="172" t="str">
        <f>IF(AY29="","",IF(AX29="○",IF(AW29&gt;=10,IF($C29="介護","●","○"),"○"),"×"))</f>
        <v/>
      </c>
      <c r="BA29" s="198" t="str">
        <f>IF($G29="","",(EDATE($G30,9)))</f>
        <v/>
      </c>
      <c r="BB29" s="188">
        <f>IFERROR(DATEDIF($G29,BA29,"Y"),0)</f>
        <v>0</v>
      </c>
      <c r="BC29" s="153" t="str">
        <f>IF($D29="","",IF($G29&gt;BA29,"",IF(BA29&gt;=$D29,"○","")))</f>
        <v/>
      </c>
      <c r="BD29" s="161"/>
      <c r="BE29" s="172" t="str">
        <f>IF(BD29="","",IF(BC29="○",IF(BB29&gt;=10,IF($C29="介護","●","○"),"○"),"×"))</f>
        <v/>
      </c>
      <c r="BF29" s="198" t="str">
        <f>IF($G29="","",(EDATE($G30,10)))</f>
        <v/>
      </c>
      <c r="BG29" s="188">
        <f>IFERROR(DATEDIF($G29,BF29,"Y"),0)</f>
        <v>0</v>
      </c>
      <c r="BH29" s="153" t="str">
        <f>IF($D29="","",IF($G29&gt;BF29,"",IF(BF29&gt;=$D29,"○","")))</f>
        <v/>
      </c>
      <c r="BI29" s="161"/>
      <c r="BJ29" s="229" t="str">
        <f>IF(BI29="","",IF(BH29="○",IF(BG29&gt;=10,IF($C29="介護","●","○"),"○"),"×"))</f>
        <v/>
      </c>
      <c r="BK29" s="237">
        <f>SUM(K29,P29,U29,Z29,AE29,AJ29,AO29,AT29,AY29,BD29,BI29)</f>
        <v>0</v>
      </c>
      <c r="BL29" s="249"/>
      <c r="BM29" s="256"/>
    </row>
    <row r="30" spans="2:67" ht="13.5" customHeight="1">
      <c r="B30" s="65"/>
      <c r="C30" s="81"/>
      <c r="D30" s="81"/>
      <c r="E30" s="99"/>
      <c r="F30" s="107"/>
      <c r="G30" s="121" t="str">
        <f>IF(G29="","",$G$22)</f>
        <v/>
      </c>
      <c r="H30" s="129"/>
      <c r="I30" s="143"/>
      <c r="J30" s="152"/>
      <c r="K30" s="161"/>
      <c r="L30" s="173"/>
      <c r="M30" s="182"/>
      <c r="N30" s="190"/>
      <c r="O30" s="152"/>
      <c r="P30" s="161"/>
      <c r="Q30" s="173"/>
      <c r="R30" s="197"/>
      <c r="S30" s="190"/>
      <c r="T30" s="152"/>
      <c r="U30" s="161"/>
      <c r="V30" s="173"/>
      <c r="W30" s="197"/>
      <c r="X30" s="188"/>
      <c r="Y30" s="152"/>
      <c r="Z30" s="161"/>
      <c r="AA30" s="173"/>
      <c r="AB30" s="197"/>
      <c r="AC30" s="190"/>
      <c r="AD30" s="152"/>
      <c r="AE30" s="161"/>
      <c r="AF30" s="173"/>
      <c r="AG30" s="197"/>
      <c r="AH30" s="190"/>
      <c r="AI30" s="152"/>
      <c r="AJ30" s="161"/>
      <c r="AK30" s="173"/>
      <c r="AL30" s="197"/>
      <c r="AM30" s="188"/>
      <c r="AN30" s="152"/>
      <c r="AO30" s="161"/>
      <c r="AP30" s="173"/>
      <c r="AQ30" s="197"/>
      <c r="AR30" s="188"/>
      <c r="AS30" s="152"/>
      <c r="AT30" s="161"/>
      <c r="AU30" s="173"/>
      <c r="AV30" s="197"/>
      <c r="AW30" s="188"/>
      <c r="AX30" s="152"/>
      <c r="AY30" s="161"/>
      <c r="AZ30" s="173"/>
      <c r="BA30" s="197"/>
      <c r="BB30" s="188"/>
      <c r="BC30" s="152"/>
      <c r="BD30" s="161"/>
      <c r="BE30" s="173"/>
      <c r="BF30" s="197"/>
      <c r="BG30" s="188"/>
      <c r="BH30" s="152"/>
      <c r="BI30" s="161"/>
      <c r="BJ30" s="229"/>
      <c r="BK30" s="239"/>
      <c r="BL30" s="249"/>
      <c r="BM30" s="256"/>
    </row>
    <row r="31" spans="2:67" ht="13.5" customHeight="1">
      <c r="B31" s="66"/>
      <c r="C31" s="83"/>
      <c r="D31" s="94"/>
      <c r="E31" s="100"/>
      <c r="F31" s="108"/>
      <c r="G31" s="120"/>
      <c r="H31" s="129" t="str">
        <f>IF($G31="","",IFERROR(DATEDIF(G31,G32,"Y")&amp;"年"&amp;DATEDIF(G31,G32,"YM")&amp;"月","0年0月"))</f>
        <v/>
      </c>
      <c r="I31" s="142">
        <f>IFERROR(DATEDIF(G31,G32,"Y"),0)</f>
        <v>0</v>
      </c>
      <c r="J31" s="153" t="str">
        <f>IF($D31="","",IF($G31&gt;$G$22,"",IF($G32&gt;=$D31,"○","")))</f>
        <v/>
      </c>
      <c r="K31" s="161"/>
      <c r="L31" s="172" t="str">
        <f>IF(K31="","",IF(J31="○",IF(I31&gt;=10,IF($C31="介護","●","○"),"○"),"×"))</f>
        <v/>
      </c>
      <c r="M31" s="182" t="str">
        <f>IF($G31="","",(EDATE($G32,1)))</f>
        <v/>
      </c>
      <c r="N31" s="189">
        <f>IFERROR(DATEDIF($G31,M31,"Y"),0)</f>
        <v>0</v>
      </c>
      <c r="O31" s="153" t="str">
        <f>IF($D31="","",IF($G31&gt;M31,"",IF(M31&gt;=$D31,"○","")))</f>
        <v/>
      </c>
      <c r="P31" s="161"/>
      <c r="Q31" s="172" t="str">
        <f>IF(P31="","",IF(O31="○",IF(N31&gt;=10,IF($C31="介護","●","○"),"○"),"×"))</f>
        <v/>
      </c>
      <c r="R31" s="198" t="str">
        <f>IF($G31="","",(EDATE($G32,2)))</f>
        <v/>
      </c>
      <c r="S31" s="189">
        <f>IFERROR(DATEDIF($G31,R31,"Y"),0)</f>
        <v>0</v>
      </c>
      <c r="T31" s="153" t="str">
        <f>IF($D31="","",IF($G31&gt;R31,"",IF(R31&gt;=$D31,"○","")))</f>
        <v/>
      </c>
      <c r="U31" s="161"/>
      <c r="V31" s="172" t="str">
        <f>IF(U31="","",IF(T31="○",IF(S31&gt;=10,IF($C31="介護","●","○"),"○"),"×"))</f>
        <v/>
      </c>
      <c r="W31" s="198" t="str">
        <f>IF($G31="","",(EDATE($G32,3)))</f>
        <v/>
      </c>
      <c r="X31" s="188">
        <f>IFERROR(DATEDIF($G31,W31,"Y"),0)</f>
        <v>0</v>
      </c>
      <c r="Y31" s="153" t="str">
        <f>IF($D31="","",IF($G31&gt;W31,"",IF(W31&gt;=$D31,"○","")))</f>
        <v/>
      </c>
      <c r="Z31" s="161"/>
      <c r="AA31" s="172" t="str">
        <f>IF(Z31="","",IF(Y31="○",IF(X31&gt;=10,IF($C31="介護","●","○"),"○"),"×"))</f>
        <v/>
      </c>
      <c r="AB31" s="198" t="str">
        <f>IF($G31="","",(EDATE($G32,4)))</f>
        <v/>
      </c>
      <c r="AC31" s="189">
        <f>IFERROR(DATEDIF($G31,AB31,"Y"),0)</f>
        <v>0</v>
      </c>
      <c r="AD31" s="153" t="str">
        <f>IF($D31="","",IF($G31&gt;AB31,"",IF(AB31&gt;=$D31,"○","")))</f>
        <v/>
      </c>
      <c r="AE31" s="161"/>
      <c r="AF31" s="172" t="str">
        <f>IF(AE31="","",IF(AD31="○",IF(AC31&gt;=10,IF($C31="介護","●","○"),"○"),"×"))</f>
        <v/>
      </c>
      <c r="AG31" s="198" t="str">
        <f>IF($G31="","",(EDATE($G32,5)))</f>
        <v/>
      </c>
      <c r="AH31" s="189">
        <f>IFERROR(DATEDIF($G31,AG31,"Y"),0)</f>
        <v>0</v>
      </c>
      <c r="AI31" s="153" t="str">
        <f>IF($D31="","",IF($G31&gt;AG31,"",IF(AG31&gt;=$D31,"○","")))</f>
        <v/>
      </c>
      <c r="AJ31" s="161"/>
      <c r="AK31" s="172" t="str">
        <f>IF(AJ31="","",IF(AI31="○",IF(AH31&gt;=10,IF($C31="介護","●","○"),"○"),"×"))</f>
        <v/>
      </c>
      <c r="AL31" s="198" t="str">
        <f>IF($G31="","",(EDATE($G32,6)))</f>
        <v/>
      </c>
      <c r="AM31" s="188">
        <f>IFERROR(DATEDIF($G31,AL31,"Y"),0)</f>
        <v>0</v>
      </c>
      <c r="AN31" s="153" t="str">
        <f>IF($D31="","",IF($G31&gt;AL31,"",IF(AL31&gt;=$D31,"○","")))</f>
        <v/>
      </c>
      <c r="AO31" s="161"/>
      <c r="AP31" s="172" t="str">
        <f>IF(AO31="","",IF(AN31="○",IF(AM31&gt;=10,IF($C31="介護","●","○"),"○"),"×"))</f>
        <v/>
      </c>
      <c r="AQ31" s="198" t="str">
        <f>IF($G31="","",(EDATE($G32,7)))</f>
        <v/>
      </c>
      <c r="AR31" s="188">
        <f>IFERROR(DATEDIF($G31,AQ31,"Y"),0)</f>
        <v>0</v>
      </c>
      <c r="AS31" s="153" t="str">
        <f>IF($D31="","",IF($G31&gt;AQ31,"",IF(AQ31&gt;=$D31,"○","")))</f>
        <v/>
      </c>
      <c r="AT31" s="161"/>
      <c r="AU31" s="172" t="str">
        <f>IF(AT31="","",IF(AS31="○",IF(AR31&gt;=10,IF($C31="介護","●","○"),"○"),"×"))</f>
        <v/>
      </c>
      <c r="AV31" s="198" t="str">
        <f>IF($G31="","",(EDATE($G32,8)))</f>
        <v/>
      </c>
      <c r="AW31" s="188">
        <f>IFERROR(DATEDIF($G31,AV31,"Y"),0)</f>
        <v>0</v>
      </c>
      <c r="AX31" s="153" t="str">
        <f>IF($D31="","",IF($G31&gt;AV31,"",IF(AV31&gt;=$D31,"○","")))</f>
        <v/>
      </c>
      <c r="AY31" s="161"/>
      <c r="AZ31" s="172" t="str">
        <f>IF(AY31="","",IF(AX31="○",IF(AW31&gt;=10,IF($C31="介護","●","○"),"○"),"×"))</f>
        <v/>
      </c>
      <c r="BA31" s="198" t="str">
        <f>IF($G31="","",(EDATE($G32,9)))</f>
        <v/>
      </c>
      <c r="BB31" s="188">
        <f>IFERROR(DATEDIF($G31,BA31,"Y"),0)</f>
        <v>0</v>
      </c>
      <c r="BC31" s="153" t="str">
        <f>IF($D31="","",IF($G31&gt;BA31,"",IF(BA31&gt;=$D31,"○","")))</f>
        <v/>
      </c>
      <c r="BD31" s="161"/>
      <c r="BE31" s="172" t="str">
        <f>IF(BD31="","",IF(BC31="○",IF(BB31&gt;=10,IF($C31="介護","●","○"),"○"),"×"))</f>
        <v/>
      </c>
      <c r="BF31" s="198" t="str">
        <f>IF($G31="","",(EDATE($G32,10)))</f>
        <v/>
      </c>
      <c r="BG31" s="188">
        <f>IFERROR(DATEDIF($G31,BF31,"Y"),0)</f>
        <v>0</v>
      </c>
      <c r="BH31" s="153" t="str">
        <f>IF($D31="","",IF($G31&gt;BF31,"",IF(BF31&gt;=$D31,"○","")))</f>
        <v/>
      </c>
      <c r="BI31" s="161"/>
      <c r="BJ31" s="229" t="str">
        <f>IF(BI31="","",IF(BH31="○",IF(BG31&gt;=10,IF($C31="介護","●","○"),"○"),"×"))</f>
        <v/>
      </c>
      <c r="BK31" s="237">
        <f>SUM(K31,P31,U31,Z31,AE31,AJ31,AO31,AT31,AY31,BD31,BI31)</f>
        <v>0</v>
      </c>
      <c r="BL31" s="249"/>
      <c r="BM31" s="256"/>
    </row>
    <row r="32" spans="2:67" ht="13.5" customHeight="1">
      <c r="B32" s="65"/>
      <c r="C32" s="81"/>
      <c r="D32" s="81"/>
      <c r="E32" s="99"/>
      <c r="F32" s="107"/>
      <c r="G32" s="121" t="str">
        <f>IF(G31="","",$G$22)</f>
        <v/>
      </c>
      <c r="H32" s="129"/>
      <c r="I32" s="143"/>
      <c r="J32" s="152"/>
      <c r="K32" s="161"/>
      <c r="L32" s="173"/>
      <c r="M32" s="182"/>
      <c r="N32" s="190"/>
      <c r="O32" s="152"/>
      <c r="P32" s="161"/>
      <c r="Q32" s="173"/>
      <c r="R32" s="197"/>
      <c r="S32" s="190"/>
      <c r="T32" s="152"/>
      <c r="U32" s="161"/>
      <c r="V32" s="173"/>
      <c r="W32" s="197"/>
      <c r="X32" s="188"/>
      <c r="Y32" s="152"/>
      <c r="Z32" s="161"/>
      <c r="AA32" s="173"/>
      <c r="AB32" s="197"/>
      <c r="AC32" s="190"/>
      <c r="AD32" s="152"/>
      <c r="AE32" s="161"/>
      <c r="AF32" s="173"/>
      <c r="AG32" s="197"/>
      <c r="AH32" s="190"/>
      <c r="AI32" s="152"/>
      <c r="AJ32" s="161"/>
      <c r="AK32" s="173"/>
      <c r="AL32" s="197"/>
      <c r="AM32" s="188"/>
      <c r="AN32" s="152"/>
      <c r="AO32" s="161"/>
      <c r="AP32" s="173"/>
      <c r="AQ32" s="197"/>
      <c r="AR32" s="188"/>
      <c r="AS32" s="152"/>
      <c r="AT32" s="161"/>
      <c r="AU32" s="173"/>
      <c r="AV32" s="197"/>
      <c r="AW32" s="188"/>
      <c r="AX32" s="152"/>
      <c r="AY32" s="161"/>
      <c r="AZ32" s="173"/>
      <c r="BA32" s="197"/>
      <c r="BB32" s="188"/>
      <c r="BC32" s="152"/>
      <c r="BD32" s="161"/>
      <c r="BE32" s="173"/>
      <c r="BF32" s="197"/>
      <c r="BG32" s="188"/>
      <c r="BH32" s="152"/>
      <c r="BI32" s="161"/>
      <c r="BJ32" s="229"/>
      <c r="BK32" s="239"/>
      <c r="BL32" s="249"/>
      <c r="BM32" s="256"/>
    </row>
    <row r="33" spans="2:65" ht="13.5" customHeight="1">
      <c r="B33" s="64"/>
      <c r="C33" s="83"/>
      <c r="D33" s="94"/>
      <c r="E33" s="100"/>
      <c r="F33" s="108"/>
      <c r="G33" s="120"/>
      <c r="H33" s="129" t="str">
        <f>IF($G33="","",IFERROR(DATEDIF(G33,G34,"Y")&amp;"年"&amp;DATEDIF(G33,G34,"YM")&amp;"月","0年0月"))</f>
        <v/>
      </c>
      <c r="I33" s="142">
        <f>IFERROR(DATEDIF(G33,G34,"Y"),0)</f>
        <v>0</v>
      </c>
      <c r="J33" s="153" t="str">
        <f>IF($D33="","",IF($G33&gt;$G$22,"",IF($G34&gt;=$D33,"○","")))</f>
        <v/>
      </c>
      <c r="K33" s="161"/>
      <c r="L33" s="172" t="str">
        <f>IF(K33="","",IF(J33="○",IF(I33&gt;=10,IF($C33="介護","●","○"),"○"),"×"))</f>
        <v/>
      </c>
      <c r="M33" s="182" t="str">
        <f>IF($G33="","",(EDATE($G34,1)))</f>
        <v/>
      </c>
      <c r="N33" s="189">
        <f>IFERROR(DATEDIF($G33,M33,"Y"),0)</f>
        <v>0</v>
      </c>
      <c r="O33" s="153" t="str">
        <f>IF($D33="","",IF($G33&gt;M33,"",IF(M33&gt;=$D33,"○","")))</f>
        <v/>
      </c>
      <c r="P33" s="161"/>
      <c r="Q33" s="172" t="str">
        <f>IF(P33="","",IF(O33="○",IF(N33&gt;=10,IF($C33="介護","●","○"),"○"),"×"))</f>
        <v/>
      </c>
      <c r="R33" s="198" t="str">
        <f>IF($G33="","",(EDATE($G34,2)))</f>
        <v/>
      </c>
      <c r="S33" s="189">
        <f>IFERROR(DATEDIF($G33,R33,"Y"),0)</f>
        <v>0</v>
      </c>
      <c r="T33" s="153" t="str">
        <f>IF($D33="","",IF($G33&gt;R33,"",IF(R33&gt;=$D33,"○","")))</f>
        <v/>
      </c>
      <c r="U33" s="161"/>
      <c r="V33" s="172" t="str">
        <f>IF(U33="","",IF(T33="○",IF(S33&gt;=10,IF($C33="介護","●","○"),"○"),"×"))</f>
        <v/>
      </c>
      <c r="W33" s="198" t="str">
        <f>IF($G33="","",(EDATE($G34,3)))</f>
        <v/>
      </c>
      <c r="X33" s="188">
        <f>IFERROR(DATEDIF($G33,W33,"Y"),0)</f>
        <v>0</v>
      </c>
      <c r="Y33" s="153" t="str">
        <f>IF($D33="","",IF($G33&gt;W33,"",IF(W33&gt;=$D33,"○","")))</f>
        <v/>
      </c>
      <c r="Z33" s="161"/>
      <c r="AA33" s="172" t="str">
        <f>IF(Z33="","",IF(Y33="○",IF(X33&gt;=10,IF($C33="介護","●","○"),"○"),"×"))</f>
        <v/>
      </c>
      <c r="AB33" s="198" t="str">
        <f>IF($G33="","",(EDATE($G34,4)))</f>
        <v/>
      </c>
      <c r="AC33" s="189">
        <f>IFERROR(DATEDIF($G33,AB33,"Y"),0)</f>
        <v>0</v>
      </c>
      <c r="AD33" s="153" t="str">
        <f>IF($D33="","",IF($G33&gt;AB33,"",IF(AB33&gt;=$D33,"○","")))</f>
        <v/>
      </c>
      <c r="AE33" s="161"/>
      <c r="AF33" s="172" t="str">
        <f>IF(AE33="","",IF(AD33="○",IF(AC33&gt;=10,IF($C33="介護","●","○"),"○"),"×"))</f>
        <v/>
      </c>
      <c r="AG33" s="198" t="str">
        <f>IF($G33="","",(EDATE($G34,5)))</f>
        <v/>
      </c>
      <c r="AH33" s="189">
        <f>IFERROR(DATEDIF($G33,AG33,"Y"),0)</f>
        <v>0</v>
      </c>
      <c r="AI33" s="153" t="str">
        <f>IF($D33="","",IF($G33&gt;AG33,"",IF(AG33&gt;=$D33,"○","")))</f>
        <v/>
      </c>
      <c r="AJ33" s="161"/>
      <c r="AK33" s="172" t="str">
        <f>IF(AJ33="","",IF(AI33="○",IF(AH33&gt;=10,IF($C33="介護","●","○"),"○"),"×"))</f>
        <v/>
      </c>
      <c r="AL33" s="198" t="str">
        <f>IF($G33="","",(EDATE($G34,6)))</f>
        <v/>
      </c>
      <c r="AM33" s="188">
        <f>IFERROR(DATEDIF($G33,AL33,"Y"),0)</f>
        <v>0</v>
      </c>
      <c r="AN33" s="153" t="str">
        <f>IF($D33="","",IF($G33&gt;AL33,"",IF(AL33&gt;=$D33,"○","")))</f>
        <v/>
      </c>
      <c r="AO33" s="161"/>
      <c r="AP33" s="172" t="str">
        <f>IF(AO33="","",IF(AN33="○",IF(AM33&gt;=10,IF($C33="介護","●","○"),"○"),"×"))</f>
        <v/>
      </c>
      <c r="AQ33" s="198" t="str">
        <f>IF($G33="","",(EDATE($G34,7)))</f>
        <v/>
      </c>
      <c r="AR33" s="188">
        <f>IFERROR(DATEDIF($G33,AQ33,"Y"),0)</f>
        <v>0</v>
      </c>
      <c r="AS33" s="153" t="str">
        <f>IF($D33="","",IF($G33&gt;AQ33,"",IF(AQ33&gt;=$D33,"○","")))</f>
        <v/>
      </c>
      <c r="AT33" s="161"/>
      <c r="AU33" s="172" t="str">
        <f>IF(AT33="","",IF(AS33="○",IF(AR33&gt;=10,IF($C33="介護","●","○"),"○"),"×"))</f>
        <v/>
      </c>
      <c r="AV33" s="198" t="str">
        <f>IF($G33="","",(EDATE($G34,8)))</f>
        <v/>
      </c>
      <c r="AW33" s="188">
        <f>IFERROR(DATEDIF($G33,AV33,"Y"),0)</f>
        <v>0</v>
      </c>
      <c r="AX33" s="153" t="str">
        <f>IF($D33="","",IF($G33&gt;AV33,"",IF(AV33&gt;=$D33,"○","")))</f>
        <v/>
      </c>
      <c r="AY33" s="161"/>
      <c r="AZ33" s="172" t="str">
        <f>IF(AY33="","",IF(AX33="○",IF(AW33&gt;=10,IF($C33="介護","●","○"),"○"),"×"))</f>
        <v/>
      </c>
      <c r="BA33" s="198" t="str">
        <f>IF($G33="","",(EDATE($G34,9)))</f>
        <v/>
      </c>
      <c r="BB33" s="188">
        <f>IFERROR(DATEDIF($G33,BA33,"Y"),0)</f>
        <v>0</v>
      </c>
      <c r="BC33" s="153" t="str">
        <f>IF($D33="","",IF($G33&gt;BA33,"",IF(BA33&gt;=$D33,"○","")))</f>
        <v/>
      </c>
      <c r="BD33" s="161"/>
      <c r="BE33" s="172" t="str">
        <f>IF(BD33="","",IF(BC33="○",IF(BB33&gt;=10,IF($C33="介護","●","○"),"○"),"×"))</f>
        <v/>
      </c>
      <c r="BF33" s="198" t="str">
        <f>IF($G33="","",(EDATE($G34,10)))</f>
        <v/>
      </c>
      <c r="BG33" s="188">
        <f>IFERROR(DATEDIF($G33,BF33,"Y"),0)</f>
        <v>0</v>
      </c>
      <c r="BH33" s="153" t="str">
        <f>IF($D33="","",IF($G33&gt;BF33,"",IF(BF33&gt;=$D33,"○","")))</f>
        <v/>
      </c>
      <c r="BI33" s="161"/>
      <c r="BJ33" s="229" t="str">
        <f>IF(BI33="","",IF(BH33="○",IF(BG33&gt;=10,IF($C33="介護","●","○"),"○"),"×"))</f>
        <v/>
      </c>
      <c r="BK33" s="237">
        <f>SUM(K33,P33,U33,Z33,AE33,AJ33,AO33,AT33,AY33,BD33,BI33)</f>
        <v>0</v>
      </c>
      <c r="BL33" s="249"/>
      <c r="BM33" s="256"/>
    </row>
    <row r="34" spans="2:65" ht="13.5" customHeight="1">
      <c r="B34" s="66"/>
      <c r="C34" s="81"/>
      <c r="D34" s="81"/>
      <c r="E34" s="99"/>
      <c r="F34" s="107"/>
      <c r="G34" s="121" t="str">
        <f>IF(G33="","",$G$22)</f>
        <v/>
      </c>
      <c r="H34" s="129"/>
      <c r="I34" s="143"/>
      <c r="J34" s="152"/>
      <c r="K34" s="161"/>
      <c r="L34" s="173"/>
      <c r="M34" s="182"/>
      <c r="N34" s="190"/>
      <c r="O34" s="152"/>
      <c r="P34" s="161"/>
      <c r="Q34" s="173"/>
      <c r="R34" s="197"/>
      <c r="S34" s="190"/>
      <c r="T34" s="152"/>
      <c r="U34" s="161"/>
      <c r="V34" s="173"/>
      <c r="W34" s="197"/>
      <c r="X34" s="188"/>
      <c r="Y34" s="152"/>
      <c r="Z34" s="161"/>
      <c r="AA34" s="173"/>
      <c r="AB34" s="197"/>
      <c r="AC34" s="190"/>
      <c r="AD34" s="152"/>
      <c r="AE34" s="161"/>
      <c r="AF34" s="173"/>
      <c r="AG34" s="197"/>
      <c r="AH34" s="190"/>
      <c r="AI34" s="152"/>
      <c r="AJ34" s="161"/>
      <c r="AK34" s="173"/>
      <c r="AL34" s="197"/>
      <c r="AM34" s="188"/>
      <c r="AN34" s="152"/>
      <c r="AO34" s="161"/>
      <c r="AP34" s="173"/>
      <c r="AQ34" s="197"/>
      <c r="AR34" s="188"/>
      <c r="AS34" s="152"/>
      <c r="AT34" s="161"/>
      <c r="AU34" s="173"/>
      <c r="AV34" s="197"/>
      <c r="AW34" s="188"/>
      <c r="AX34" s="152"/>
      <c r="AY34" s="161"/>
      <c r="AZ34" s="173"/>
      <c r="BA34" s="197"/>
      <c r="BB34" s="188"/>
      <c r="BC34" s="152"/>
      <c r="BD34" s="161"/>
      <c r="BE34" s="173"/>
      <c r="BF34" s="197"/>
      <c r="BG34" s="188"/>
      <c r="BH34" s="152"/>
      <c r="BI34" s="161"/>
      <c r="BJ34" s="229"/>
      <c r="BK34" s="239"/>
      <c r="BL34" s="249"/>
      <c r="BM34" s="256"/>
    </row>
    <row r="35" spans="2:65" ht="13.5" customHeight="1">
      <c r="B35" s="64"/>
      <c r="C35" s="83"/>
      <c r="D35" s="94"/>
      <c r="E35" s="100"/>
      <c r="F35" s="108"/>
      <c r="G35" s="120"/>
      <c r="H35" s="129" t="str">
        <f>IF($G35="","",IFERROR(DATEDIF(G35,G36,"Y")&amp;"年"&amp;DATEDIF(G35,G36,"YM")&amp;"月","0年0月"))</f>
        <v/>
      </c>
      <c r="I35" s="142">
        <f>IFERROR(DATEDIF(G35,G36,"Y"),0)</f>
        <v>0</v>
      </c>
      <c r="J35" s="153" t="str">
        <f>IF($D35="","",IF($G35&gt;$G$22,"",IF($G36&gt;=$D35,"○","")))</f>
        <v/>
      </c>
      <c r="K35" s="161"/>
      <c r="L35" s="172" t="str">
        <f>IF(K35="","",IF(J35="○",IF(I35&gt;=10,IF($C35="介護","●","○"),"○"),"×"))</f>
        <v/>
      </c>
      <c r="M35" s="182" t="str">
        <f>IF($G35="","",(EDATE($G36,1)))</f>
        <v/>
      </c>
      <c r="N35" s="189">
        <f>IFERROR(DATEDIF($G35,M35,"Y"),0)</f>
        <v>0</v>
      </c>
      <c r="O35" s="153" t="str">
        <f>IF($D35="","",IF($G35&gt;M35,"",IF(M35&gt;=$D35,"○","")))</f>
        <v/>
      </c>
      <c r="P35" s="161"/>
      <c r="Q35" s="172" t="str">
        <f>IF(P35="","",IF(O35="○",IF(N35&gt;=10,IF($C35="介護","●","○"),"○"),"×"))</f>
        <v/>
      </c>
      <c r="R35" s="198" t="str">
        <f>IF($G35="","",(EDATE($G36,2)))</f>
        <v/>
      </c>
      <c r="S35" s="189">
        <f>IFERROR(DATEDIF($G35,R35,"Y"),0)</f>
        <v>0</v>
      </c>
      <c r="T35" s="153" t="str">
        <f>IF($D35="","",IF($G35&gt;R35,"",IF(R35&gt;=$D35,"○","")))</f>
        <v/>
      </c>
      <c r="U35" s="161"/>
      <c r="V35" s="172" t="str">
        <f>IF(U35="","",IF(T35="○",IF(S35&gt;=10,IF($C35="介護","●","○"),"○"),"×"))</f>
        <v/>
      </c>
      <c r="W35" s="198" t="str">
        <f>IF($G35="","",(EDATE($G36,3)))</f>
        <v/>
      </c>
      <c r="X35" s="188">
        <f>IFERROR(DATEDIF($G35,W35,"Y"),0)</f>
        <v>0</v>
      </c>
      <c r="Y35" s="153" t="str">
        <f>IF($D35="","",IF($G35&gt;W35,"",IF(W35&gt;=$D35,"○","")))</f>
        <v/>
      </c>
      <c r="Z35" s="161"/>
      <c r="AA35" s="172" t="str">
        <f>IF(Z35="","",IF(Y35="○",IF(X35&gt;=10,IF($C35="介護","●","○"),"○"),"×"))</f>
        <v/>
      </c>
      <c r="AB35" s="198" t="str">
        <f>IF($G35="","",(EDATE($G36,4)))</f>
        <v/>
      </c>
      <c r="AC35" s="189">
        <f>IFERROR(DATEDIF($G35,AB35,"Y"),0)</f>
        <v>0</v>
      </c>
      <c r="AD35" s="153" t="str">
        <f>IF($D35="","",IF($G35&gt;AB35,"",IF(AB35&gt;=$D35,"○","")))</f>
        <v/>
      </c>
      <c r="AE35" s="161"/>
      <c r="AF35" s="172" t="str">
        <f>IF(AE35="","",IF(AD35="○",IF(AC35&gt;=10,IF($C35="介護","●","○"),"○"),"×"))</f>
        <v/>
      </c>
      <c r="AG35" s="198" t="str">
        <f>IF($G35="","",(EDATE($G36,5)))</f>
        <v/>
      </c>
      <c r="AH35" s="189">
        <f>IFERROR(DATEDIF($G35,AG35,"Y"),0)</f>
        <v>0</v>
      </c>
      <c r="AI35" s="153" t="str">
        <f>IF($D35="","",IF($G35&gt;AG35,"",IF(AG35&gt;=$D35,"○","")))</f>
        <v/>
      </c>
      <c r="AJ35" s="161"/>
      <c r="AK35" s="172" t="str">
        <f>IF(AJ35="","",IF(AI35="○",IF(AH35&gt;=10,IF($C35="介護","●","○"),"○"),"×"))</f>
        <v/>
      </c>
      <c r="AL35" s="198" t="str">
        <f>IF($G35="","",(EDATE($G36,6)))</f>
        <v/>
      </c>
      <c r="AM35" s="188">
        <f>IFERROR(DATEDIF($G35,AL35,"Y"),0)</f>
        <v>0</v>
      </c>
      <c r="AN35" s="153" t="str">
        <f>IF($D35="","",IF($G35&gt;AL35,"",IF(AL35&gt;=$D35,"○","")))</f>
        <v/>
      </c>
      <c r="AO35" s="161"/>
      <c r="AP35" s="172" t="str">
        <f>IF(AO35="","",IF(AN35="○",IF(AM35&gt;=10,IF($C35="介護","●","○"),"○"),"×"))</f>
        <v/>
      </c>
      <c r="AQ35" s="198" t="str">
        <f>IF($G35="","",(EDATE($G36,7)))</f>
        <v/>
      </c>
      <c r="AR35" s="188">
        <f>IFERROR(DATEDIF($G35,AQ35,"Y"),0)</f>
        <v>0</v>
      </c>
      <c r="AS35" s="153" t="str">
        <f>IF($D35="","",IF($G35&gt;AQ35,"",IF(AQ35&gt;=$D35,"○","")))</f>
        <v/>
      </c>
      <c r="AT35" s="161"/>
      <c r="AU35" s="172" t="str">
        <f>IF(AT35="","",IF(AS35="○",IF(AR35&gt;=10,IF($C35="介護","●","○"),"○"),"×"))</f>
        <v/>
      </c>
      <c r="AV35" s="198" t="str">
        <f>IF($G35="","",(EDATE($G36,8)))</f>
        <v/>
      </c>
      <c r="AW35" s="188">
        <f>IFERROR(DATEDIF($G35,AV35,"Y"),0)</f>
        <v>0</v>
      </c>
      <c r="AX35" s="153" t="str">
        <f>IF($D35="","",IF($G35&gt;AV35,"",IF(AV35&gt;=$D35,"○","")))</f>
        <v/>
      </c>
      <c r="AY35" s="161"/>
      <c r="AZ35" s="172" t="str">
        <f>IF(AY35="","",IF(AX35="○",IF(AW35&gt;=10,IF($C35="介護","●","○"),"○"),"×"))</f>
        <v/>
      </c>
      <c r="BA35" s="198" t="str">
        <f>IF($G35="","",(EDATE($G36,9)))</f>
        <v/>
      </c>
      <c r="BB35" s="188">
        <f>IFERROR(DATEDIF($G35,BA35,"Y"),0)</f>
        <v>0</v>
      </c>
      <c r="BC35" s="153" t="str">
        <f>IF($D35="","",IF($G35&gt;BA35,"",IF(BA35&gt;=$D35,"○","")))</f>
        <v/>
      </c>
      <c r="BD35" s="161"/>
      <c r="BE35" s="172" t="str">
        <f>IF(BD35="","",IF(BC35="○",IF(BB35&gt;=10,IF($C35="介護","●","○"),"○"),"×"))</f>
        <v/>
      </c>
      <c r="BF35" s="198" t="str">
        <f>IF($G35="","",(EDATE($G36,10)))</f>
        <v/>
      </c>
      <c r="BG35" s="188">
        <f>IFERROR(DATEDIF($G35,BF35,"Y"),0)</f>
        <v>0</v>
      </c>
      <c r="BH35" s="153" t="str">
        <f>IF($D35="","",IF($G35&gt;BF35,"",IF(BF35&gt;=$D35,"○","")))</f>
        <v/>
      </c>
      <c r="BI35" s="161"/>
      <c r="BJ35" s="229" t="str">
        <f>IF(BI35="","",IF(BH35="○",IF(BG35&gt;=10,IF($C35="介護","●","○"),"○"),"×"))</f>
        <v/>
      </c>
      <c r="BK35" s="237">
        <f>SUM(K35,P35,U35,Z35,AE35,AJ35,AO35,AT35,AY35,BD35,BI35)</f>
        <v>0</v>
      </c>
      <c r="BL35" s="249"/>
      <c r="BM35" s="256"/>
    </row>
    <row r="36" spans="2:65" ht="13.5" customHeight="1">
      <c r="B36" s="66"/>
      <c r="C36" s="81"/>
      <c r="D36" s="81"/>
      <c r="E36" s="99"/>
      <c r="F36" s="107"/>
      <c r="G36" s="121" t="str">
        <f>IF(G35="","",$G$22)</f>
        <v/>
      </c>
      <c r="H36" s="129"/>
      <c r="I36" s="143"/>
      <c r="J36" s="152"/>
      <c r="K36" s="161"/>
      <c r="L36" s="173"/>
      <c r="M36" s="182"/>
      <c r="N36" s="190"/>
      <c r="O36" s="152"/>
      <c r="P36" s="161"/>
      <c r="Q36" s="173"/>
      <c r="R36" s="197"/>
      <c r="S36" s="190"/>
      <c r="T36" s="152"/>
      <c r="U36" s="161"/>
      <c r="V36" s="173"/>
      <c r="W36" s="197"/>
      <c r="X36" s="188"/>
      <c r="Y36" s="152"/>
      <c r="Z36" s="161"/>
      <c r="AA36" s="173"/>
      <c r="AB36" s="197"/>
      <c r="AC36" s="190"/>
      <c r="AD36" s="152"/>
      <c r="AE36" s="161"/>
      <c r="AF36" s="173"/>
      <c r="AG36" s="197"/>
      <c r="AH36" s="190"/>
      <c r="AI36" s="152"/>
      <c r="AJ36" s="161"/>
      <c r="AK36" s="173"/>
      <c r="AL36" s="197"/>
      <c r="AM36" s="188"/>
      <c r="AN36" s="152"/>
      <c r="AO36" s="161"/>
      <c r="AP36" s="173"/>
      <c r="AQ36" s="197"/>
      <c r="AR36" s="188"/>
      <c r="AS36" s="152"/>
      <c r="AT36" s="161"/>
      <c r="AU36" s="173"/>
      <c r="AV36" s="197"/>
      <c r="AW36" s="188"/>
      <c r="AX36" s="152"/>
      <c r="AY36" s="161"/>
      <c r="AZ36" s="173"/>
      <c r="BA36" s="197"/>
      <c r="BB36" s="188"/>
      <c r="BC36" s="152"/>
      <c r="BD36" s="161"/>
      <c r="BE36" s="173"/>
      <c r="BF36" s="197"/>
      <c r="BG36" s="188"/>
      <c r="BH36" s="152"/>
      <c r="BI36" s="161"/>
      <c r="BJ36" s="229"/>
      <c r="BK36" s="239"/>
      <c r="BL36" s="249"/>
      <c r="BM36" s="256"/>
    </row>
    <row r="37" spans="2:65" ht="13.5" customHeight="1">
      <c r="B37" s="64"/>
      <c r="C37" s="83"/>
      <c r="D37" s="83"/>
      <c r="E37" s="100"/>
      <c r="F37" s="108"/>
      <c r="G37" s="120"/>
      <c r="H37" s="129" t="str">
        <f>IF($G37="","",IFERROR(DATEDIF(G37,G38,"Y")&amp;"年"&amp;DATEDIF(G37,G38,"YM")&amp;"月","0年0月"))</f>
        <v/>
      </c>
      <c r="I37" s="141">
        <f>IFERROR(DATEDIF(G37,G38,"Y"),0)</f>
        <v>0</v>
      </c>
      <c r="J37" s="153" t="str">
        <f>IF($D37="","",IF($G37&gt;$G$22,"",IF($G38&gt;=$D37,"○","")))</f>
        <v/>
      </c>
      <c r="K37" s="161"/>
      <c r="L37" s="172" t="str">
        <f>IF(K37="","",IF(J37="○",IF(I37&gt;=10,IF($C37="介護","●","○"),"○"),"×"))</f>
        <v/>
      </c>
      <c r="M37" s="182" t="str">
        <f>IF($G37="","",(EDATE($G38,1)))</f>
        <v/>
      </c>
      <c r="N37" s="189">
        <f>IFERROR(DATEDIF($G37,M37,"Y"),0)</f>
        <v>0</v>
      </c>
      <c r="O37" s="153" t="str">
        <f>IF($D37="","",IF($G37&gt;M37,"",IF(M37&gt;=$D37,"○","")))</f>
        <v/>
      </c>
      <c r="P37" s="161"/>
      <c r="Q37" s="172" t="str">
        <f>IF(P37="","",IF(O37="○",IF(N37&gt;=10,IF($C37="介護","●","○"),"○"),"×"))</f>
        <v/>
      </c>
      <c r="R37" s="198" t="str">
        <f>IF($G37="","",(EDATE($G38,2)))</f>
        <v/>
      </c>
      <c r="S37" s="189">
        <f>IFERROR(DATEDIF($G37,R37,"Y"),0)</f>
        <v>0</v>
      </c>
      <c r="T37" s="153" t="str">
        <f>IF($D37="","",IF($G37&gt;R37,"",IF(R37&gt;=$D37,"○","")))</f>
        <v/>
      </c>
      <c r="U37" s="161"/>
      <c r="V37" s="172" t="str">
        <f>IF(U37="","",IF(T37="○",IF(S37&gt;=10,IF($C37="介護","●","○"),"○"),"×"))</f>
        <v/>
      </c>
      <c r="W37" s="198" t="str">
        <f>IF($G37="","",(EDATE($G38,3)))</f>
        <v/>
      </c>
      <c r="X37" s="188">
        <f>IFERROR(DATEDIF($G37,W37,"Y"),0)</f>
        <v>0</v>
      </c>
      <c r="Y37" s="153" t="str">
        <f>IF($D37="","",IF($G37&gt;W37,"",IF(W37&gt;=$D37,"○","")))</f>
        <v/>
      </c>
      <c r="Z37" s="161"/>
      <c r="AA37" s="172" t="str">
        <f>IF(Z37="","",IF(Y37="○",IF(X37&gt;=10,IF($C37="介護","●","○"),"○"),"×"))</f>
        <v/>
      </c>
      <c r="AB37" s="198" t="str">
        <f>IF($G37="","",(EDATE($G38,4)))</f>
        <v/>
      </c>
      <c r="AC37" s="189">
        <f>IFERROR(DATEDIF($G37,AB37,"Y"),0)</f>
        <v>0</v>
      </c>
      <c r="AD37" s="153" t="str">
        <f>IF($D37="","",IF($G37&gt;AB37,"",IF(AB37&gt;=$D37,"○","")))</f>
        <v/>
      </c>
      <c r="AE37" s="161"/>
      <c r="AF37" s="172" t="str">
        <f>IF(AE37="","",IF(AD37="○",IF(AC37&gt;=10,IF($C37="介護","●","○"),"○"),"×"))</f>
        <v/>
      </c>
      <c r="AG37" s="198" t="str">
        <f>IF($G37="","",(EDATE($G38,5)))</f>
        <v/>
      </c>
      <c r="AH37" s="189">
        <f>IFERROR(DATEDIF($G37,AG37,"Y"),0)</f>
        <v>0</v>
      </c>
      <c r="AI37" s="153" t="str">
        <f>IF($D37="","",IF($G37&gt;AG37,"",IF(AG37&gt;=$D37,"○","")))</f>
        <v/>
      </c>
      <c r="AJ37" s="161"/>
      <c r="AK37" s="172" t="str">
        <f>IF(AJ37="","",IF(AI37="○",IF(AH37&gt;=10,IF($C37="介護","●","○"),"○"),"×"))</f>
        <v/>
      </c>
      <c r="AL37" s="198" t="str">
        <f>IF($G37="","",(EDATE($G38,6)))</f>
        <v/>
      </c>
      <c r="AM37" s="188">
        <f>IFERROR(DATEDIF($G37,AL37,"Y"),0)</f>
        <v>0</v>
      </c>
      <c r="AN37" s="153" t="str">
        <f>IF($D37="","",IF($G37&gt;AL37,"",IF(AL37&gt;=$D37,"○","")))</f>
        <v/>
      </c>
      <c r="AO37" s="161"/>
      <c r="AP37" s="172" t="str">
        <f>IF(AO37="","",IF(AN37="○",IF(AM37&gt;=10,IF($C37="介護","●","○"),"○"),"×"))</f>
        <v/>
      </c>
      <c r="AQ37" s="198" t="str">
        <f>IF($G37="","",(EDATE($G38,7)))</f>
        <v/>
      </c>
      <c r="AR37" s="188">
        <f>IFERROR(DATEDIF($G37,AQ37,"Y"),0)</f>
        <v>0</v>
      </c>
      <c r="AS37" s="153" t="str">
        <f>IF($D37="","",IF($G37&gt;AQ37,"",IF(AQ37&gt;=$D37,"○","")))</f>
        <v/>
      </c>
      <c r="AT37" s="161"/>
      <c r="AU37" s="172" t="str">
        <f>IF(AT37="","",IF(AS37="○",IF(AR37&gt;=10,IF($C37="介護","●","○"),"○"),"×"))</f>
        <v/>
      </c>
      <c r="AV37" s="198" t="str">
        <f>IF($G37="","",(EDATE($G38,8)))</f>
        <v/>
      </c>
      <c r="AW37" s="188">
        <f>IFERROR(DATEDIF($G37,AV37,"Y"),0)</f>
        <v>0</v>
      </c>
      <c r="AX37" s="153" t="str">
        <f>IF($D37="","",IF($G37&gt;AV37,"",IF(AV37&gt;=$D37,"○","")))</f>
        <v/>
      </c>
      <c r="AY37" s="161"/>
      <c r="AZ37" s="172" t="str">
        <f>IF(AY37="","",IF(AX37="○",IF(AW37&gt;=10,IF($C37="介護","●","○"),"○"),"×"))</f>
        <v/>
      </c>
      <c r="BA37" s="198" t="str">
        <f>IF($G37="","",(EDATE($G38,9)))</f>
        <v/>
      </c>
      <c r="BB37" s="188">
        <f>IFERROR(DATEDIF($G37,BA37,"Y"),0)</f>
        <v>0</v>
      </c>
      <c r="BC37" s="153" t="str">
        <f>IF($D37="","",IF($G37&gt;BA37,"",IF(BA37&gt;=$D37,"○","")))</f>
        <v/>
      </c>
      <c r="BD37" s="161"/>
      <c r="BE37" s="172" t="str">
        <f>IF(BD37="","",IF(BC37="○",IF(BB37&gt;=10,IF($C37="介護","●","○"),"○"),"×"))</f>
        <v/>
      </c>
      <c r="BF37" s="198" t="str">
        <f>IF($G37="","",(EDATE($G38,10)))</f>
        <v/>
      </c>
      <c r="BG37" s="188">
        <f>IFERROR(DATEDIF($G37,BF37,"Y"),0)</f>
        <v>0</v>
      </c>
      <c r="BH37" s="153" t="str">
        <f>IF($D37="","",IF($G37&gt;BF37,"",IF(BF37&gt;=$D37,"○","")))</f>
        <v/>
      </c>
      <c r="BI37" s="161"/>
      <c r="BJ37" s="229" t="str">
        <f>IF(BI37="","",IF(BH37="○",IF(BG37&gt;=10,IF($C37="介護","●","○"),"○"),"×"))</f>
        <v/>
      </c>
      <c r="BK37" s="237">
        <f>SUM(K37,P37,U37,Z37,AE37,AJ37,AO37,AT37,AY37,BD37,BI37)</f>
        <v>0</v>
      </c>
      <c r="BL37" s="249"/>
      <c r="BM37" s="256"/>
    </row>
    <row r="38" spans="2:65" ht="13.5" customHeight="1">
      <c r="B38" s="66"/>
      <c r="C38" s="81"/>
      <c r="D38" s="81"/>
      <c r="E38" s="99"/>
      <c r="F38" s="107"/>
      <c r="G38" s="121" t="str">
        <f>IF(G37="","",$G$22)</f>
        <v/>
      </c>
      <c r="H38" s="129"/>
      <c r="I38" s="141"/>
      <c r="J38" s="152"/>
      <c r="K38" s="161"/>
      <c r="L38" s="173"/>
      <c r="M38" s="182"/>
      <c r="N38" s="190"/>
      <c r="O38" s="152"/>
      <c r="P38" s="161"/>
      <c r="Q38" s="173"/>
      <c r="R38" s="197"/>
      <c r="S38" s="190"/>
      <c r="T38" s="152"/>
      <c r="U38" s="161"/>
      <c r="V38" s="173"/>
      <c r="W38" s="197"/>
      <c r="X38" s="188"/>
      <c r="Y38" s="152"/>
      <c r="Z38" s="161"/>
      <c r="AA38" s="173"/>
      <c r="AB38" s="197"/>
      <c r="AC38" s="190"/>
      <c r="AD38" s="152"/>
      <c r="AE38" s="161"/>
      <c r="AF38" s="173"/>
      <c r="AG38" s="197"/>
      <c r="AH38" s="190"/>
      <c r="AI38" s="152"/>
      <c r="AJ38" s="161"/>
      <c r="AK38" s="173"/>
      <c r="AL38" s="197"/>
      <c r="AM38" s="188"/>
      <c r="AN38" s="152"/>
      <c r="AO38" s="161"/>
      <c r="AP38" s="173"/>
      <c r="AQ38" s="197"/>
      <c r="AR38" s="188"/>
      <c r="AS38" s="152"/>
      <c r="AT38" s="161"/>
      <c r="AU38" s="173"/>
      <c r="AV38" s="197"/>
      <c r="AW38" s="188"/>
      <c r="AX38" s="152"/>
      <c r="AY38" s="161"/>
      <c r="AZ38" s="173"/>
      <c r="BA38" s="197"/>
      <c r="BB38" s="188"/>
      <c r="BC38" s="152"/>
      <c r="BD38" s="161"/>
      <c r="BE38" s="173"/>
      <c r="BF38" s="197"/>
      <c r="BG38" s="188"/>
      <c r="BH38" s="152"/>
      <c r="BI38" s="161"/>
      <c r="BJ38" s="229"/>
      <c r="BK38" s="237"/>
      <c r="BL38" s="249"/>
      <c r="BM38" s="256"/>
    </row>
    <row r="39" spans="2:65" ht="13.5" customHeight="1">
      <c r="B39" s="64"/>
      <c r="C39" s="83"/>
      <c r="D39" s="83"/>
      <c r="E39" s="100"/>
      <c r="F39" s="108"/>
      <c r="G39" s="120"/>
      <c r="H39" s="129" t="str">
        <f>IF($G39="","",IFERROR(DATEDIF(G39,G40,"Y")&amp;"年"&amp;DATEDIF(G39,G40,"YM")&amp;"月","0年0月"))</f>
        <v/>
      </c>
      <c r="I39" s="141">
        <f>IFERROR(DATEDIF(G39,G40,"Y"),0)</f>
        <v>0</v>
      </c>
      <c r="J39" s="153" t="str">
        <f>IF($D39="","",IF($G39&gt;$G$22,"",IF($G40&gt;=$D39,"○","")))</f>
        <v/>
      </c>
      <c r="K39" s="161"/>
      <c r="L39" s="172" t="str">
        <f>IF(K39="","",IF(J39="○",IF(I39&gt;=10,IF($C39="介護","●","○"),"○"),"×"))</f>
        <v/>
      </c>
      <c r="M39" s="182" t="str">
        <f>IF($G39="","",(EDATE($G40,1)))</f>
        <v/>
      </c>
      <c r="N39" s="188">
        <f>IFERROR(DATEDIF($G39,M39,"Y"),0)</f>
        <v>0</v>
      </c>
      <c r="O39" s="153" t="str">
        <f>IF($D39="","",IF($G39&gt;M39,"",IF(M39&gt;=$D39,"○","")))</f>
        <v/>
      </c>
      <c r="P39" s="161"/>
      <c r="Q39" s="172" t="str">
        <f>IF(P39="","",IF(O39="○",IF(N39&gt;=10,IF($C39="介護","●","○"),"○"),"×"))</f>
        <v/>
      </c>
      <c r="R39" s="198" t="str">
        <f>IF($G39="","",(EDATE($G40,2)))</f>
        <v/>
      </c>
      <c r="S39" s="188">
        <f>IFERROR(DATEDIF($G39,R39,"Y"),0)</f>
        <v>0</v>
      </c>
      <c r="T39" s="153" t="str">
        <f>IF($D39="","",IF($G39&gt;R39,"",IF(R39&gt;=$D39,"○","")))</f>
        <v/>
      </c>
      <c r="U39" s="161"/>
      <c r="V39" s="172" t="str">
        <f>IF(U39="","",IF(T39="○",IF(S39&gt;=10,IF($C39="介護","●","○"),"○"),"×"))</f>
        <v/>
      </c>
      <c r="W39" s="198" t="str">
        <f>IF($G39="","",(EDATE($G40,3)))</f>
        <v/>
      </c>
      <c r="X39" s="188">
        <f>IFERROR(DATEDIF($G39,W39,"Y"),0)</f>
        <v>0</v>
      </c>
      <c r="Y39" s="153" t="str">
        <f>IF($D39="","",IF($G39&gt;W39,"",IF(W39&gt;=$D39,"○","")))</f>
        <v/>
      </c>
      <c r="Z39" s="161"/>
      <c r="AA39" s="172" t="str">
        <f>IF(Z39="","",IF(Y39="○",IF(X39&gt;=10,IF($C39="介護","●","○"),"○"),"×"))</f>
        <v/>
      </c>
      <c r="AB39" s="198" t="str">
        <f>IF($G39="","",(EDATE($G40,4)))</f>
        <v/>
      </c>
      <c r="AC39" s="189">
        <f>IFERROR(DATEDIF($G39,AB39,"Y"),0)</f>
        <v>0</v>
      </c>
      <c r="AD39" s="153" t="str">
        <f>IF($D39="","",IF($G39&gt;AB39,"",IF(AB39&gt;=$D39,"○","")))</f>
        <v/>
      </c>
      <c r="AE39" s="161"/>
      <c r="AF39" s="172" t="str">
        <f>IF(AE39="","",IF(AD39="○",IF(AC39&gt;=10,IF($C39="介護","●","○"),"○"),"×"))</f>
        <v/>
      </c>
      <c r="AG39" s="198" t="str">
        <f>IF($G39="","",(EDATE($G40,5)))</f>
        <v/>
      </c>
      <c r="AH39" s="189">
        <f>IFERROR(DATEDIF($G39,AG39,"Y"),0)</f>
        <v>0</v>
      </c>
      <c r="AI39" s="153" t="str">
        <f>IF($D39="","",IF($G39&gt;AG39,"",IF(AG39&gt;=$D39,"○","")))</f>
        <v/>
      </c>
      <c r="AJ39" s="161"/>
      <c r="AK39" s="172" t="str">
        <f>IF(AJ39="","",IF(AI39="○",IF(AH39&gt;=10,IF($C39="介護","●","○"),"○"),"×"))</f>
        <v/>
      </c>
      <c r="AL39" s="198" t="str">
        <f>IF($G39="","",(EDATE($G40,6)))</f>
        <v/>
      </c>
      <c r="AM39" s="188">
        <f>IFERROR(DATEDIF($G39,AL39,"Y"),0)</f>
        <v>0</v>
      </c>
      <c r="AN39" s="153" t="str">
        <f>IF($D39="","",IF($G39&gt;AL39,"",IF(AL39&gt;=$D39,"○","")))</f>
        <v/>
      </c>
      <c r="AO39" s="161"/>
      <c r="AP39" s="172" t="str">
        <f>IF(AO39="","",IF(AN39="○",IF(AM39&gt;=10,IF($C39="介護","●","○"),"○"),"×"))</f>
        <v/>
      </c>
      <c r="AQ39" s="198" t="str">
        <f>IF($G39="","",(EDATE($G40,7)))</f>
        <v/>
      </c>
      <c r="AR39" s="188">
        <f>IFERROR(DATEDIF($G39,AQ39,"Y"),0)</f>
        <v>0</v>
      </c>
      <c r="AS39" s="153" t="str">
        <f>IF($D39="","",IF($G39&gt;AQ39,"",IF(AQ39&gt;=$D39,"○","")))</f>
        <v/>
      </c>
      <c r="AT39" s="161"/>
      <c r="AU39" s="172" t="str">
        <f>IF(AT39="","",IF(AS39="○",IF(AR39&gt;=10,IF($C39="介護","●","○"),"○"),"×"))</f>
        <v/>
      </c>
      <c r="AV39" s="198" t="str">
        <f>IF($G39="","",(EDATE($G40,8)))</f>
        <v/>
      </c>
      <c r="AW39" s="188">
        <f>IFERROR(DATEDIF($G39,AV39,"Y"),0)</f>
        <v>0</v>
      </c>
      <c r="AX39" s="153" t="str">
        <f>IF($D39="","",IF($G39&gt;AV39,"",IF(AV39&gt;=$D39,"○","")))</f>
        <v/>
      </c>
      <c r="AY39" s="161"/>
      <c r="AZ39" s="172" t="str">
        <f>IF(AY39="","",IF(AX39="○",IF(AW39&gt;=10,IF($C39="介護","●","○"),"○"),"×"))</f>
        <v/>
      </c>
      <c r="BA39" s="198" t="str">
        <f>IF($G39="","",(EDATE($G40,9)))</f>
        <v/>
      </c>
      <c r="BB39" s="188">
        <f>IFERROR(DATEDIF($G39,BA39,"Y"),0)</f>
        <v>0</v>
      </c>
      <c r="BC39" s="153" t="str">
        <f>IF($D39="","",IF($G39&gt;BA39,"",IF(BA39&gt;=$D39,"○","")))</f>
        <v/>
      </c>
      <c r="BD39" s="161"/>
      <c r="BE39" s="172" t="str">
        <f>IF(BD39="","",IF(BC39="○",IF(BB39&gt;=10,IF($C39="介護","●","○"),"○"),"×"))</f>
        <v/>
      </c>
      <c r="BF39" s="198" t="str">
        <f>IF($G39="","",(EDATE($G40,10)))</f>
        <v/>
      </c>
      <c r="BG39" s="188">
        <f>IFERROR(DATEDIF($G39,BF39,"Y"),0)</f>
        <v>0</v>
      </c>
      <c r="BH39" s="153" t="str">
        <f>IF($D39="","",IF($G39&gt;BF39,"",IF(BF39&gt;=$D39,"○","")))</f>
        <v/>
      </c>
      <c r="BI39" s="161"/>
      <c r="BJ39" s="229" t="str">
        <f>IF(BI39="","",IF(BH39="○",IF(BG39&gt;=10,IF($C39="介護","●","○"),"○"),"×"))</f>
        <v/>
      </c>
      <c r="BK39" s="238">
        <f>SUM(K39,P39,U39,Z39,AE39,AJ39,AO39,AT39,AY39,BD39,BI39)</f>
        <v>0</v>
      </c>
      <c r="BL39" s="249"/>
      <c r="BM39" s="256"/>
    </row>
    <row r="40" spans="2:65" ht="13.5" customHeight="1">
      <c r="B40" s="66"/>
      <c r="C40" s="81"/>
      <c r="D40" s="81"/>
      <c r="E40" s="99"/>
      <c r="F40" s="107"/>
      <c r="G40" s="121" t="str">
        <f>IF(G39="","",$G$22)</f>
        <v/>
      </c>
      <c r="H40" s="129"/>
      <c r="I40" s="141"/>
      <c r="J40" s="152"/>
      <c r="K40" s="161"/>
      <c r="L40" s="173"/>
      <c r="M40" s="182"/>
      <c r="N40" s="188"/>
      <c r="O40" s="152"/>
      <c r="P40" s="161"/>
      <c r="Q40" s="173"/>
      <c r="R40" s="197"/>
      <c r="S40" s="188"/>
      <c r="T40" s="152"/>
      <c r="U40" s="161"/>
      <c r="V40" s="173"/>
      <c r="W40" s="197"/>
      <c r="X40" s="188"/>
      <c r="Y40" s="152"/>
      <c r="Z40" s="161"/>
      <c r="AA40" s="173"/>
      <c r="AB40" s="197"/>
      <c r="AC40" s="190"/>
      <c r="AD40" s="152"/>
      <c r="AE40" s="161"/>
      <c r="AF40" s="173"/>
      <c r="AG40" s="197"/>
      <c r="AH40" s="190"/>
      <c r="AI40" s="152"/>
      <c r="AJ40" s="161"/>
      <c r="AK40" s="173"/>
      <c r="AL40" s="197"/>
      <c r="AM40" s="188"/>
      <c r="AN40" s="152"/>
      <c r="AO40" s="161"/>
      <c r="AP40" s="173"/>
      <c r="AQ40" s="197"/>
      <c r="AR40" s="188"/>
      <c r="AS40" s="152"/>
      <c r="AT40" s="161"/>
      <c r="AU40" s="173"/>
      <c r="AV40" s="197"/>
      <c r="AW40" s="188"/>
      <c r="AX40" s="152"/>
      <c r="AY40" s="161"/>
      <c r="AZ40" s="173"/>
      <c r="BA40" s="197"/>
      <c r="BB40" s="188"/>
      <c r="BC40" s="152"/>
      <c r="BD40" s="161"/>
      <c r="BE40" s="173"/>
      <c r="BF40" s="197"/>
      <c r="BG40" s="188"/>
      <c r="BH40" s="152"/>
      <c r="BI40" s="161"/>
      <c r="BJ40" s="229"/>
      <c r="BK40" s="239"/>
      <c r="BL40" s="249"/>
      <c r="BM40" s="256"/>
    </row>
    <row r="41" spans="2:65" ht="13.5" customHeight="1">
      <c r="B41" s="64"/>
      <c r="C41" s="83"/>
      <c r="D41" s="83"/>
      <c r="E41" s="100"/>
      <c r="F41" s="108"/>
      <c r="G41" s="120"/>
      <c r="H41" s="129" t="str">
        <f>IF($G41="","",IFERROR(DATEDIF(G41,G42,"Y")&amp;"年"&amp;DATEDIF(G41,G42,"YM")&amp;"月","0年0月"))</f>
        <v/>
      </c>
      <c r="I41" s="141">
        <f>IFERROR(DATEDIF(G41,G42,"Y"),0)</f>
        <v>0</v>
      </c>
      <c r="J41" s="153" t="str">
        <f>IF($D41="","",IF($G41&gt;$G$22,"",IF($G42&gt;=$D41,"○","")))</f>
        <v/>
      </c>
      <c r="K41" s="161"/>
      <c r="L41" s="172" t="str">
        <f>IF(K41="","",IF(J41="○",IF(I41&gt;=10,IF($C41="介護","●","○"),"○"),"×"))</f>
        <v/>
      </c>
      <c r="M41" s="182" t="str">
        <f>IF($G41="","",(EDATE($G42,1)))</f>
        <v/>
      </c>
      <c r="N41" s="189">
        <f>IFERROR(DATEDIF($G41,M41,"Y"),0)</f>
        <v>0</v>
      </c>
      <c r="O41" s="153" t="str">
        <f>IF($D41="","",IF($G41&gt;M41,"",IF(M41&gt;=$D41,"○","")))</f>
        <v/>
      </c>
      <c r="P41" s="161"/>
      <c r="Q41" s="172" t="str">
        <f>IF(P41="","",IF(O41="○",IF(N41&gt;=10,IF($C41="介護","●","○"),"○"),"×"))</f>
        <v/>
      </c>
      <c r="R41" s="198" t="str">
        <f>IF($G41="","",(EDATE($G42,2)))</f>
        <v/>
      </c>
      <c r="S41" s="189">
        <f>IFERROR(DATEDIF($G41,R41,"Y"),0)</f>
        <v>0</v>
      </c>
      <c r="T41" s="153" t="str">
        <f>IF($D41="","",IF($G41&gt;R41,"",IF(R41&gt;=$D41,"○","")))</f>
        <v/>
      </c>
      <c r="U41" s="161"/>
      <c r="V41" s="172" t="str">
        <f>IF(U41="","",IF(T41="○",IF(S41&gt;=10,IF($C41="介護","●","○"),"○"),"×"))</f>
        <v/>
      </c>
      <c r="W41" s="198" t="str">
        <f>IF($G41="","",(EDATE($G42,3)))</f>
        <v/>
      </c>
      <c r="X41" s="188">
        <f>IFERROR(DATEDIF($G41,W41,"Y"),0)</f>
        <v>0</v>
      </c>
      <c r="Y41" s="153" t="str">
        <f>IF($D41="","",IF($G41&gt;W41,"",IF(W41&gt;=$D41,"○","")))</f>
        <v/>
      </c>
      <c r="Z41" s="161"/>
      <c r="AA41" s="172" t="str">
        <f>IF(Z41="","",IF(Y41="○",IF(X41&gt;=10,IF($C41="介護","●","○"),"○"),"×"))</f>
        <v/>
      </c>
      <c r="AB41" s="198" t="str">
        <f>IF($G41="","",(EDATE($G42,4)))</f>
        <v/>
      </c>
      <c r="AC41" s="189">
        <f>IFERROR(DATEDIF($G41,AB41,"Y"),0)</f>
        <v>0</v>
      </c>
      <c r="AD41" s="153" t="str">
        <f>IF($D41="","",IF($G41&gt;AB41,"",IF(AB41&gt;=$D41,"○","")))</f>
        <v/>
      </c>
      <c r="AE41" s="161"/>
      <c r="AF41" s="172" t="str">
        <f>IF(AE41="","",IF(AD41="○",IF(AC41&gt;=10,IF($C41="介護","●","○"),"○"),"×"))</f>
        <v/>
      </c>
      <c r="AG41" s="198" t="str">
        <f>IF($G41="","",(EDATE($G42,5)))</f>
        <v/>
      </c>
      <c r="AH41" s="189">
        <f>IFERROR(DATEDIF($G41,AG41,"Y"),0)</f>
        <v>0</v>
      </c>
      <c r="AI41" s="153" t="str">
        <f>IF($D41="","",IF($G41&gt;AG41,"",IF(AG41&gt;=$D41,"○","")))</f>
        <v/>
      </c>
      <c r="AJ41" s="161"/>
      <c r="AK41" s="172" t="str">
        <f>IF(AJ41="","",IF(AI41="○",IF(AH41&gt;=10,IF($C41="介護","●","○"),"○"),"×"))</f>
        <v/>
      </c>
      <c r="AL41" s="198" t="str">
        <f>IF($G41="","",(EDATE($G42,6)))</f>
        <v/>
      </c>
      <c r="AM41" s="188">
        <f>IFERROR(DATEDIF($G41,AL41,"Y"),0)</f>
        <v>0</v>
      </c>
      <c r="AN41" s="153" t="str">
        <f>IF($D41="","",IF($G41&gt;AL41,"",IF(AL41&gt;=$D41,"○","")))</f>
        <v/>
      </c>
      <c r="AO41" s="161"/>
      <c r="AP41" s="172" t="str">
        <f>IF(AO41="","",IF(AN41="○",IF(AM41&gt;=10,IF($C41="介護","●","○"),"○"),"×"))</f>
        <v/>
      </c>
      <c r="AQ41" s="198" t="str">
        <f>IF($G41="","",(EDATE($G42,7)))</f>
        <v/>
      </c>
      <c r="AR41" s="188">
        <f>IFERROR(DATEDIF($G41,AQ41,"Y"),0)</f>
        <v>0</v>
      </c>
      <c r="AS41" s="153" t="str">
        <f>IF($D41="","",IF($G41&gt;AQ41,"",IF(AQ41&gt;=$D41,"○","")))</f>
        <v/>
      </c>
      <c r="AT41" s="161"/>
      <c r="AU41" s="172" t="str">
        <f>IF(AT41="","",IF(AS41="○",IF(AR41&gt;=10,IF($C41="介護","●","○"),"○"),"×"))</f>
        <v/>
      </c>
      <c r="AV41" s="198" t="str">
        <f>IF($G41="","",(EDATE($G42,8)))</f>
        <v/>
      </c>
      <c r="AW41" s="188">
        <f>IFERROR(DATEDIF($G41,AV41,"Y"),0)</f>
        <v>0</v>
      </c>
      <c r="AX41" s="153" t="str">
        <f>IF($D41="","",IF($G41&gt;AV41,"",IF(AV41&gt;=$D41,"○","")))</f>
        <v/>
      </c>
      <c r="AY41" s="161"/>
      <c r="AZ41" s="172" t="str">
        <f>IF(AY41="","",IF(AX41="○",IF(AW41&gt;=10,IF($C41="介護","●","○"),"○"),"×"))</f>
        <v/>
      </c>
      <c r="BA41" s="198" t="str">
        <f>IF($G41="","",(EDATE($G42,9)))</f>
        <v/>
      </c>
      <c r="BB41" s="188">
        <f>IFERROR(DATEDIF($G41,BA41,"Y"),0)</f>
        <v>0</v>
      </c>
      <c r="BC41" s="153" t="str">
        <f>IF($D41="","",IF($G41&gt;BA41,"",IF(BA41&gt;=$D41,"○","")))</f>
        <v/>
      </c>
      <c r="BD41" s="161"/>
      <c r="BE41" s="172" t="str">
        <f>IF(BD41="","",IF(BC41="○",IF(BB41&gt;=10,IF($C41="介護","●","○"),"○"),"×"))</f>
        <v/>
      </c>
      <c r="BF41" s="198" t="str">
        <f>IF($G41="","",(EDATE($G42,10)))</f>
        <v/>
      </c>
      <c r="BG41" s="188">
        <f>IFERROR(DATEDIF($G41,BF41,"Y"),0)</f>
        <v>0</v>
      </c>
      <c r="BH41" s="153" t="str">
        <f>IF($D41="","",IF($G41&gt;BF41,"",IF(BF41&gt;=$D41,"○","")))</f>
        <v/>
      </c>
      <c r="BI41" s="161"/>
      <c r="BJ41" s="229" t="str">
        <f>IF(BI41="","",IF(BH41="○",IF(BG41&gt;=10,IF($C41="介護","●","○"),"○"),"×"))</f>
        <v/>
      </c>
      <c r="BK41" s="237">
        <f>SUM(K41,P41,U41,Z41,AE41,AJ41,AO41,AT41,AY41,BD41,BI41)</f>
        <v>0</v>
      </c>
      <c r="BL41" s="249"/>
      <c r="BM41" s="256"/>
    </row>
    <row r="42" spans="2:65" ht="13.5" customHeight="1">
      <c r="B42" s="66"/>
      <c r="C42" s="81"/>
      <c r="D42" s="81"/>
      <c r="E42" s="99"/>
      <c r="F42" s="107"/>
      <c r="G42" s="121" t="str">
        <f>IF(G41="","",$G$22)</f>
        <v/>
      </c>
      <c r="H42" s="129"/>
      <c r="I42" s="141"/>
      <c r="J42" s="152"/>
      <c r="K42" s="161"/>
      <c r="L42" s="173"/>
      <c r="M42" s="182"/>
      <c r="N42" s="190"/>
      <c r="O42" s="152"/>
      <c r="P42" s="161"/>
      <c r="Q42" s="173"/>
      <c r="R42" s="197"/>
      <c r="S42" s="190"/>
      <c r="T42" s="152"/>
      <c r="U42" s="161"/>
      <c r="V42" s="173"/>
      <c r="W42" s="197"/>
      <c r="X42" s="188"/>
      <c r="Y42" s="152"/>
      <c r="Z42" s="161"/>
      <c r="AA42" s="173"/>
      <c r="AB42" s="197"/>
      <c r="AC42" s="190"/>
      <c r="AD42" s="152"/>
      <c r="AE42" s="161"/>
      <c r="AF42" s="173"/>
      <c r="AG42" s="197"/>
      <c r="AH42" s="190"/>
      <c r="AI42" s="152"/>
      <c r="AJ42" s="161"/>
      <c r="AK42" s="173"/>
      <c r="AL42" s="197"/>
      <c r="AM42" s="188"/>
      <c r="AN42" s="152"/>
      <c r="AO42" s="161"/>
      <c r="AP42" s="173"/>
      <c r="AQ42" s="197"/>
      <c r="AR42" s="188"/>
      <c r="AS42" s="152"/>
      <c r="AT42" s="161"/>
      <c r="AU42" s="173"/>
      <c r="AV42" s="197"/>
      <c r="AW42" s="188"/>
      <c r="AX42" s="152"/>
      <c r="AY42" s="161"/>
      <c r="AZ42" s="173"/>
      <c r="BA42" s="197"/>
      <c r="BB42" s="188"/>
      <c r="BC42" s="152"/>
      <c r="BD42" s="161"/>
      <c r="BE42" s="173"/>
      <c r="BF42" s="197"/>
      <c r="BG42" s="188"/>
      <c r="BH42" s="152"/>
      <c r="BI42" s="161"/>
      <c r="BJ42" s="229"/>
      <c r="BK42" s="237"/>
      <c r="BL42" s="249"/>
      <c r="BM42" s="256"/>
    </row>
    <row r="43" spans="2:65" ht="13.5" customHeight="1">
      <c r="B43" s="64"/>
      <c r="C43" s="83"/>
      <c r="D43" s="83"/>
      <c r="E43" s="100"/>
      <c r="F43" s="108"/>
      <c r="G43" s="120"/>
      <c r="H43" s="129" t="str">
        <f>IF($G43="","",IFERROR(DATEDIF(G43,G44,"Y")&amp;"年"&amp;DATEDIF(G43,G44,"YM")&amp;"月","0年0月"))</f>
        <v/>
      </c>
      <c r="I43" s="141">
        <f>IFERROR(DATEDIF(G43,G44,"Y"),0)</f>
        <v>0</v>
      </c>
      <c r="J43" s="153" t="str">
        <f>IF($D43="","",IF($G43&gt;$G$22,"",IF($G44&gt;=$D43,"○","")))</f>
        <v/>
      </c>
      <c r="K43" s="161"/>
      <c r="L43" s="172" t="str">
        <f>IF(K43="","",IF(J43="○",IF(I43&gt;=10,IF($C43="介護","●","○"),"○"),"×"))</f>
        <v/>
      </c>
      <c r="M43" s="182" t="str">
        <f>IF($G43="","",(EDATE($G44,1)))</f>
        <v/>
      </c>
      <c r="N43" s="189">
        <f>IFERROR(DATEDIF($G43,M43,"Y"),0)</f>
        <v>0</v>
      </c>
      <c r="O43" s="153" t="str">
        <f>IF($D43="","",IF($G43&gt;M43,"",IF(M43&gt;=$D43,"○","")))</f>
        <v/>
      </c>
      <c r="P43" s="161"/>
      <c r="Q43" s="172" t="str">
        <f>IF(P43="","",IF(O43="○",IF(N43&gt;=10,IF($C43="介護","●","○"),"○"),"×"))</f>
        <v/>
      </c>
      <c r="R43" s="198" t="str">
        <f>IF($G43="","",(EDATE($G44,2)))</f>
        <v/>
      </c>
      <c r="S43" s="189">
        <f>IFERROR(DATEDIF($G43,R43,"Y"),0)</f>
        <v>0</v>
      </c>
      <c r="T43" s="153" t="str">
        <f>IF($D43="","",IF($G43&gt;R43,"",IF(R43&gt;=$D43,"○","")))</f>
        <v/>
      </c>
      <c r="U43" s="161"/>
      <c r="V43" s="172" t="str">
        <f>IF(U43="","",IF(T43="○",IF(S43&gt;=10,IF($C43="介護","●","○"),"○"),"×"))</f>
        <v/>
      </c>
      <c r="W43" s="198" t="str">
        <f>IF($G43="","",(EDATE($G44,3)))</f>
        <v/>
      </c>
      <c r="X43" s="188">
        <f>IFERROR(DATEDIF($G43,W43,"Y"),0)</f>
        <v>0</v>
      </c>
      <c r="Y43" s="153" t="str">
        <f>IF($D43="","",IF($G43&gt;W43,"",IF(W43&gt;=$D43,"○","")))</f>
        <v/>
      </c>
      <c r="Z43" s="161"/>
      <c r="AA43" s="172" t="str">
        <f>IF(Z43="","",IF(Y43="○",IF(X43&gt;=10,IF($C43="介護","●","○"),"○"),"×"))</f>
        <v/>
      </c>
      <c r="AB43" s="198" t="str">
        <f>IF($G43="","",(EDATE($G44,4)))</f>
        <v/>
      </c>
      <c r="AC43" s="189">
        <f>IFERROR(DATEDIF($G43,AB43,"Y"),0)</f>
        <v>0</v>
      </c>
      <c r="AD43" s="153" t="str">
        <f>IF($D43="","",IF($G43&gt;AB43,"",IF(AB43&gt;=$D43,"○","")))</f>
        <v/>
      </c>
      <c r="AE43" s="161"/>
      <c r="AF43" s="172" t="str">
        <f>IF(AE43="","",IF(AD43="○",IF(AC43&gt;=10,IF($C43="介護","●","○"),"○"),"×"))</f>
        <v/>
      </c>
      <c r="AG43" s="198" t="str">
        <f>IF($G43="","",(EDATE($G44,5)))</f>
        <v/>
      </c>
      <c r="AH43" s="188">
        <f>IFERROR(DATEDIF($G43,AG43,"Y"),0)</f>
        <v>0</v>
      </c>
      <c r="AI43" s="153" t="str">
        <f>IF($D43="","",IF($G43&gt;AG43,"",IF(AG43&gt;=$D43,"○","")))</f>
        <v/>
      </c>
      <c r="AJ43" s="161"/>
      <c r="AK43" s="172" t="str">
        <f>IF(AJ43="","",IF(AI43="○",IF(AH43&gt;=10,IF($C43="介護","●","○"),"○"),"×"))</f>
        <v/>
      </c>
      <c r="AL43" s="198" t="str">
        <f>IF($G43="","",(EDATE($G44,6)))</f>
        <v/>
      </c>
      <c r="AM43" s="188">
        <f>IFERROR(DATEDIF($G43,AL43,"Y"),0)</f>
        <v>0</v>
      </c>
      <c r="AN43" s="153" t="str">
        <f>IF($D43="","",IF($G43&gt;AL43,"",IF(AL43&gt;=$D43,"○","")))</f>
        <v/>
      </c>
      <c r="AO43" s="161"/>
      <c r="AP43" s="172" t="str">
        <f>IF(AO43="","",IF(AN43="○",IF(AM43&gt;=10,IF($C43="介護","●","○"),"○"),"×"))</f>
        <v/>
      </c>
      <c r="AQ43" s="198" t="str">
        <f>IF($G43="","",(EDATE($G44,7)))</f>
        <v/>
      </c>
      <c r="AR43" s="188">
        <f>IFERROR(DATEDIF($G43,AQ43,"Y"),0)</f>
        <v>0</v>
      </c>
      <c r="AS43" s="153" t="str">
        <f>IF($D43="","",IF($G43&gt;AQ43,"",IF(AQ43&gt;=$D43,"○","")))</f>
        <v/>
      </c>
      <c r="AT43" s="161"/>
      <c r="AU43" s="172" t="str">
        <f>IF(AT43="","",IF(AS43="○",IF(AR43&gt;=10,IF($C43="介護","●","○"),"○"),"×"))</f>
        <v/>
      </c>
      <c r="AV43" s="198" t="str">
        <f>IF($G43="","",(EDATE($G44,8)))</f>
        <v/>
      </c>
      <c r="AW43" s="188">
        <f>IFERROR(DATEDIF($G43,AV43,"Y"),0)</f>
        <v>0</v>
      </c>
      <c r="AX43" s="153" t="str">
        <f>IF($D43="","",IF($G43&gt;AV43,"",IF(AV43&gt;=$D43,"○","")))</f>
        <v/>
      </c>
      <c r="AY43" s="161"/>
      <c r="AZ43" s="172" t="str">
        <f>IF(AY43="","",IF(AX43="○",IF(AW43&gt;=10,IF($C43="介護","●","○"),"○"),"×"))</f>
        <v/>
      </c>
      <c r="BA43" s="198" t="str">
        <f>IF($G43="","",(EDATE($G44,9)))</f>
        <v/>
      </c>
      <c r="BB43" s="188">
        <f>IFERROR(DATEDIF($G43,BA43,"Y"),0)</f>
        <v>0</v>
      </c>
      <c r="BC43" s="153" t="str">
        <f>IF($D43="","",IF($G43&gt;BA43,"",IF(BA43&gt;=$D43,"○","")))</f>
        <v/>
      </c>
      <c r="BD43" s="161"/>
      <c r="BE43" s="172" t="str">
        <f>IF(BD43="","",IF(BC43="○",IF(BB43&gt;=10,IF($C43="介護","●","○"),"○"),"×"))</f>
        <v/>
      </c>
      <c r="BF43" s="198" t="str">
        <f>IF($G43="","",(EDATE($G44,10)))</f>
        <v/>
      </c>
      <c r="BG43" s="188">
        <f>IFERROR(DATEDIF($G43,BF43,"Y"),0)</f>
        <v>0</v>
      </c>
      <c r="BH43" s="153" t="str">
        <f>IF($D43="","",IF($G43&gt;BF43,"",IF(BF43&gt;=$D43,"○","")))</f>
        <v/>
      </c>
      <c r="BI43" s="161"/>
      <c r="BJ43" s="229" t="str">
        <f>IF(BI43="","",IF(BH43="○",IF(BG43&gt;=10,IF($C43="介護","●","○"),"○"),"×"))</f>
        <v/>
      </c>
      <c r="BK43" s="238">
        <f>SUM(K43,P43,U43,Z43,AE43,AJ43,AO43,AT43,AY43,BD43,BI43)</f>
        <v>0</v>
      </c>
      <c r="BL43" s="249"/>
      <c r="BM43" s="256"/>
    </row>
    <row r="44" spans="2:65" ht="13.5" customHeight="1">
      <c r="B44" s="66"/>
      <c r="C44" s="81"/>
      <c r="D44" s="81"/>
      <c r="E44" s="99"/>
      <c r="F44" s="107"/>
      <c r="G44" s="121" t="str">
        <f>IF(G43="","",$G$22)</f>
        <v/>
      </c>
      <c r="H44" s="129"/>
      <c r="I44" s="141"/>
      <c r="J44" s="152"/>
      <c r="K44" s="161"/>
      <c r="L44" s="173"/>
      <c r="M44" s="182"/>
      <c r="N44" s="190"/>
      <c r="O44" s="152"/>
      <c r="P44" s="161"/>
      <c r="Q44" s="173"/>
      <c r="R44" s="197"/>
      <c r="S44" s="190"/>
      <c r="T44" s="152"/>
      <c r="U44" s="161"/>
      <c r="V44" s="173"/>
      <c r="W44" s="197"/>
      <c r="X44" s="188"/>
      <c r="Y44" s="152"/>
      <c r="Z44" s="161"/>
      <c r="AA44" s="173"/>
      <c r="AB44" s="197"/>
      <c r="AC44" s="190"/>
      <c r="AD44" s="152"/>
      <c r="AE44" s="161"/>
      <c r="AF44" s="173"/>
      <c r="AG44" s="197"/>
      <c r="AH44" s="188"/>
      <c r="AI44" s="152"/>
      <c r="AJ44" s="161"/>
      <c r="AK44" s="173"/>
      <c r="AL44" s="197"/>
      <c r="AM44" s="188"/>
      <c r="AN44" s="152"/>
      <c r="AO44" s="161"/>
      <c r="AP44" s="173"/>
      <c r="AQ44" s="197"/>
      <c r="AR44" s="188"/>
      <c r="AS44" s="152"/>
      <c r="AT44" s="161"/>
      <c r="AU44" s="173"/>
      <c r="AV44" s="197"/>
      <c r="AW44" s="188"/>
      <c r="AX44" s="152"/>
      <c r="AY44" s="161"/>
      <c r="AZ44" s="173"/>
      <c r="BA44" s="197"/>
      <c r="BB44" s="188"/>
      <c r="BC44" s="152"/>
      <c r="BD44" s="161"/>
      <c r="BE44" s="173"/>
      <c r="BF44" s="197"/>
      <c r="BG44" s="188"/>
      <c r="BH44" s="152"/>
      <c r="BI44" s="161"/>
      <c r="BJ44" s="229"/>
      <c r="BK44" s="239"/>
      <c r="BL44" s="249"/>
      <c r="BM44" s="256"/>
    </row>
    <row r="45" spans="2:65" ht="13.5" customHeight="1">
      <c r="B45" s="64"/>
      <c r="C45" s="83"/>
      <c r="D45" s="83"/>
      <c r="E45" s="100"/>
      <c r="F45" s="108"/>
      <c r="G45" s="120"/>
      <c r="H45" s="129" t="str">
        <f>IF($G45="","",IFERROR(DATEDIF(G45,G46,"Y")&amp;"年"&amp;DATEDIF(G45,G46,"YM")&amp;"月","0年0月"))</f>
        <v/>
      </c>
      <c r="I45" s="141">
        <f>IFERROR(DATEDIF(G45,G46,"Y"),0)</f>
        <v>0</v>
      </c>
      <c r="J45" s="153" t="str">
        <f>IF($D45="","",IF($G45&gt;$G$22,"",IF($G46&gt;=$D45,"○","")))</f>
        <v/>
      </c>
      <c r="K45" s="161"/>
      <c r="L45" s="172" t="str">
        <f>IF(K45="","",IF(J45="○",IF(I45&gt;=10,IF($C45="介護","●","○"),"○"),"×"))</f>
        <v/>
      </c>
      <c r="M45" s="182" t="str">
        <f>IF($G45="","",(EDATE($G46,1)))</f>
        <v/>
      </c>
      <c r="N45" s="189">
        <f>IFERROR(DATEDIF($G45,M45,"Y"),0)</f>
        <v>0</v>
      </c>
      <c r="O45" s="153" t="str">
        <f>IF($D45="","",IF($G45&gt;M45,"",IF(M45&gt;=$D45,"○","")))</f>
        <v/>
      </c>
      <c r="P45" s="161"/>
      <c r="Q45" s="172" t="str">
        <f>IF(P45="","",IF(O45="○",IF(N45&gt;=10,IF($C45="介護","●","○"),"○"),"×"))</f>
        <v/>
      </c>
      <c r="R45" s="198" t="str">
        <f>IF($G45="","",(EDATE($G46,2)))</f>
        <v/>
      </c>
      <c r="S45" s="189">
        <f>IFERROR(DATEDIF($G45,R45,"Y"),0)</f>
        <v>0</v>
      </c>
      <c r="T45" s="153" t="str">
        <f>IF($D45="","",IF($G45&gt;R45,"",IF(R45&gt;=$D45,"○","")))</f>
        <v/>
      </c>
      <c r="U45" s="161"/>
      <c r="V45" s="172" t="str">
        <f>IF(U45="","",IF(T45="○",IF(S45&gt;=10,IF($C45="介護","●","○"),"○"),"×"))</f>
        <v/>
      </c>
      <c r="W45" s="198" t="str">
        <f>IF($G45="","",(EDATE($G46,3)))</f>
        <v/>
      </c>
      <c r="X45" s="188">
        <f>IFERROR(DATEDIF($G45,W45,"Y"),0)</f>
        <v>0</v>
      </c>
      <c r="Y45" s="153" t="str">
        <f>IF($D45="","",IF($G45&gt;W45,"",IF(W45&gt;=$D45,"○","")))</f>
        <v/>
      </c>
      <c r="Z45" s="161"/>
      <c r="AA45" s="172" t="str">
        <f>IF(Z45="","",IF(Y45="○",IF(X45&gt;=10,IF($C45="介護","●","○"),"○"),"×"))</f>
        <v/>
      </c>
      <c r="AB45" s="198" t="str">
        <f>IF($G45="","",(EDATE($G46,4)))</f>
        <v/>
      </c>
      <c r="AC45" s="189">
        <f>IFERROR(DATEDIF($G45,AB45,"Y"),0)</f>
        <v>0</v>
      </c>
      <c r="AD45" s="153" t="str">
        <f>IF($D45="","",IF($G45&gt;AB45,"",IF(AB45&gt;=$D45,"○","")))</f>
        <v/>
      </c>
      <c r="AE45" s="161"/>
      <c r="AF45" s="172" t="str">
        <f>IF(AE45="","",IF(AD45="○",IF(AC45&gt;=10,IF($C45="介護","●","○"),"○"),"×"))</f>
        <v/>
      </c>
      <c r="AG45" s="198" t="str">
        <f>IF($G45="","",(EDATE($G46,5)))</f>
        <v/>
      </c>
      <c r="AH45" s="189">
        <f>IFERROR(DATEDIF($G45,AG45,"Y"),0)</f>
        <v>0</v>
      </c>
      <c r="AI45" s="153" t="str">
        <f>IF($D45="","",IF($G45&gt;AG45,"",IF(AG45&gt;=$D45,"○","")))</f>
        <v/>
      </c>
      <c r="AJ45" s="161"/>
      <c r="AK45" s="172" t="str">
        <f>IF(AJ45="","",IF(AI45="○",IF(AH45&gt;=10,IF($C45="介護","●","○"),"○"),"×"))</f>
        <v/>
      </c>
      <c r="AL45" s="198" t="str">
        <f>IF($G45="","",(EDATE($G46,6)))</f>
        <v/>
      </c>
      <c r="AM45" s="188">
        <f>IFERROR(DATEDIF($G45,AL45,"Y"),0)</f>
        <v>0</v>
      </c>
      <c r="AN45" s="153" t="str">
        <f>IF($D45="","",IF($G45&gt;AL45,"",IF(AL45&gt;=$D45,"○","")))</f>
        <v/>
      </c>
      <c r="AO45" s="161"/>
      <c r="AP45" s="172" t="str">
        <f>IF(AO45="","",IF(AN45="○",IF(AM45&gt;=10,IF($C45="介護","●","○"),"○"),"×"))</f>
        <v/>
      </c>
      <c r="AQ45" s="198" t="str">
        <f>IF($G45="","",(EDATE($G46,7)))</f>
        <v/>
      </c>
      <c r="AR45" s="188">
        <f>IFERROR(DATEDIF($G45,AQ45,"Y"),0)</f>
        <v>0</v>
      </c>
      <c r="AS45" s="153" t="str">
        <f>IF($D45="","",IF($G45&gt;AQ45,"",IF(AQ45&gt;=$D45,"○","")))</f>
        <v/>
      </c>
      <c r="AT45" s="161"/>
      <c r="AU45" s="172" t="str">
        <f>IF(AT45="","",IF(AS45="○",IF(AR45&gt;=10,IF($C45="介護","●","○"),"○"),"×"))</f>
        <v/>
      </c>
      <c r="AV45" s="198" t="str">
        <f>IF($G45="","",(EDATE($G46,8)))</f>
        <v/>
      </c>
      <c r="AW45" s="188">
        <f>IFERROR(DATEDIF($G45,AV45,"Y"),0)</f>
        <v>0</v>
      </c>
      <c r="AX45" s="153" t="str">
        <f>IF($D45="","",IF($G45&gt;AV45,"",IF(AV45&gt;=$D45,"○","")))</f>
        <v/>
      </c>
      <c r="AY45" s="161"/>
      <c r="AZ45" s="172" t="str">
        <f>IF(AY45="","",IF(AX45="○",IF(AW45&gt;=10,IF($C45="介護","●","○"),"○"),"×"))</f>
        <v/>
      </c>
      <c r="BA45" s="198" t="str">
        <f>IF($G45="","",(EDATE($G46,9)))</f>
        <v/>
      </c>
      <c r="BB45" s="188">
        <f>IFERROR(DATEDIF($G45,BA45,"Y"),0)</f>
        <v>0</v>
      </c>
      <c r="BC45" s="153" t="str">
        <f>IF($D45="","",IF($G45&gt;BA45,"",IF(BA45&gt;=$D45,"○","")))</f>
        <v/>
      </c>
      <c r="BD45" s="161"/>
      <c r="BE45" s="172" t="str">
        <f>IF(BD45="","",IF(BC45="○",IF(BB45&gt;=10,IF($C45="介護","●","○"),"○"),"×"))</f>
        <v/>
      </c>
      <c r="BF45" s="198" t="str">
        <f>IF($G45="","",(EDATE($G46,10)))</f>
        <v/>
      </c>
      <c r="BG45" s="188">
        <f>IFERROR(DATEDIF($G45,BF45,"Y"),0)</f>
        <v>0</v>
      </c>
      <c r="BH45" s="153" t="str">
        <f>IF($D45="","",IF($G45&gt;BF45,"",IF(BF45&gt;=$D45,"○","")))</f>
        <v/>
      </c>
      <c r="BI45" s="161"/>
      <c r="BJ45" s="229" t="str">
        <f>IF(BI45="","",IF(BH45="○",IF(BG45&gt;=10,IF($C45="介護","●","○"),"○"),"×"))</f>
        <v/>
      </c>
      <c r="BK45" s="237">
        <f>SUM(K45,P45,U45,Z45,AE45,AJ45,AO45,AT45,AY45,BD45,BI45)</f>
        <v>0</v>
      </c>
      <c r="BL45" s="249"/>
      <c r="BM45" s="256"/>
    </row>
    <row r="46" spans="2:65" ht="13.5" customHeight="1">
      <c r="B46" s="66"/>
      <c r="C46" s="81"/>
      <c r="D46" s="81"/>
      <c r="E46" s="99"/>
      <c r="F46" s="107"/>
      <c r="G46" s="121" t="str">
        <f>IF(G45="","",$G$22)</f>
        <v/>
      </c>
      <c r="H46" s="129"/>
      <c r="I46" s="141"/>
      <c r="J46" s="152"/>
      <c r="K46" s="161"/>
      <c r="L46" s="173"/>
      <c r="M46" s="182"/>
      <c r="N46" s="190"/>
      <c r="O46" s="152"/>
      <c r="P46" s="161"/>
      <c r="Q46" s="173"/>
      <c r="R46" s="197"/>
      <c r="S46" s="190"/>
      <c r="T46" s="152"/>
      <c r="U46" s="161"/>
      <c r="V46" s="173"/>
      <c r="W46" s="197"/>
      <c r="X46" s="188"/>
      <c r="Y46" s="152"/>
      <c r="Z46" s="161"/>
      <c r="AA46" s="173"/>
      <c r="AB46" s="197"/>
      <c r="AC46" s="190"/>
      <c r="AD46" s="152"/>
      <c r="AE46" s="161"/>
      <c r="AF46" s="173"/>
      <c r="AG46" s="197"/>
      <c r="AH46" s="190"/>
      <c r="AI46" s="152"/>
      <c r="AJ46" s="161"/>
      <c r="AK46" s="173"/>
      <c r="AL46" s="197"/>
      <c r="AM46" s="188"/>
      <c r="AN46" s="152"/>
      <c r="AO46" s="161"/>
      <c r="AP46" s="173"/>
      <c r="AQ46" s="197"/>
      <c r="AR46" s="188"/>
      <c r="AS46" s="152"/>
      <c r="AT46" s="161"/>
      <c r="AU46" s="173"/>
      <c r="AV46" s="197"/>
      <c r="AW46" s="188"/>
      <c r="AX46" s="152"/>
      <c r="AY46" s="161"/>
      <c r="AZ46" s="173"/>
      <c r="BA46" s="197"/>
      <c r="BB46" s="188"/>
      <c r="BC46" s="152"/>
      <c r="BD46" s="161"/>
      <c r="BE46" s="173"/>
      <c r="BF46" s="197"/>
      <c r="BG46" s="188"/>
      <c r="BH46" s="152"/>
      <c r="BI46" s="161"/>
      <c r="BJ46" s="229"/>
      <c r="BK46" s="239"/>
      <c r="BL46" s="249"/>
      <c r="BM46" s="256"/>
    </row>
    <row r="47" spans="2:65" ht="13.5" customHeight="1">
      <c r="B47" s="64"/>
      <c r="C47" s="83"/>
      <c r="D47" s="83"/>
      <c r="E47" s="100"/>
      <c r="F47" s="108"/>
      <c r="G47" s="120"/>
      <c r="H47" s="129" t="str">
        <f>IF($G47="","",IFERROR(DATEDIF(G47,G48,"Y")&amp;"年"&amp;DATEDIF(G47,G48,"YM")&amp;"月","0年0月"))</f>
        <v/>
      </c>
      <c r="I47" s="141">
        <f>IFERROR(DATEDIF(G47,G48,"Y"),0)</f>
        <v>0</v>
      </c>
      <c r="J47" s="153" t="str">
        <f>IF($D47="","",IF($G47&gt;$G$22,"",IF($G48&gt;=$D47,"○","")))</f>
        <v/>
      </c>
      <c r="K47" s="161"/>
      <c r="L47" s="172" t="str">
        <f>IF(K47="","",IF(J47="○",IF(I47&gt;=10,IF($C47="介護","●","○"),"○"),"×"))</f>
        <v/>
      </c>
      <c r="M47" s="182" t="str">
        <f>IF($G47="","",(EDATE($G48,1)))</f>
        <v/>
      </c>
      <c r="N47" s="189">
        <f>IFERROR(DATEDIF($G47,M47,"Y"),0)</f>
        <v>0</v>
      </c>
      <c r="O47" s="153" t="str">
        <f>IF($D47="","",IF($G47&gt;M47,"",IF(M47&gt;=$D47,"○","")))</f>
        <v/>
      </c>
      <c r="P47" s="161"/>
      <c r="Q47" s="172" t="str">
        <f>IF(P47="","",IF(O47="○",IF(N47&gt;=10,IF($C47="介護","●","○"),"○"),"×"))</f>
        <v/>
      </c>
      <c r="R47" s="198" t="str">
        <f>IF($G47="","",(EDATE($G48,2)))</f>
        <v/>
      </c>
      <c r="S47" s="189">
        <f>IFERROR(DATEDIF($G47,R47,"Y"),0)</f>
        <v>0</v>
      </c>
      <c r="T47" s="153" t="str">
        <f>IF($D47="","",IF($G47&gt;R47,"",IF(R47&gt;=$D47,"○","")))</f>
        <v/>
      </c>
      <c r="U47" s="161"/>
      <c r="V47" s="172" t="str">
        <f>IF(U47="","",IF(T47="○",IF(S47&gt;=10,IF($C47="介護","●","○"),"○"),"×"))</f>
        <v/>
      </c>
      <c r="W47" s="198" t="str">
        <f>IF($G47="","",(EDATE($G48,3)))</f>
        <v/>
      </c>
      <c r="X47" s="188">
        <f>IFERROR(DATEDIF($G47,W47,"Y"),0)</f>
        <v>0</v>
      </c>
      <c r="Y47" s="153" t="str">
        <f>IF($D47="","",IF($G47&gt;W47,"",IF(W47&gt;=$D47,"○","")))</f>
        <v/>
      </c>
      <c r="Z47" s="161"/>
      <c r="AA47" s="172" t="str">
        <f>IF(Z47="","",IF(Y47="○",IF(X47&gt;=10,IF($C47="介護","●","○"),"○"),"×"))</f>
        <v/>
      </c>
      <c r="AB47" s="198" t="str">
        <f>IF($G47="","",(EDATE($G48,4)))</f>
        <v/>
      </c>
      <c r="AC47" s="189">
        <f>IFERROR(DATEDIF($G47,AB47,"Y"),0)</f>
        <v>0</v>
      </c>
      <c r="AD47" s="153" t="str">
        <f>IF($D47="","",IF($G47&gt;AB47,"",IF(AB47&gt;=$D47,"○","")))</f>
        <v/>
      </c>
      <c r="AE47" s="161"/>
      <c r="AF47" s="172" t="str">
        <f>IF(AE47="","",IF(AD47="○",IF(AC47&gt;=10,IF($C47="介護","●","○"),"○"),"×"))</f>
        <v/>
      </c>
      <c r="AG47" s="198" t="str">
        <f>IF($G47="","",(EDATE($G48,5)))</f>
        <v/>
      </c>
      <c r="AH47" s="189">
        <f>IFERROR(DATEDIF($G47,AG47,"Y"),0)</f>
        <v>0</v>
      </c>
      <c r="AI47" s="153" t="str">
        <f>IF($D47="","",IF($G47&gt;AG47,"",IF(AG47&gt;=$D47,"○","")))</f>
        <v/>
      </c>
      <c r="AJ47" s="161"/>
      <c r="AK47" s="172" t="str">
        <f>IF(AJ47="","",IF(AI47="○",IF(AH47&gt;=10,IF($C47="介護","●","○"),"○"),"×"))</f>
        <v/>
      </c>
      <c r="AL47" s="198" t="str">
        <f>IF($G47="","",(EDATE($G48,6)))</f>
        <v/>
      </c>
      <c r="AM47" s="188">
        <f>IFERROR(DATEDIF($G47,AL47,"Y"),0)</f>
        <v>0</v>
      </c>
      <c r="AN47" s="153" t="str">
        <f>IF($D47="","",IF($G47&gt;AL47,"",IF(AL47&gt;=$D47,"○","")))</f>
        <v/>
      </c>
      <c r="AO47" s="161"/>
      <c r="AP47" s="172" t="str">
        <f>IF(AO47="","",IF(AN47="○",IF(AM47&gt;=10,IF($C47="介護","●","○"),"○"),"×"))</f>
        <v/>
      </c>
      <c r="AQ47" s="198" t="str">
        <f>IF($G47="","",(EDATE($G48,7)))</f>
        <v/>
      </c>
      <c r="AR47" s="188">
        <f>IFERROR(DATEDIF($G47,AQ47,"Y"),0)</f>
        <v>0</v>
      </c>
      <c r="AS47" s="153" t="str">
        <f>IF($D47="","",IF($G47&gt;AQ47,"",IF(AQ47&gt;=$D47,"○","")))</f>
        <v/>
      </c>
      <c r="AT47" s="161"/>
      <c r="AU47" s="172" t="str">
        <f>IF(AT47="","",IF(AS47="○",IF(AR47&gt;=10,IF($C47="介護","●","○"),"○"),"×"))</f>
        <v/>
      </c>
      <c r="AV47" s="198" t="str">
        <f>IF($G47="","",(EDATE($G48,8)))</f>
        <v/>
      </c>
      <c r="AW47" s="188">
        <f>IFERROR(DATEDIF($G47,AV47,"Y"),0)</f>
        <v>0</v>
      </c>
      <c r="AX47" s="153" t="str">
        <f>IF($D47="","",IF($G47&gt;AV47,"",IF(AV47&gt;=$D47,"○","")))</f>
        <v/>
      </c>
      <c r="AY47" s="161"/>
      <c r="AZ47" s="172" t="str">
        <f>IF(AY47="","",IF(AX47="○",IF(AW47&gt;=10,IF($C47="介護","●","○"),"○"),"×"))</f>
        <v/>
      </c>
      <c r="BA47" s="198" t="str">
        <f>IF($G47="","",(EDATE($G48,9)))</f>
        <v/>
      </c>
      <c r="BB47" s="188">
        <f>IFERROR(DATEDIF($G47,BA47,"Y"),0)</f>
        <v>0</v>
      </c>
      <c r="BC47" s="153" t="str">
        <f>IF($D47="","",IF($G47&gt;BA47,"",IF(BA47&gt;=$D47,"○","")))</f>
        <v/>
      </c>
      <c r="BD47" s="161"/>
      <c r="BE47" s="172" t="str">
        <f>IF(BD47="","",IF(BC47="○",IF(BB47&gt;=10,IF($C47="介護","●","○"),"○"),"×"))</f>
        <v/>
      </c>
      <c r="BF47" s="198" t="str">
        <f>IF($G47="","",(EDATE($G48,10)))</f>
        <v/>
      </c>
      <c r="BG47" s="188">
        <f>IFERROR(DATEDIF($G47,BF47,"Y"),0)</f>
        <v>0</v>
      </c>
      <c r="BH47" s="153" t="str">
        <f>IF($D47="","",IF($G47&gt;BF47,"",IF(BF47&gt;=$D47,"○","")))</f>
        <v/>
      </c>
      <c r="BI47" s="161"/>
      <c r="BJ47" s="229" t="str">
        <f>IF(BI47="","",IF(BH47="○",IF(BG47&gt;=10,IF($C47="介護","●","○"),"○"),"×"))</f>
        <v/>
      </c>
      <c r="BK47" s="237">
        <f>SUM(K47,P47,U47,Z47,AE47,AJ47,AO47,AT47,AY47,BD47,BI47)</f>
        <v>0</v>
      </c>
      <c r="BL47" s="249"/>
      <c r="BM47" s="256"/>
    </row>
    <row r="48" spans="2:65" ht="13.5" customHeight="1">
      <c r="B48" s="66"/>
      <c r="C48" s="81"/>
      <c r="D48" s="81"/>
      <c r="E48" s="99"/>
      <c r="F48" s="107"/>
      <c r="G48" s="121" t="str">
        <f>IF(G47="","",$G$22)</f>
        <v/>
      </c>
      <c r="H48" s="129"/>
      <c r="I48" s="141"/>
      <c r="J48" s="152"/>
      <c r="K48" s="161"/>
      <c r="L48" s="173"/>
      <c r="M48" s="182"/>
      <c r="N48" s="190"/>
      <c r="O48" s="152"/>
      <c r="P48" s="161"/>
      <c r="Q48" s="173"/>
      <c r="R48" s="197"/>
      <c r="S48" s="190"/>
      <c r="T48" s="152"/>
      <c r="U48" s="161"/>
      <c r="V48" s="173"/>
      <c r="W48" s="197"/>
      <c r="X48" s="188"/>
      <c r="Y48" s="152"/>
      <c r="Z48" s="161"/>
      <c r="AA48" s="173"/>
      <c r="AB48" s="197"/>
      <c r="AC48" s="190"/>
      <c r="AD48" s="152"/>
      <c r="AE48" s="161"/>
      <c r="AF48" s="173"/>
      <c r="AG48" s="197"/>
      <c r="AH48" s="190"/>
      <c r="AI48" s="152"/>
      <c r="AJ48" s="161"/>
      <c r="AK48" s="173"/>
      <c r="AL48" s="197"/>
      <c r="AM48" s="188"/>
      <c r="AN48" s="152"/>
      <c r="AO48" s="161"/>
      <c r="AP48" s="173"/>
      <c r="AQ48" s="197"/>
      <c r="AR48" s="188"/>
      <c r="AS48" s="152"/>
      <c r="AT48" s="161"/>
      <c r="AU48" s="173"/>
      <c r="AV48" s="197"/>
      <c r="AW48" s="188"/>
      <c r="AX48" s="152"/>
      <c r="AY48" s="161"/>
      <c r="AZ48" s="173"/>
      <c r="BA48" s="197"/>
      <c r="BB48" s="188"/>
      <c r="BC48" s="152"/>
      <c r="BD48" s="161"/>
      <c r="BE48" s="173"/>
      <c r="BF48" s="197"/>
      <c r="BG48" s="188"/>
      <c r="BH48" s="152"/>
      <c r="BI48" s="161"/>
      <c r="BJ48" s="229"/>
      <c r="BK48" s="237"/>
      <c r="BL48" s="249"/>
      <c r="BM48" s="256"/>
    </row>
    <row r="49" spans="2:65" ht="13.5" customHeight="1">
      <c r="B49" s="64"/>
      <c r="C49" s="83"/>
      <c r="D49" s="83"/>
      <c r="E49" s="100"/>
      <c r="F49" s="108"/>
      <c r="G49" s="120"/>
      <c r="H49" s="129" t="str">
        <f>IF($G49="","",IFERROR(DATEDIF(G49,G50,"Y")&amp;"年"&amp;DATEDIF(G49,G50,"YM")&amp;"月","0年0月"))</f>
        <v/>
      </c>
      <c r="I49" s="141">
        <f>IFERROR(DATEDIF(G49,G50,"Y"),0)</f>
        <v>0</v>
      </c>
      <c r="J49" s="153" t="str">
        <f>IF($D49="","",IF($G49&gt;$G$22,"",IF($G50&gt;=$D49,"○","")))</f>
        <v/>
      </c>
      <c r="K49" s="161"/>
      <c r="L49" s="172" t="str">
        <f>IF(K49="","",IF(J49="○",IF(I49&gt;=10,IF($C49="介護","●","○"),"○"),"×"))</f>
        <v/>
      </c>
      <c r="M49" s="182" t="str">
        <f>IF($G49="","",(EDATE($G50,1)))</f>
        <v/>
      </c>
      <c r="N49" s="188">
        <f>IFERROR(DATEDIF($G49,M49,"Y"),0)</f>
        <v>0</v>
      </c>
      <c r="O49" s="153" t="str">
        <f>IF($D49="","",IF($G49&gt;M49,"",IF(M49&gt;=$D49,"○","")))</f>
        <v/>
      </c>
      <c r="P49" s="161"/>
      <c r="Q49" s="172" t="str">
        <f>IF(P49="","",IF(O49="○",IF(N49&gt;=10,IF($C49="介護","●","○"),"○"),"×"))</f>
        <v/>
      </c>
      <c r="R49" s="198" t="str">
        <f>IF($G49="","",(EDATE($G50,2)))</f>
        <v/>
      </c>
      <c r="S49" s="188">
        <f>IFERROR(DATEDIF($G49,R49,"Y"),0)</f>
        <v>0</v>
      </c>
      <c r="T49" s="153" t="str">
        <f>IF($D49="","",IF($G49&gt;R49,"",IF(R49&gt;=$D49,"○","")))</f>
        <v/>
      </c>
      <c r="U49" s="161"/>
      <c r="V49" s="172" t="str">
        <f>IF(U49="","",IF(T49="○",IF(S49&gt;=10,IF($C49="介護","●","○"),"○"),"×"))</f>
        <v/>
      </c>
      <c r="W49" s="198" t="str">
        <f>IF($G49="","",(EDATE($G50,3)))</f>
        <v/>
      </c>
      <c r="X49" s="188">
        <f>IFERROR(DATEDIF($G49,W49,"Y"),0)</f>
        <v>0</v>
      </c>
      <c r="Y49" s="153" t="str">
        <f>IF($D49="","",IF($G49&gt;W49,"",IF(W49&gt;=$D49,"○","")))</f>
        <v/>
      </c>
      <c r="Z49" s="161"/>
      <c r="AA49" s="172" t="str">
        <f>IF(Z49="","",IF(Y49="○",IF(X49&gt;=10,IF($C49="介護","●","○"),"○"),"×"))</f>
        <v/>
      </c>
      <c r="AB49" s="198" t="str">
        <f>IF($G49="","",(EDATE($G50,4)))</f>
        <v/>
      </c>
      <c r="AC49" s="189">
        <f>IFERROR(DATEDIF($G49,AB49,"Y"),0)</f>
        <v>0</v>
      </c>
      <c r="AD49" s="153" t="str">
        <f>IF($D49="","",IF($G49&gt;AB49,"",IF(AB49&gt;=$D49,"○","")))</f>
        <v/>
      </c>
      <c r="AE49" s="161"/>
      <c r="AF49" s="172" t="str">
        <f>IF(AE49="","",IF(AD49="○",IF(AC49&gt;=10,IF($C49="介護","●","○"),"○"),"×"))</f>
        <v/>
      </c>
      <c r="AG49" s="198" t="str">
        <f>IF($G49="","",(EDATE($G50,5)))</f>
        <v/>
      </c>
      <c r="AH49" s="188">
        <f>IFERROR(DATEDIF($G49,AG49,"Y"),0)</f>
        <v>0</v>
      </c>
      <c r="AI49" s="153" t="str">
        <f>IF($D49="","",IF($G49&gt;AG49,"",IF(AG49&gt;=$D49,"○","")))</f>
        <v/>
      </c>
      <c r="AJ49" s="161"/>
      <c r="AK49" s="172" t="str">
        <f>IF(AJ49="","",IF(AI49="○",IF(AH49&gt;=10,IF($C49="介護","●","○"),"○"),"×"))</f>
        <v/>
      </c>
      <c r="AL49" s="198" t="str">
        <f>IF($G49="","",(EDATE($G50,6)))</f>
        <v/>
      </c>
      <c r="AM49" s="188">
        <f>IFERROR(DATEDIF($G49,AL49,"Y"),0)</f>
        <v>0</v>
      </c>
      <c r="AN49" s="153" t="str">
        <f>IF($D49="","",IF($G49&gt;AL49,"",IF(AL49&gt;=$D49,"○","")))</f>
        <v/>
      </c>
      <c r="AO49" s="161"/>
      <c r="AP49" s="172" t="str">
        <f>IF(AO49="","",IF(AN49="○",IF(AM49&gt;=10,IF($C49="介護","●","○"),"○"),"×"))</f>
        <v/>
      </c>
      <c r="AQ49" s="198" t="str">
        <f>IF($G49="","",(EDATE($G50,7)))</f>
        <v/>
      </c>
      <c r="AR49" s="188">
        <f>IFERROR(DATEDIF($G49,AQ49,"Y"),0)</f>
        <v>0</v>
      </c>
      <c r="AS49" s="153" t="str">
        <f>IF($D49="","",IF($G49&gt;AQ49,"",IF(AQ49&gt;=$D49,"○","")))</f>
        <v/>
      </c>
      <c r="AT49" s="161"/>
      <c r="AU49" s="172" t="str">
        <f>IF(AT49="","",IF(AS49="○",IF(AR49&gt;=10,IF($C49="介護","●","○"),"○"),"×"))</f>
        <v/>
      </c>
      <c r="AV49" s="198" t="str">
        <f>IF($G49="","",(EDATE($G50,8)))</f>
        <v/>
      </c>
      <c r="AW49" s="188">
        <f>IFERROR(DATEDIF($G49,AV49,"Y"),0)</f>
        <v>0</v>
      </c>
      <c r="AX49" s="153" t="str">
        <f>IF($D49="","",IF($G49&gt;AV49,"",IF(AV49&gt;=$D49,"○","")))</f>
        <v/>
      </c>
      <c r="AY49" s="219"/>
      <c r="AZ49" s="172" t="str">
        <f>IF(AY49="","",IF(AX49="○",IF(AW49&gt;=10,IF($C49="介護","●","○"),"○"),"×"))</f>
        <v/>
      </c>
      <c r="BA49" s="198" t="str">
        <f>IF($G49="","",(EDATE($G50,9)))</f>
        <v/>
      </c>
      <c r="BB49" s="188">
        <f>IFERROR(DATEDIF($G49,BA49,"Y"),0)</f>
        <v>0</v>
      </c>
      <c r="BC49" s="153" t="str">
        <f>IF($D49="","",IF($G49&gt;BA49,"",IF(BA49&gt;=$D49,"○","")))</f>
        <v/>
      </c>
      <c r="BD49" s="161"/>
      <c r="BE49" s="172" t="str">
        <f>IF(BD49="","",IF(BC49="○",IF(BB49&gt;=10,IF($C49="介護","●","○"),"○"),"×"))</f>
        <v/>
      </c>
      <c r="BF49" s="198" t="str">
        <f>IF($G49="","",(EDATE($G50,10)))</f>
        <v/>
      </c>
      <c r="BG49" s="188">
        <f>IFERROR(DATEDIF($G49,BF49,"Y"),0)</f>
        <v>0</v>
      </c>
      <c r="BH49" s="153" t="str">
        <f>IF($D49="","",IF($G49&gt;BF49,"",IF(BF49&gt;=$D49,"○","")))</f>
        <v/>
      </c>
      <c r="BI49" s="161"/>
      <c r="BJ49" s="229" t="str">
        <f>IF(BI49="","",IF(BH49="○",IF(BG49&gt;=10,IF($C49="介護","●","○"),"○"),"×"))</f>
        <v/>
      </c>
      <c r="BK49" s="237">
        <f>SUM(K49,P49,U49,Z49,AE49,AJ49,AO49,AT49,AY49,BD49,BI49)</f>
        <v>0</v>
      </c>
      <c r="BL49" s="249"/>
      <c r="BM49" s="256"/>
    </row>
    <row r="50" spans="2:65" ht="13.5" customHeight="1">
      <c r="B50" s="66"/>
      <c r="C50" s="84"/>
      <c r="D50" s="84"/>
      <c r="E50" s="101"/>
      <c r="F50" s="109"/>
      <c r="G50" s="122" t="str">
        <f>IF(G49="","",$G$22)</f>
        <v/>
      </c>
      <c r="H50" s="130"/>
      <c r="I50" s="144"/>
      <c r="J50" s="154"/>
      <c r="K50" s="162"/>
      <c r="L50" s="174"/>
      <c r="M50" s="183"/>
      <c r="N50" s="191"/>
      <c r="O50" s="154"/>
      <c r="P50" s="162"/>
      <c r="Q50" s="174"/>
      <c r="R50" s="199"/>
      <c r="S50" s="191"/>
      <c r="T50" s="154"/>
      <c r="U50" s="162"/>
      <c r="V50" s="174"/>
      <c r="W50" s="199"/>
      <c r="X50" s="191"/>
      <c r="Y50" s="154"/>
      <c r="Z50" s="162"/>
      <c r="AA50" s="174"/>
      <c r="AB50" s="199"/>
      <c r="AC50" s="207"/>
      <c r="AD50" s="154"/>
      <c r="AE50" s="162"/>
      <c r="AF50" s="174"/>
      <c r="AG50" s="199"/>
      <c r="AH50" s="191"/>
      <c r="AI50" s="154"/>
      <c r="AJ50" s="162"/>
      <c r="AK50" s="174"/>
      <c r="AL50" s="197"/>
      <c r="AM50" s="191"/>
      <c r="AN50" s="154"/>
      <c r="AO50" s="162"/>
      <c r="AP50" s="174"/>
      <c r="AQ50" s="199"/>
      <c r="AR50" s="191"/>
      <c r="AS50" s="154"/>
      <c r="AT50" s="162"/>
      <c r="AU50" s="174"/>
      <c r="AV50" s="199"/>
      <c r="AW50" s="191"/>
      <c r="AX50" s="154"/>
      <c r="AY50" s="220"/>
      <c r="AZ50" s="174"/>
      <c r="BA50" s="199"/>
      <c r="BB50" s="191"/>
      <c r="BC50" s="154"/>
      <c r="BD50" s="162"/>
      <c r="BE50" s="174"/>
      <c r="BF50" s="199"/>
      <c r="BG50" s="191"/>
      <c r="BH50" s="154"/>
      <c r="BI50" s="162"/>
      <c r="BJ50" s="230"/>
      <c r="BK50" s="240"/>
      <c r="BL50" s="249"/>
      <c r="BM50" s="256"/>
    </row>
    <row r="51" spans="2:65" ht="29.25" customHeight="1">
      <c r="B51" s="67" t="s">
        <v>63</v>
      </c>
      <c r="C51" s="85"/>
      <c r="D51" s="85"/>
      <c r="E51" s="85"/>
      <c r="F51" s="85"/>
      <c r="G51" s="85"/>
      <c r="H51" s="131"/>
      <c r="I51" s="145"/>
      <c r="J51" s="85"/>
      <c r="K51" s="163">
        <f>SUM(K21:K50)</f>
        <v>0</v>
      </c>
      <c r="L51" s="175"/>
      <c r="M51" s="184"/>
      <c r="N51" s="184"/>
      <c r="O51" s="184"/>
      <c r="P51" s="192">
        <f>SUM(P21:P50)</f>
        <v>0</v>
      </c>
      <c r="Q51" s="193"/>
      <c r="R51" s="184"/>
      <c r="S51" s="201"/>
      <c r="T51" s="184"/>
      <c r="U51" s="192">
        <f>SUM(U21:U50)</f>
        <v>0</v>
      </c>
      <c r="V51" s="193"/>
      <c r="W51" s="184"/>
      <c r="X51" s="184"/>
      <c r="Y51" s="184"/>
      <c r="Z51" s="192">
        <f>SUM(Z21:Z50)</f>
        <v>0</v>
      </c>
      <c r="AA51" s="193"/>
      <c r="AB51" s="184"/>
      <c r="AC51" s="184"/>
      <c r="AD51" s="184"/>
      <c r="AE51" s="192">
        <f>SUM(AE21:AE50)</f>
        <v>0</v>
      </c>
      <c r="AF51" s="193"/>
      <c r="AG51" s="184"/>
      <c r="AH51" s="201"/>
      <c r="AI51" s="184"/>
      <c r="AJ51" s="192">
        <f>SUM(AJ21:AJ50)</f>
        <v>0</v>
      </c>
      <c r="AK51" s="193"/>
      <c r="AL51" s="184"/>
      <c r="AM51" s="184"/>
      <c r="AN51" s="184"/>
      <c r="AO51" s="192">
        <f>SUM(AO21:AO50)</f>
        <v>0</v>
      </c>
      <c r="AP51" s="193"/>
      <c r="AQ51" s="184"/>
      <c r="AR51" s="184"/>
      <c r="AS51" s="184"/>
      <c r="AT51" s="192">
        <f>SUM(AT21:AT50)</f>
        <v>0</v>
      </c>
      <c r="AU51" s="193"/>
      <c r="AV51" s="184"/>
      <c r="AW51" s="201"/>
      <c r="AX51" s="184"/>
      <c r="AY51" s="192">
        <f>SUM(AY21:AY50)</f>
        <v>0</v>
      </c>
      <c r="AZ51" s="193"/>
      <c r="BA51" s="184"/>
      <c r="BB51" s="184"/>
      <c r="BC51" s="184"/>
      <c r="BD51" s="192">
        <f>SUM(BD21:BD50)</f>
        <v>0</v>
      </c>
      <c r="BE51" s="193"/>
      <c r="BF51" s="184"/>
      <c r="BG51" s="184"/>
      <c r="BH51" s="184"/>
      <c r="BI51" s="192">
        <f>SUM(BI21:BI50)</f>
        <v>0</v>
      </c>
      <c r="BJ51" s="231"/>
      <c r="BK51" s="241">
        <f>SUM(K51:BJ51)</f>
        <v>0</v>
      </c>
      <c r="BL51" s="250" t="e">
        <f>BK51/BK52</f>
        <v>#DIV/0!</v>
      </c>
      <c r="BM51" s="256"/>
    </row>
    <row r="52" spans="2:65" ht="35.25" hidden="1" customHeight="1">
      <c r="B52" s="68"/>
      <c r="C52" s="85"/>
      <c r="D52" s="85"/>
      <c r="E52" s="85"/>
      <c r="F52" s="85"/>
      <c r="G52" s="85"/>
      <c r="H52" s="131"/>
      <c r="I52" s="145"/>
      <c r="J52" s="85"/>
      <c r="K52" s="164">
        <f>IF(K51&gt;0,1,0)</f>
        <v>0</v>
      </c>
      <c r="L52" s="176"/>
      <c r="M52" s="185"/>
      <c r="N52" s="185"/>
      <c r="O52" s="185"/>
      <c r="P52" s="165">
        <f>IF(P51&gt;0,1,0)</f>
        <v>0</v>
      </c>
      <c r="Q52" s="177"/>
      <c r="R52" s="185"/>
      <c r="S52" s="177"/>
      <c r="T52" s="185"/>
      <c r="U52" s="165">
        <f>IF(U51&gt;0,1,0)</f>
        <v>0</v>
      </c>
      <c r="V52" s="177"/>
      <c r="W52" s="185"/>
      <c r="X52" s="185"/>
      <c r="Y52" s="185"/>
      <c r="Z52" s="165">
        <f>IF(Z51&gt;0,1,0)</f>
        <v>0</v>
      </c>
      <c r="AA52" s="177"/>
      <c r="AB52" s="185"/>
      <c r="AC52" s="185"/>
      <c r="AD52" s="185"/>
      <c r="AE52" s="165">
        <f>IF(AE51&gt;0,1,0)</f>
        <v>0</v>
      </c>
      <c r="AF52" s="177"/>
      <c r="AG52" s="185"/>
      <c r="AH52" s="177"/>
      <c r="AI52" s="185"/>
      <c r="AJ52" s="165">
        <f>IF(AJ51&gt;0,1,0)</f>
        <v>0</v>
      </c>
      <c r="AK52" s="177"/>
      <c r="AL52" s="185"/>
      <c r="AM52" s="185"/>
      <c r="AN52" s="185"/>
      <c r="AO52" s="165">
        <f>IF(AO51&gt;0,1,0)</f>
        <v>0</v>
      </c>
      <c r="AP52" s="177"/>
      <c r="AQ52" s="185"/>
      <c r="AR52" s="185"/>
      <c r="AS52" s="185"/>
      <c r="AT52" s="165">
        <f>IF(AT51&gt;0,1,0)</f>
        <v>0</v>
      </c>
      <c r="AU52" s="177"/>
      <c r="AV52" s="185"/>
      <c r="AW52" s="177"/>
      <c r="AX52" s="185"/>
      <c r="AY52" s="165">
        <f>IF(AY51&gt;0,1,0)</f>
        <v>0</v>
      </c>
      <c r="AZ52" s="177"/>
      <c r="BA52" s="185"/>
      <c r="BB52" s="185"/>
      <c r="BC52" s="185"/>
      <c r="BD52" s="165">
        <f>IF(BD51&gt;0,1,0)</f>
        <v>0</v>
      </c>
      <c r="BE52" s="177"/>
      <c r="BF52" s="185"/>
      <c r="BG52" s="185"/>
      <c r="BH52" s="185"/>
      <c r="BI52" s="165">
        <f>IF(BI51&gt;0,1,0)</f>
        <v>0</v>
      </c>
      <c r="BJ52" s="177"/>
      <c r="BK52" s="241">
        <f>SUM(K52:BJ52)</f>
        <v>0</v>
      </c>
      <c r="BL52" s="251"/>
      <c r="BM52" s="256"/>
    </row>
    <row r="53" spans="2:65" ht="27" customHeight="1">
      <c r="B53" s="69" t="s">
        <v>5</v>
      </c>
      <c r="C53" s="86"/>
      <c r="D53" s="86"/>
      <c r="E53" s="86"/>
      <c r="F53" s="86"/>
      <c r="G53" s="86"/>
      <c r="H53" s="132"/>
      <c r="I53" s="146"/>
      <c r="J53" s="155"/>
      <c r="K53" s="165">
        <f>SUMIFS(K21:K50,J21:J50,"○",$C$21:$C$50,"介護")</f>
        <v>0</v>
      </c>
      <c r="L53" s="177"/>
      <c r="M53" s="186"/>
      <c r="N53" s="186"/>
      <c r="O53" s="186"/>
      <c r="P53" s="165">
        <f>SUMIFS(P21:P50,O21:O50,"○",$C$21:$C$50,"介護")</f>
        <v>0</v>
      </c>
      <c r="Q53" s="177"/>
      <c r="R53" s="186"/>
      <c r="S53" s="202"/>
      <c r="T53" s="186"/>
      <c r="U53" s="165">
        <f>SUMIFS(U21:U50,T21:T50,"○",$C$21:$C$50,"介護")</f>
        <v>0</v>
      </c>
      <c r="V53" s="177"/>
      <c r="W53" s="186"/>
      <c r="X53" s="186"/>
      <c r="Y53" s="186"/>
      <c r="Z53" s="165">
        <f>SUMIFS(Z21:Z50,Y21:Y50,"○",$C$21:$C$50,"介護")</f>
        <v>0</v>
      </c>
      <c r="AA53" s="177"/>
      <c r="AB53" s="186"/>
      <c r="AC53" s="186"/>
      <c r="AD53" s="186"/>
      <c r="AE53" s="165">
        <f>SUMIFS(AE21:AE50,AD21:AD50,"○",$C$21:$C$50,"介護")</f>
        <v>0</v>
      </c>
      <c r="AF53" s="177"/>
      <c r="AG53" s="186"/>
      <c r="AH53" s="202"/>
      <c r="AI53" s="186"/>
      <c r="AJ53" s="165">
        <f>SUMIFS(AJ21:AJ50,AI21:AI50,"○",$C$21:$C$50,"介護")</f>
        <v>0</v>
      </c>
      <c r="AK53" s="177"/>
      <c r="AL53" s="186"/>
      <c r="AM53" s="186"/>
      <c r="AN53" s="186"/>
      <c r="AO53" s="165">
        <f>SUMIFS(AO21:AO50,AN21:AN50,"○",$C$21:$C$50,"介護")</f>
        <v>0</v>
      </c>
      <c r="AP53" s="177"/>
      <c r="AQ53" s="186"/>
      <c r="AR53" s="186"/>
      <c r="AS53" s="186"/>
      <c r="AT53" s="165">
        <f>SUMIFS(AT21:AT50,AS21:AS50,"○",$C$21:$C$50,"介護")</f>
        <v>0</v>
      </c>
      <c r="AU53" s="177"/>
      <c r="AV53" s="186"/>
      <c r="AW53" s="202"/>
      <c r="AX53" s="186"/>
      <c r="AY53" s="165">
        <f>SUMIFS(AY21:AY50,AX21:AX50,"○",$C$21:$C$50,"介護")</f>
        <v>0</v>
      </c>
      <c r="AZ53" s="177"/>
      <c r="BA53" s="186"/>
      <c r="BB53" s="186"/>
      <c r="BC53" s="186"/>
      <c r="BD53" s="165">
        <f>SUMIFS(BD21:BD50,BC21:BC50,"○",$C$21:$C$50,"介護")</f>
        <v>0</v>
      </c>
      <c r="BE53" s="177"/>
      <c r="BF53" s="186"/>
      <c r="BG53" s="186"/>
      <c r="BH53" s="186"/>
      <c r="BI53" s="165">
        <f>SUMIFS(BI21:BI50,BH21:BH50,"○",$C$21:$C$50,"介護")</f>
        <v>0</v>
      </c>
      <c r="BJ53" s="232"/>
      <c r="BK53" s="242">
        <f>BI53+BD53+AY53+AT53+AO53+AJ53+AE53+Z53+U53+P53+K53</f>
        <v>0</v>
      </c>
      <c r="BL53" s="252" t="e">
        <f>BK53/BK52</f>
        <v>#DIV/0!</v>
      </c>
      <c r="BM53" s="256"/>
    </row>
    <row r="54" spans="2:65" ht="27" customHeight="1">
      <c r="B54" s="69" t="s">
        <v>61</v>
      </c>
      <c r="C54" s="86"/>
      <c r="D54" s="86"/>
      <c r="E54" s="86"/>
      <c r="F54" s="86"/>
      <c r="G54" s="86"/>
      <c r="H54" s="132"/>
      <c r="I54" s="146"/>
      <c r="J54" s="155"/>
      <c r="K54" s="165">
        <f>SUMIF(J21:J50,"○",K21:K50)</f>
        <v>0</v>
      </c>
      <c r="L54" s="177"/>
      <c r="M54" s="186"/>
      <c r="N54" s="186"/>
      <c r="O54" s="186"/>
      <c r="P54" s="165">
        <f>SUMIF(O21:O50,"○",P21:P50)</f>
        <v>0</v>
      </c>
      <c r="Q54" s="177"/>
      <c r="R54" s="186"/>
      <c r="S54" s="202"/>
      <c r="T54" s="186"/>
      <c r="U54" s="165">
        <f>SUMIF(T21:T50,"○",U21:U50)</f>
        <v>0</v>
      </c>
      <c r="V54" s="177"/>
      <c r="W54" s="186"/>
      <c r="X54" s="186"/>
      <c r="Y54" s="186"/>
      <c r="Z54" s="165">
        <f>SUMIF(Y21:Y50,"○",Z21:Z50)</f>
        <v>0</v>
      </c>
      <c r="AA54" s="177"/>
      <c r="AB54" s="186"/>
      <c r="AC54" s="186"/>
      <c r="AD54" s="186"/>
      <c r="AE54" s="165">
        <f>SUMIF(AD21:AD50,"○",AE21:AE50)</f>
        <v>0</v>
      </c>
      <c r="AF54" s="177"/>
      <c r="AG54" s="186"/>
      <c r="AH54" s="202"/>
      <c r="AI54" s="186"/>
      <c r="AJ54" s="165">
        <f>SUMIF(AI21:AI50,"○",AJ21:AJ50)</f>
        <v>0</v>
      </c>
      <c r="AK54" s="177"/>
      <c r="AL54" s="186"/>
      <c r="AM54" s="186"/>
      <c r="AN54" s="186"/>
      <c r="AO54" s="165">
        <f>SUMIF(AN21:AN50,"○",AO21:AO50)</f>
        <v>0</v>
      </c>
      <c r="AP54" s="177"/>
      <c r="AQ54" s="186"/>
      <c r="AR54" s="186"/>
      <c r="AS54" s="186"/>
      <c r="AT54" s="165">
        <f>SUMIF(AS21:AS50,"○",AT21:AT50)</f>
        <v>0</v>
      </c>
      <c r="AU54" s="177"/>
      <c r="AV54" s="186"/>
      <c r="AW54" s="202"/>
      <c r="AX54" s="186"/>
      <c r="AY54" s="165">
        <f>SUMIF(AX21:AX50,"○",AY21:AY50)</f>
        <v>0</v>
      </c>
      <c r="AZ54" s="177"/>
      <c r="BA54" s="186"/>
      <c r="BB54" s="186"/>
      <c r="BC54" s="186"/>
      <c r="BD54" s="165">
        <f>SUMIF(BC21:BC50,"○",BD21:BD50)</f>
        <v>0</v>
      </c>
      <c r="BE54" s="177"/>
      <c r="BF54" s="186"/>
      <c r="BG54" s="186"/>
      <c r="BH54" s="186"/>
      <c r="BI54" s="165">
        <f>SUMIF(BH21:BH50,"○",BI21:BI50)</f>
        <v>0</v>
      </c>
      <c r="BJ54" s="232"/>
      <c r="BK54" s="243">
        <f>BI54+BD54+AY54+AT54+AO54+AJ54+AE54+Z54+U54+P54+K54</f>
        <v>0</v>
      </c>
      <c r="BL54" s="253" t="e">
        <f>BK54/BK52</f>
        <v>#DIV/0!</v>
      </c>
      <c r="BM54" s="256"/>
    </row>
    <row r="55" spans="2:65" ht="27" customHeight="1">
      <c r="B55" s="70" t="s">
        <v>64</v>
      </c>
      <c r="C55" s="87"/>
      <c r="D55" s="87"/>
      <c r="E55" s="87"/>
      <c r="F55" s="87"/>
      <c r="G55" s="87"/>
      <c r="H55" s="133"/>
      <c r="I55" s="147"/>
      <c r="J55" s="87"/>
      <c r="K55" s="166">
        <f>SUMIF(L21:L50,"●",K21:K50)</f>
        <v>0</v>
      </c>
      <c r="L55" s="178" t="e">
        <f>SUMIF(K63:K70,"介護",#REF!)</f>
        <v>#REF!</v>
      </c>
      <c r="M55" s="187"/>
      <c r="N55" s="187"/>
      <c r="O55" s="187"/>
      <c r="P55" s="166">
        <f>SUMIF(Q21:Q50,"●",P21:P50)</f>
        <v>0</v>
      </c>
      <c r="Q55" s="178" t="e">
        <f>SUMIF(P63:P70,"介護",#REF!)</f>
        <v>#REF!</v>
      </c>
      <c r="R55" s="187"/>
      <c r="S55" s="203"/>
      <c r="T55" s="187"/>
      <c r="U55" s="166">
        <f>SUMIF(V21:V50,"●",U21:U50)</f>
        <v>0</v>
      </c>
      <c r="V55" s="178" t="e">
        <f>SUMIF(U63:U70,"介護",#REF!)</f>
        <v>#REF!</v>
      </c>
      <c r="W55" s="187"/>
      <c r="X55" s="187"/>
      <c r="Y55" s="187"/>
      <c r="Z55" s="166">
        <f>SUMIF(AA21:AA50,"●",Z21:Z50)</f>
        <v>0</v>
      </c>
      <c r="AA55" s="178" t="e">
        <f>SUMIF(Z63:Z70,"介護",#REF!)</f>
        <v>#REF!</v>
      </c>
      <c r="AB55" s="187"/>
      <c r="AC55" s="187"/>
      <c r="AD55" s="187"/>
      <c r="AE55" s="166">
        <f>SUMIF(AF21:AF50,"●",AE21:AE50)</f>
        <v>0</v>
      </c>
      <c r="AF55" s="178" t="e">
        <f>SUMIF(AE63:AE70,"介護",#REF!)</f>
        <v>#REF!</v>
      </c>
      <c r="AG55" s="187"/>
      <c r="AH55" s="203"/>
      <c r="AI55" s="187"/>
      <c r="AJ55" s="166">
        <f>SUMIF(AK21:AK50,"●",AJ21:AJ50)</f>
        <v>0</v>
      </c>
      <c r="AK55" s="178" t="e">
        <f>SUMIF(AJ63:AJ70,"介護",#REF!)</f>
        <v>#REF!</v>
      </c>
      <c r="AL55" s="187"/>
      <c r="AM55" s="187"/>
      <c r="AN55" s="187"/>
      <c r="AO55" s="166">
        <f>SUMIF(AP21:AP50,"●",AO21:AO50)</f>
        <v>0</v>
      </c>
      <c r="AP55" s="178" t="e">
        <f>SUMIF(AO63:AO70,"介護",#REF!)</f>
        <v>#REF!</v>
      </c>
      <c r="AQ55" s="187"/>
      <c r="AR55" s="187"/>
      <c r="AS55" s="187"/>
      <c r="AT55" s="166">
        <f>SUMIF(AU21:AU50,"●",AT21:AT50)</f>
        <v>0</v>
      </c>
      <c r="AU55" s="178" t="e">
        <f>SUMIF(AT63:AT70,"介護",#REF!)</f>
        <v>#REF!</v>
      </c>
      <c r="AV55" s="187"/>
      <c r="AW55" s="203"/>
      <c r="AX55" s="187"/>
      <c r="AY55" s="166">
        <f>SUMIF(AZ21:AZ50,"●",AY21:AY50)</f>
        <v>0</v>
      </c>
      <c r="AZ55" s="178" t="e">
        <f>SUMIF(AY63:AY70,"介護",#REF!)</f>
        <v>#REF!</v>
      </c>
      <c r="BA55" s="187"/>
      <c r="BB55" s="187"/>
      <c r="BC55" s="187"/>
      <c r="BD55" s="166">
        <f>SUMIF(BE21:BE50,"●",BD21:BD50)</f>
        <v>0</v>
      </c>
      <c r="BE55" s="178" t="e">
        <f>SUMIF(BD63:BD70,"介護",#REF!)</f>
        <v>#REF!</v>
      </c>
      <c r="BF55" s="187"/>
      <c r="BG55" s="187"/>
      <c r="BH55" s="187"/>
      <c r="BI55" s="166">
        <f>SUMIF(BJ21:BJ50,"●",BI21:BI50)</f>
        <v>0</v>
      </c>
      <c r="BJ55" s="178" t="e">
        <f>SUMIF(BI63:BI70,"介護",#REF!)</f>
        <v>#REF!</v>
      </c>
      <c r="BK55" s="244">
        <f>BI55+BD55+AY55+AT55+AO55+AJ55+AE55+Z55+U55+P55+K55</f>
        <v>0</v>
      </c>
      <c r="BL55" s="254" t="e">
        <f>BK55/BK52</f>
        <v>#DIV/0!</v>
      </c>
      <c r="BM55" s="256"/>
    </row>
    <row r="56" spans="2:65" ht="10.5" customHeight="1">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57"/>
    </row>
    <row r="57" spans="2:65" ht="21" customHeight="1">
      <c r="B57" s="72"/>
      <c r="C57" s="72"/>
      <c r="D57" s="72"/>
      <c r="E57" s="57"/>
      <c r="F57" s="57"/>
      <c r="G57" s="123"/>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4"/>
      <c r="AY57" s="134"/>
      <c r="AZ57" s="134"/>
      <c r="BA57" s="134"/>
      <c r="BB57" s="134"/>
      <c r="BC57" s="134"/>
      <c r="BD57" s="221" t="s">
        <v>99</v>
      </c>
      <c r="BE57" s="222"/>
      <c r="BF57" s="222"/>
      <c r="BG57" s="222"/>
      <c r="BH57" s="222"/>
      <c r="BI57" s="222"/>
      <c r="BJ57" s="233"/>
      <c r="BK57" s="245" t="e">
        <f>BL53/BL51</f>
        <v>#DIV/0!</v>
      </c>
      <c r="BL57" s="255"/>
      <c r="BM57" s="256"/>
    </row>
    <row r="58" spans="2:65" ht="21" customHeight="1">
      <c r="B58" s="73" t="s">
        <v>3</v>
      </c>
      <c r="C58" s="73"/>
      <c r="D58" s="73"/>
      <c r="E58" s="57"/>
      <c r="F58" s="57"/>
      <c r="G58" s="123"/>
      <c r="H58" s="134"/>
      <c r="I58" s="134"/>
      <c r="J58" s="134"/>
      <c r="K58" s="134"/>
      <c r="L58" s="134"/>
      <c r="M58" s="134"/>
      <c r="N58" s="134"/>
      <c r="O58" s="134"/>
      <c r="P58" s="134"/>
      <c r="Q58" s="134"/>
      <c r="R58" s="134"/>
      <c r="S58" s="134"/>
      <c r="T58" s="134"/>
      <c r="U58" s="134"/>
      <c r="V58" s="134"/>
      <c r="W58" s="134"/>
      <c r="X58" s="134"/>
      <c r="Y58" s="134"/>
      <c r="Z58" s="134"/>
      <c r="AA58" s="75"/>
      <c r="AB58" s="75"/>
      <c r="AC58" s="75"/>
      <c r="AD58" s="134"/>
      <c r="AE58" s="75"/>
      <c r="AF58" s="75"/>
      <c r="AG58" s="75"/>
      <c r="AH58" s="75"/>
      <c r="AI58" s="134"/>
      <c r="AJ58" s="75"/>
      <c r="AK58" s="75"/>
      <c r="AL58" s="75"/>
      <c r="AM58" s="75"/>
      <c r="AN58" s="134"/>
      <c r="AO58" s="75"/>
      <c r="AP58" s="75"/>
      <c r="AQ58" s="75"/>
      <c r="AR58" s="57"/>
      <c r="AS58" s="134"/>
      <c r="AT58" s="57"/>
      <c r="AU58" s="57"/>
      <c r="AV58" s="57"/>
      <c r="AW58" s="57"/>
      <c r="AX58" s="134"/>
      <c r="AY58" s="57"/>
      <c r="AZ58" s="57"/>
      <c r="BA58" s="57"/>
      <c r="BB58" s="57"/>
      <c r="BC58" s="134"/>
      <c r="BD58" s="221" t="s">
        <v>101</v>
      </c>
      <c r="BE58" s="222"/>
      <c r="BF58" s="222"/>
      <c r="BG58" s="222"/>
      <c r="BH58" s="222"/>
      <c r="BI58" s="222"/>
      <c r="BJ58" s="233"/>
      <c r="BK58" s="245" t="e">
        <f>BL54/BL51</f>
        <v>#DIV/0!</v>
      </c>
      <c r="BL58" s="255"/>
    </row>
    <row r="59" spans="2:65" ht="21" customHeight="1">
      <c r="B59" s="74"/>
      <c r="C59" s="74"/>
      <c r="D59" s="74"/>
      <c r="E59" s="57"/>
      <c r="F59" s="57"/>
      <c r="G59" s="123"/>
      <c r="H59" s="134"/>
      <c r="I59" s="134"/>
      <c r="J59" s="134"/>
      <c r="K59" s="134"/>
      <c r="L59" s="134"/>
      <c r="M59" s="134"/>
      <c r="N59" s="134"/>
      <c r="O59" s="134"/>
      <c r="P59" s="134"/>
      <c r="Q59" s="134"/>
      <c r="R59" s="134"/>
      <c r="S59" s="134"/>
      <c r="T59" s="134"/>
      <c r="U59" s="134"/>
      <c r="V59" s="134"/>
      <c r="W59" s="134"/>
      <c r="X59" s="134"/>
      <c r="Y59" s="134"/>
      <c r="Z59" s="134"/>
      <c r="AA59" s="75"/>
      <c r="AB59" s="75"/>
      <c r="AC59" s="75"/>
      <c r="AD59" s="134"/>
      <c r="AE59" s="75"/>
      <c r="AF59" s="75"/>
      <c r="AG59" s="75"/>
      <c r="AH59" s="75"/>
      <c r="AI59" s="134"/>
      <c r="AJ59" s="75"/>
      <c r="AK59" s="75"/>
      <c r="AL59" s="75"/>
      <c r="AM59" s="75"/>
      <c r="AN59" s="134"/>
      <c r="AO59" s="75"/>
      <c r="AP59" s="75"/>
      <c r="AQ59" s="75"/>
      <c r="AR59" s="57"/>
      <c r="AS59" s="134"/>
      <c r="AT59" s="57"/>
      <c r="AU59" s="57"/>
      <c r="AV59" s="57"/>
      <c r="AW59" s="57"/>
      <c r="AX59" s="134"/>
      <c r="AY59" s="57"/>
      <c r="AZ59" s="57"/>
      <c r="BA59" s="57"/>
      <c r="BB59" s="57"/>
      <c r="BC59" s="134"/>
      <c r="BD59" s="221" t="s">
        <v>102</v>
      </c>
      <c r="BE59" s="222"/>
      <c r="BF59" s="222"/>
      <c r="BG59" s="222"/>
      <c r="BH59" s="222"/>
      <c r="BI59" s="222"/>
      <c r="BJ59" s="233"/>
      <c r="BK59" s="245" t="e">
        <f>BL55/BL51</f>
        <v>#DIV/0!</v>
      </c>
      <c r="BL59" s="255"/>
    </row>
    <row r="60" spans="2:65" ht="15.95" customHeight="1">
      <c r="B60" s="76" t="s">
        <v>29</v>
      </c>
      <c r="C60" s="76"/>
      <c r="D60" s="76"/>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1"/>
      <c r="AS60" s="75"/>
      <c r="AT60" s="71"/>
      <c r="AU60" s="71"/>
      <c r="AV60" s="71"/>
      <c r="AW60" s="71"/>
      <c r="AX60" s="75"/>
      <c r="AY60" s="71"/>
      <c r="AZ60" s="71"/>
      <c r="BA60" s="71"/>
      <c r="BB60" s="71"/>
      <c r="BC60" s="75"/>
      <c r="BD60" s="71"/>
      <c r="BE60" s="71"/>
      <c r="BF60" s="71"/>
      <c r="BG60" s="71"/>
      <c r="BH60" s="75"/>
      <c r="BI60" s="71"/>
      <c r="BJ60" s="71"/>
      <c r="BK60" s="71"/>
      <c r="BL60" s="57"/>
    </row>
    <row r="61" spans="2:65" ht="15.95" customHeight="1">
      <c r="B61" s="75" t="s">
        <v>65</v>
      </c>
      <c r="C61" s="75"/>
      <c r="D61" s="75"/>
      <c r="E61" s="75"/>
      <c r="F61" s="75"/>
      <c r="G61" s="75"/>
      <c r="H61" s="75"/>
      <c r="I61" s="75"/>
      <c r="J61" s="75"/>
      <c r="K61" s="75"/>
      <c r="L61" s="75"/>
      <c r="M61" s="75"/>
      <c r="N61" s="75"/>
      <c r="O61" s="75"/>
      <c r="P61" s="75"/>
      <c r="Q61" s="75"/>
      <c r="R61" s="75"/>
      <c r="S61" s="75"/>
      <c r="T61" s="75"/>
      <c r="U61" s="75"/>
      <c r="V61" s="75"/>
      <c r="W61" s="75"/>
      <c r="X61" s="75"/>
      <c r="Y61" s="75"/>
      <c r="Z61" s="75"/>
      <c r="AA61" s="76"/>
      <c r="AB61" s="76"/>
      <c r="AC61" s="76"/>
      <c r="AD61" s="75"/>
      <c r="AE61" s="76"/>
      <c r="AF61" s="76"/>
      <c r="AG61" s="76"/>
      <c r="AH61" s="76"/>
      <c r="AI61" s="75"/>
      <c r="AJ61" s="76"/>
      <c r="AK61" s="76"/>
      <c r="AL61" s="76"/>
      <c r="AM61" s="76"/>
      <c r="AN61" s="75"/>
      <c r="AO61" s="76"/>
      <c r="AP61" s="76"/>
      <c r="AQ61" s="76"/>
      <c r="AR61" s="71"/>
      <c r="AS61" s="75"/>
      <c r="AT61" s="71"/>
      <c r="AU61" s="71"/>
      <c r="AV61" s="71"/>
      <c r="AW61" s="71"/>
      <c r="AX61" s="75"/>
      <c r="AY61" s="71"/>
      <c r="AZ61" s="71"/>
      <c r="BA61" s="71"/>
      <c r="BB61" s="71"/>
      <c r="BC61" s="75"/>
      <c r="BD61" s="77"/>
      <c r="BE61" s="77"/>
      <c r="BF61" s="77"/>
      <c r="BG61" s="77"/>
      <c r="BH61" s="75"/>
      <c r="BI61" s="77"/>
      <c r="BJ61" s="77"/>
      <c r="BK61" s="77"/>
      <c r="BL61" s="77"/>
    </row>
    <row r="62" spans="2:65" ht="15.95" customHeight="1">
      <c r="B62" s="76" t="s">
        <v>20</v>
      </c>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1"/>
      <c r="AS62" s="76"/>
      <c r="AT62" s="71"/>
      <c r="AU62" s="71"/>
      <c r="AV62" s="71"/>
      <c r="AW62" s="71"/>
      <c r="AX62" s="76"/>
      <c r="AY62" s="71"/>
      <c r="AZ62" s="71"/>
      <c r="BA62" s="71"/>
      <c r="BB62" s="71"/>
      <c r="BC62" s="76"/>
      <c r="BD62" s="77"/>
      <c r="BE62" s="77"/>
      <c r="BF62" s="77"/>
      <c r="BG62" s="77"/>
      <c r="BH62" s="76"/>
      <c r="BI62" s="77"/>
      <c r="BJ62" s="77"/>
      <c r="BK62" s="77"/>
      <c r="BL62" s="77"/>
    </row>
    <row r="63" spans="2:65" ht="15.95" customHeight="1">
      <c r="B63" s="76"/>
      <c r="C63" s="88" t="s">
        <v>69</v>
      </c>
      <c r="D63" s="76"/>
      <c r="E63" s="102"/>
      <c r="F63" s="102"/>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7"/>
      <c r="AS63" s="76"/>
      <c r="AT63" s="77"/>
      <c r="AU63" s="77"/>
      <c r="AV63" s="77"/>
      <c r="AW63" s="77"/>
      <c r="AX63" s="76"/>
      <c r="AY63" s="77"/>
      <c r="AZ63" s="77"/>
      <c r="BA63" s="77"/>
      <c r="BB63" s="77"/>
      <c r="BC63" s="76"/>
      <c r="BH63" s="76"/>
    </row>
    <row r="64" spans="2:65" ht="15.95" customHeight="1">
      <c r="B64" s="77"/>
      <c r="C64" s="77" t="s">
        <v>12</v>
      </c>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H64" s="77"/>
    </row>
    <row r="65" spans="2:4" ht="18" customHeight="1">
      <c r="B65" s="77"/>
      <c r="C65" s="77" t="s">
        <v>71</v>
      </c>
      <c r="D65" s="77"/>
    </row>
    <row r="66" spans="2:4" ht="18" customHeight="1">
      <c r="B66" s="77"/>
      <c r="C66" s="77"/>
      <c r="D66" s="77"/>
    </row>
    <row r="67" spans="2:4" ht="18" customHeight="1"/>
    <row r="68" spans="2:4" ht="18" customHeight="1"/>
    <row r="69" spans="2:4" ht="18" customHeight="1"/>
    <row r="70" spans="2:4" ht="18" customHeight="1"/>
    <row r="71" spans="2:4" ht="18" customHeight="1"/>
    <row r="72" spans="2:4" ht="18" customHeight="1"/>
    <row r="73" spans="2:4" ht="18" customHeight="1"/>
  </sheetData>
  <mergeCells count="1053">
    <mergeCell ref="B1:D1"/>
    <mergeCell ref="B2:BL2"/>
    <mergeCell ref="B5:E5"/>
    <mergeCell ref="G5:V5"/>
    <mergeCell ref="B6:E6"/>
    <mergeCell ref="G6:V6"/>
    <mergeCell ref="B7:E7"/>
    <mergeCell ref="G7:V7"/>
    <mergeCell ref="B8:E8"/>
    <mergeCell ref="K8:V8"/>
    <mergeCell ref="B9:E9"/>
    <mergeCell ref="K9:V9"/>
    <mergeCell ref="K16:Q16"/>
    <mergeCell ref="C18:D18"/>
    <mergeCell ref="G18:H18"/>
    <mergeCell ref="K18:L18"/>
    <mergeCell ref="P18:Q18"/>
    <mergeCell ref="U18:V18"/>
    <mergeCell ref="Z18:AA18"/>
    <mergeCell ref="AE18:AF18"/>
    <mergeCell ref="AJ18:AK18"/>
    <mergeCell ref="AO18:AP18"/>
    <mergeCell ref="AT18:AU18"/>
    <mergeCell ref="AY18:AZ18"/>
    <mergeCell ref="BD18:BE18"/>
    <mergeCell ref="BI18:BJ18"/>
    <mergeCell ref="B51:H51"/>
    <mergeCell ref="K51:L51"/>
    <mergeCell ref="P51:Q51"/>
    <mergeCell ref="U51:V51"/>
    <mergeCell ref="Z51:AA51"/>
    <mergeCell ref="AE51:AF51"/>
    <mergeCell ref="AJ51:AK51"/>
    <mergeCell ref="AO51:AP51"/>
    <mergeCell ref="AT51:AU51"/>
    <mergeCell ref="AY51:AZ51"/>
    <mergeCell ref="BD51:BE51"/>
    <mergeCell ref="BI51:BJ51"/>
    <mergeCell ref="K52:L52"/>
    <mergeCell ref="P52:Q52"/>
    <mergeCell ref="U52:V52"/>
    <mergeCell ref="Z52:AA52"/>
    <mergeCell ref="AE52:AF52"/>
    <mergeCell ref="AJ52:AK52"/>
    <mergeCell ref="AO52:AP52"/>
    <mergeCell ref="AT52:AU52"/>
    <mergeCell ref="AY52:AZ52"/>
    <mergeCell ref="BD52:BE52"/>
    <mergeCell ref="BI52:BJ52"/>
    <mergeCell ref="B53:H53"/>
    <mergeCell ref="K53:L53"/>
    <mergeCell ref="P53:Q53"/>
    <mergeCell ref="U53:V53"/>
    <mergeCell ref="Z53:AA53"/>
    <mergeCell ref="AE53:AF53"/>
    <mergeCell ref="AJ53:AK53"/>
    <mergeCell ref="AO53:AP53"/>
    <mergeCell ref="AT53:AU53"/>
    <mergeCell ref="AY53:AZ53"/>
    <mergeCell ref="BD53:BE53"/>
    <mergeCell ref="BI53:BJ53"/>
    <mergeCell ref="B54:H54"/>
    <mergeCell ref="K54:L54"/>
    <mergeCell ref="P54:Q54"/>
    <mergeCell ref="U54:V54"/>
    <mergeCell ref="Z54:AA54"/>
    <mergeCell ref="AE54:AF54"/>
    <mergeCell ref="AJ54:AK54"/>
    <mergeCell ref="AO54:AP54"/>
    <mergeCell ref="AT54:AU54"/>
    <mergeCell ref="AY54:AZ54"/>
    <mergeCell ref="BD54:BE54"/>
    <mergeCell ref="BI54:BJ54"/>
    <mergeCell ref="B55:H55"/>
    <mergeCell ref="K55:L55"/>
    <mergeCell ref="P55:Q55"/>
    <mergeCell ref="U55:V55"/>
    <mergeCell ref="Z55:AA55"/>
    <mergeCell ref="AE55:AF55"/>
    <mergeCell ref="AJ55:AK55"/>
    <mergeCell ref="AO55:AP55"/>
    <mergeCell ref="AT55:AU55"/>
    <mergeCell ref="AY55:AZ55"/>
    <mergeCell ref="BD55:BE55"/>
    <mergeCell ref="BI55:BJ55"/>
    <mergeCell ref="BD57:BJ57"/>
    <mergeCell ref="BK57:BL57"/>
    <mergeCell ref="BD58:BJ58"/>
    <mergeCell ref="BK58:BL58"/>
    <mergeCell ref="BD59:BJ59"/>
    <mergeCell ref="BK59:BL59"/>
    <mergeCell ref="B18:B20"/>
    <mergeCell ref="E18:F20"/>
    <mergeCell ref="I18:I20"/>
    <mergeCell ref="J18:J20"/>
    <mergeCell ref="M18:M20"/>
    <mergeCell ref="N18:N20"/>
    <mergeCell ref="O18:O20"/>
    <mergeCell ref="R18:R20"/>
    <mergeCell ref="S18:S20"/>
    <mergeCell ref="T18:T20"/>
    <mergeCell ref="W18:W20"/>
    <mergeCell ref="X18:X20"/>
    <mergeCell ref="Y18:Y20"/>
    <mergeCell ref="AB18:AB20"/>
    <mergeCell ref="AC18:AC20"/>
    <mergeCell ref="AD18:AD20"/>
    <mergeCell ref="AG18:AG20"/>
    <mergeCell ref="AH18:AH20"/>
    <mergeCell ref="AI18:AI20"/>
    <mergeCell ref="AL18:AL20"/>
    <mergeCell ref="AM18:AM20"/>
    <mergeCell ref="AN18:AN20"/>
    <mergeCell ref="AQ18:AQ20"/>
    <mergeCell ref="AR18:AR20"/>
    <mergeCell ref="AS18:AS20"/>
    <mergeCell ref="AV18:AV20"/>
    <mergeCell ref="AW18:AW20"/>
    <mergeCell ref="AX18:AX20"/>
    <mergeCell ref="BA18:BA20"/>
    <mergeCell ref="BB18:BB20"/>
    <mergeCell ref="BC18:BC20"/>
    <mergeCell ref="BF18:BF20"/>
    <mergeCell ref="BG18:BG20"/>
    <mergeCell ref="BH18:BH20"/>
    <mergeCell ref="BK18:BK20"/>
    <mergeCell ref="BL18:BL20"/>
    <mergeCell ref="C19:C20"/>
    <mergeCell ref="D19:D20"/>
    <mergeCell ref="H19:H20"/>
    <mergeCell ref="K19:K20"/>
    <mergeCell ref="L19:L20"/>
    <mergeCell ref="P19:P20"/>
    <mergeCell ref="Q19:Q20"/>
    <mergeCell ref="U19:U20"/>
    <mergeCell ref="V19:V20"/>
    <mergeCell ref="Z19:Z20"/>
    <mergeCell ref="AA19:AA20"/>
    <mergeCell ref="AE19:AE20"/>
    <mergeCell ref="AF19:AF20"/>
    <mergeCell ref="AJ19:AJ20"/>
    <mergeCell ref="AK19:AK20"/>
    <mergeCell ref="AO19:AO20"/>
    <mergeCell ref="AP19:AP20"/>
    <mergeCell ref="AT19:AT20"/>
    <mergeCell ref="AU19:AU20"/>
    <mergeCell ref="AY19:AY20"/>
    <mergeCell ref="AZ19:AZ20"/>
    <mergeCell ref="BD19:BD20"/>
    <mergeCell ref="BE19:BE20"/>
    <mergeCell ref="BI19:BI20"/>
    <mergeCell ref="BJ19:BJ20"/>
    <mergeCell ref="B21:B22"/>
    <mergeCell ref="C21:C22"/>
    <mergeCell ref="D21:D22"/>
    <mergeCell ref="E21:F22"/>
    <mergeCell ref="H21:H22"/>
    <mergeCell ref="I21:I22"/>
    <mergeCell ref="J21:J22"/>
    <mergeCell ref="K21:K22"/>
    <mergeCell ref="L21:L22"/>
    <mergeCell ref="M21:M22"/>
    <mergeCell ref="N21:N22"/>
    <mergeCell ref="O21:O22"/>
    <mergeCell ref="P21:P22"/>
    <mergeCell ref="Q21:Q22"/>
    <mergeCell ref="R21:R22"/>
    <mergeCell ref="S21:S22"/>
    <mergeCell ref="T21:T22"/>
    <mergeCell ref="U21:U22"/>
    <mergeCell ref="V21:V22"/>
    <mergeCell ref="W21:W22"/>
    <mergeCell ref="X21:X22"/>
    <mergeCell ref="Y21:Y22"/>
    <mergeCell ref="Z21:Z22"/>
    <mergeCell ref="AA21:AA22"/>
    <mergeCell ref="AB21:AB22"/>
    <mergeCell ref="AC21:AC22"/>
    <mergeCell ref="AD21:AD22"/>
    <mergeCell ref="AE21:AE22"/>
    <mergeCell ref="AF21:AF22"/>
    <mergeCell ref="AG21:AG22"/>
    <mergeCell ref="AH21:AH22"/>
    <mergeCell ref="AI21:AI22"/>
    <mergeCell ref="AJ21:AJ22"/>
    <mergeCell ref="AK21:AK22"/>
    <mergeCell ref="AL21:AL22"/>
    <mergeCell ref="AM21:AM22"/>
    <mergeCell ref="AN21:AN22"/>
    <mergeCell ref="AO21:AO22"/>
    <mergeCell ref="AP21:AP22"/>
    <mergeCell ref="AQ21:AQ22"/>
    <mergeCell ref="AR21:AR22"/>
    <mergeCell ref="AS21:AS22"/>
    <mergeCell ref="AT21:AT22"/>
    <mergeCell ref="AU21:AU22"/>
    <mergeCell ref="AV21:AV22"/>
    <mergeCell ref="AW21:AW22"/>
    <mergeCell ref="AX21:AX22"/>
    <mergeCell ref="AY21:AY22"/>
    <mergeCell ref="AZ21:AZ22"/>
    <mergeCell ref="BA21:BA22"/>
    <mergeCell ref="BB21:BB22"/>
    <mergeCell ref="BC21:BC22"/>
    <mergeCell ref="BD21:BD22"/>
    <mergeCell ref="BE21:BE22"/>
    <mergeCell ref="BF21:BF22"/>
    <mergeCell ref="BG21:BG22"/>
    <mergeCell ref="BH21:BH22"/>
    <mergeCell ref="BI21:BI22"/>
    <mergeCell ref="BJ21:BJ22"/>
    <mergeCell ref="BK21:BK22"/>
    <mergeCell ref="B23:B24"/>
    <mergeCell ref="C23:C24"/>
    <mergeCell ref="D23:D24"/>
    <mergeCell ref="E23:F24"/>
    <mergeCell ref="H23:H24"/>
    <mergeCell ref="I23:I24"/>
    <mergeCell ref="J23:J24"/>
    <mergeCell ref="K23:K24"/>
    <mergeCell ref="L23:L24"/>
    <mergeCell ref="M23:M24"/>
    <mergeCell ref="N23:N24"/>
    <mergeCell ref="O23:O24"/>
    <mergeCell ref="P23:P24"/>
    <mergeCell ref="Q23:Q24"/>
    <mergeCell ref="R23:R24"/>
    <mergeCell ref="S23:S24"/>
    <mergeCell ref="T23:T24"/>
    <mergeCell ref="U23:U24"/>
    <mergeCell ref="V23:V24"/>
    <mergeCell ref="W23:W24"/>
    <mergeCell ref="X23:X24"/>
    <mergeCell ref="Y23:Y24"/>
    <mergeCell ref="Z23:Z24"/>
    <mergeCell ref="AA23:AA24"/>
    <mergeCell ref="AB23:AB24"/>
    <mergeCell ref="AC23:AC24"/>
    <mergeCell ref="AD23:AD24"/>
    <mergeCell ref="AE23:AE24"/>
    <mergeCell ref="AF23:AF24"/>
    <mergeCell ref="AG23:AG24"/>
    <mergeCell ref="AH23:AH24"/>
    <mergeCell ref="AI23:AI24"/>
    <mergeCell ref="AJ23:AJ24"/>
    <mergeCell ref="AK23:AK24"/>
    <mergeCell ref="AL23:AL24"/>
    <mergeCell ref="AM23:AM24"/>
    <mergeCell ref="AN23:AN24"/>
    <mergeCell ref="AO23:AO24"/>
    <mergeCell ref="AP23:AP24"/>
    <mergeCell ref="AQ23:AQ24"/>
    <mergeCell ref="AR23:AR24"/>
    <mergeCell ref="AS23:AS24"/>
    <mergeCell ref="AT23:AT24"/>
    <mergeCell ref="AU23:AU24"/>
    <mergeCell ref="AV23:AV24"/>
    <mergeCell ref="AW23:AW24"/>
    <mergeCell ref="AX23:AX24"/>
    <mergeCell ref="AY23:AY24"/>
    <mergeCell ref="AZ23:AZ24"/>
    <mergeCell ref="BA23:BA24"/>
    <mergeCell ref="BB23:BB24"/>
    <mergeCell ref="BC23:BC24"/>
    <mergeCell ref="BD23:BD24"/>
    <mergeCell ref="BE23:BE24"/>
    <mergeCell ref="BF23:BF24"/>
    <mergeCell ref="BG23:BG24"/>
    <mergeCell ref="BH23:BH24"/>
    <mergeCell ref="BI23:BI24"/>
    <mergeCell ref="BJ23:BJ24"/>
    <mergeCell ref="BK23:BK24"/>
    <mergeCell ref="B25:B26"/>
    <mergeCell ref="C25:C26"/>
    <mergeCell ref="D25:D26"/>
    <mergeCell ref="E25:F26"/>
    <mergeCell ref="H25:H26"/>
    <mergeCell ref="I25:I26"/>
    <mergeCell ref="J25:J26"/>
    <mergeCell ref="K25:K26"/>
    <mergeCell ref="L25:L26"/>
    <mergeCell ref="M25:M26"/>
    <mergeCell ref="N25:N26"/>
    <mergeCell ref="O25:O26"/>
    <mergeCell ref="P25:P26"/>
    <mergeCell ref="Q25:Q26"/>
    <mergeCell ref="R25:R26"/>
    <mergeCell ref="S25:S26"/>
    <mergeCell ref="T25:T26"/>
    <mergeCell ref="U25:U26"/>
    <mergeCell ref="V25:V26"/>
    <mergeCell ref="W25:W26"/>
    <mergeCell ref="X25:X26"/>
    <mergeCell ref="Y25:Y26"/>
    <mergeCell ref="Z25:Z26"/>
    <mergeCell ref="AA25:AA26"/>
    <mergeCell ref="AB25:AB26"/>
    <mergeCell ref="AC25:AC26"/>
    <mergeCell ref="AD25:AD26"/>
    <mergeCell ref="AE25:AE26"/>
    <mergeCell ref="AF25:AF26"/>
    <mergeCell ref="AG25:AG26"/>
    <mergeCell ref="AH25:AH26"/>
    <mergeCell ref="AI25:AI26"/>
    <mergeCell ref="AJ25:AJ26"/>
    <mergeCell ref="AK25:AK26"/>
    <mergeCell ref="AL25:AL26"/>
    <mergeCell ref="AM25:AM26"/>
    <mergeCell ref="AN25:AN26"/>
    <mergeCell ref="AO25:AO26"/>
    <mergeCell ref="AP25:AP26"/>
    <mergeCell ref="AQ25:AQ26"/>
    <mergeCell ref="AR25:AR26"/>
    <mergeCell ref="AS25:AS26"/>
    <mergeCell ref="AT25:AT26"/>
    <mergeCell ref="AU25:AU26"/>
    <mergeCell ref="AV25:AV26"/>
    <mergeCell ref="AW25:AW26"/>
    <mergeCell ref="AX25:AX26"/>
    <mergeCell ref="AY25:AY26"/>
    <mergeCell ref="AZ25:AZ26"/>
    <mergeCell ref="BA25:BA26"/>
    <mergeCell ref="BB25:BB26"/>
    <mergeCell ref="BC25:BC26"/>
    <mergeCell ref="BD25:BD26"/>
    <mergeCell ref="BE25:BE26"/>
    <mergeCell ref="BF25:BF26"/>
    <mergeCell ref="BG25:BG26"/>
    <mergeCell ref="BH25:BH26"/>
    <mergeCell ref="BI25:BI26"/>
    <mergeCell ref="BJ25:BJ26"/>
    <mergeCell ref="BK25:BK26"/>
    <mergeCell ref="B27:B28"/>
    <mergeCell ref="C27:C28"/>
    <mergeCell ref="D27:D28"/>
    <mergeCell ref="E27:F28"/>
    <mergeCell ref="H27:H28"/>
    <mergeCell ref="I27:I28"/>
    <mergeCell ref="J27:J28"/>
    <mergeCell ref="K27:K28"/>
    <mergeCell ref="L27:L28"/>
    <mergeCell ref="M27:M28"/>
    <mergeCell ref="N27:N28"/>
    <mergeCell ref="O27:O28"/>
    <mergeCell ref="P27:P28"/>
    <mergeCell ref="Q27:Q28"/>
    <mergeCell ref="R27:R28"/>
    <mergeCell ref="S27:S28"/>
    <mergeCell ref="T27:T28"/>
    <mergeCell ref="U27:U28"/>
    <mergeCell ref="V27:V28"/>
    <mergeCell ref="W27:W28"/>
    <mergeCell ref="X27:X28"/>
    <mergeCell ref="Y27:Y28"/>
    <mergeCell ref="Z27:Z28"/>
    <mergeCell ref="AA27:AA28"/>
    <mergeCell ref="AB27:AB28"/>
    <mergeCell ref="AC27:AC28"/>
    <mergeCell ref="AD27:AD28"/>
    <mergeCell ref="AE27:AE28"/>
    <mergeCell ref="AF27:AF28"/>
    <mergeCell ref="AG27:AG28"/>
    <mergeCell ref="AH27:AH28"/>
    <mergeCell ref="AI27:AI28"/>
    <mergeCell ref="AJ27:AJ28"/>
    <mergeCell ref="AK27:AK28"/>
    <mergeCell ref="AL27:AL28"/>
    <mergeCell ref="AM27:AM28"/>
    <mergeCell ref="AN27:AN28"/>
    <mergeCell ref="AO27:AO28"/>
    <mergeCell ref="AP27:AP28"/>
    <mergeCell ref="AQ27:AQ28"/>
    <mergeCell ref="AR27:AR28"/>
    <mergeCell ref="AS27:AS28"/>
    <mergeCell ref="AT27:AT28"/>
    <mergeCell ref="AU27:AU28"/>
    <mergeCell ref="AV27:AV28"/>
    <mergeCell ref="AW27:AW28"/>
    <mergeCell ref="AX27:AX28"/>
    <mergeCell ref="AY27:AY28"/>
    <mergeCell ref="AZ27:AZ28"/>
    <mergeCell ref="BA27:BA28"/>
    <mergeCell ref="BB27:BB28"/>
    <mergeCell ref="BC27:BC28"/>
    <mergeCell ref="BD27:BD28"/>
    <mergeCell ref="BE27:BE28"/>
    <mergeCell ref="BF27:BF28"/>
    <mergeCell ref="BG27:BG28"/>
    <mergeCell ref="BH27:BH28"/>
    <mergeCell ref="BI27:BI28"/>
    <mergeCell ref="BJ27:BJ28"/>
    <mergeCell ref="BK27:BK28"/>
    <mergeCell ref="B29:B30"/>
    <mergeCell ref="C29:C30"/>
    <mergeCell ref="D29:D30"/>
    <mergeCell ref="E29:F30"/>
    <mergeCell ref="H29:H30"/>
    <mergeCell ref="I29:I30"/>
    <mergeCell ref="J29:J30"/>
    <mergeCell ref="K29:K30"/>
    <mergeCell ref="L29:L30"/>
    <mergeCell ref="M29:M30"/>
    <mergeCell ref="N29:N30"/>
    <mergeCell ref="O29:O30"/>
    <mergeCell ref="P29:P30"/>
    <mergeCell ref="Q29:Q30"/>
    <mergeCell ref="R29:R30"/>
    <mergeCell ref="S29:S30"/>
    <mergeCell ref="T29:T30"/>
    <mergeCell ref="U29:U30"/>
    <mergeCell ref="V29:V30"/>
    <mergeCell ref="W29:W30"/>
    <mergeCell ref="X29:X30"/>
    <mergeCell ref="Y29:Y30"/>
    <mergeCell ref="Z29:Z30"/>
    <mergeCell ref="AA29:AA30"/>
    <mergeCell ref="AB29:AB30"/>
    <mergeCell ref="AC29:AC30"/>
    <mergeCell ref="AD29:AD30"/>
    <mergeCell ref="AE29:AE30"/>
    <mergeCell ref="AF29:AF30"/>
    <mergeCell ref="AG29:AG30"/>
    <mergeCell ref="AH29:AH30"/>
    <mergeCell ref="AI29:AI30"/>
    <mergeCell ref="AJ29:AJ30"/>
    <mergeCell ref="AK29:AK30"/>
    <mergeCell ref="AL29:AL30"/>
    <mergeCell ref="AM29:AM30"/>
    <mergeCell ref="AN29:AN30"/>
    <mergeCell ref="AO29:AO30"/>
    <mergeCell ref="AP29:AP30"/>
    <mergeCell ref="AQ29:AQ30"/>
    <mergeCell ref="AR29:AR30"/>
    <mergeCell ref="AS29:AS30"/>
    <mergeCell ref="AT29:AT30"/>
    <mergeCell ref="AU29:AU30"/>
    <mergeCell ref="AV29:AV30"/>
    <mergeCell ref="AW29:AW30"/>
    <mergeCell ref="AX29:AX30"/>
    <mergeCell ref="AY29:AY30"/>
    <mergeCell ref="AZ29:AZ30"/>
    <mergeCell ref="BA29:BA30"/>
    <mergeCell ref="BB29:BB30"/>
    <mergeCell ref="BC29:BC30"/>
    <mergeCell ref="BD29:BD30"/>
    <mergeCell ref="BE29:BE30"/>
    <mergeCell ref="BF29:BF30"/>
    <mergeCell ref="BG29:BG30"/>
    <mergeCell ref="BH29:BH30"/>
    <mergeCell ref="BI29:BI30"/>
    <mergeCell ref="BJ29:BJ30"/>
    <mergeCell ref="BK29:BK30"/>
    <mergeCell ref="B31:B32"/>
    <mergeCell ref="C31:C32"/>
    <mergeCell ref="D31:D32"/>
    <mergeCell ref="E31:F32"/>
    <mergeCell ref="H31:H32"/>
    <mergeCell ref="I31:I32"/>
    <mergeCell ref="J31:J32"/>
    <mergeCell ref="K31:K32"/>
    <mergeCell ref="L31:L32"/>
    <mergeCell ref="M31:M32"/>
    <mergeCell ref="N31:N32"/>
    <mergeCell ref="O31:O32"/>
    <mergeCell ref="P31:P32"/>
    <mergeCell ref="Q31:Q32"/>
    <mergeCell ref="R31:R32"/>
    <mergeCell ref="S31:S32"/>
    <mergeCell ref="T31:T32"/>
    <mergeCell ref="U31:U32"/>
    <mergeCell ref="V31:V32"/>
    <mergeCell ref="W31:W32"/>
    <mergeCell ref="X31:X32"/>
    <mergeCell ref="Y31:Y32"/>
    <mergeCell ref="Z31:Z32"/>
    <mergeCell ref="AA31:AA32"/>
    <mergeCell ref="AB31:AB32"/>
    <mergeCell ref="AC31:AC32"/>
    <mergeCell ref="AD31:AD32"/>
    <mergeCell ref="AE31:AE32"/>
    <mergeCell ref="AF31:AF32"/>
    <mergeCell ref="AG31:AG32"/>
    <mergeCell ref="AH31:AH32"/>
    <mergeCell ref="AI31:AI32"/>
    <mergeCell ref="AJ31:AJ32"/>
    <mergeCell ref="AK31:AK32"/>
    <mergeCell ref="AL31:AL32"/>
    <mergeCell ref="AM31:AM32"/>
    <mergeCell ref="AN31:AN32"/>
    <mergeCell ref="AO31:AO32"/>
    <mergeCell ref="AP31:AP32"/>
    <mergeCell ref="AQ31:AQ32"/>
    <mergeCell ref="AR31:AR32"/>
    <mergeCell ref="AS31:AS32"/>
    <mergeCell ref="AT31:AT32"/>
    <mergeCell ref="AU31:AU32"/>
    <mergeCell ref="AV31:AV32"/>
    <mergeCell ref="AW31:AW32"/>
    <mergeCell ref="AX31:AX32"/>
    <mergeCell ref="AY31:AY32"/>
    <mergeCell ref="AZ31:AZ32"/>
    <mergeCell ref="BA31:BA32"/>
    <mergeCell ref="BB31:BB32"/>
    <mergeCell ref="BC31:BC32"/>
    <mergeCell ref="BD31:BD32"/>
    <mergeCell ref="BE31:BE32"/>
    <mergeCell ref="BF31:BF32"/>
    <mergeCell ref="BG31:BG32"/>
    <mergeCell ref="BH31:BH32"/>
    <mergeCell ref="BI31:BI32"/>
    <mergeCell ref="BJ31:BJ32"/>
    <mergeCell ref="BK31:BK32"/>
    <mergeCell ref="B33:B34"/>
    <mergeCell ref="C33:C34"/>
    <mergeCell ref="D33:D34"/>
    <mergeCell ref="E33:F34"/>
    <mergeCell ref="H33:H34"/>
    <mergeCell ref="I33:I34"/>
    <mergeCell ref="J33:J34"/>
    <mergeCell ref="K33:K34"/>
    <mergeCell ref="L33:L34"/>
    <mergeCell ref="M33:M34"/>
    <mergeCell ref="N33:N34"/>
    <mergeCell ref="O33:O34"/>
    <mergeCell ref="P33:P34"/>
    <mergeCell ref="Q33:Q34"/>
    <mergeCell ref="R33:R34"/>
    <mergeCell ref="S33:S34"/>
    <mergeCell ref="T33:T34"/>
    <mergeCell ref="U33:U34"/>
    <mergeCell ref="V33:V34"/>
    <mergeCell ref="W33:W34"/>
    <mergeCell ref="X33:X34"/>
    <mergeCell ref="Y33:Y34"/>
    <mergeCell ref="Z33:Z34"/>
    <mergeCell ref="AA33:AA34"/>
    <mergeCell ref="AB33:AB34"/>
    <mergeCell ref="AC33:AC34"/>
    <mergeCell ref="AD33:AD34"/>
    <mergeCell ref="AE33:AE34"/>
    <mergeCell ref="AF33:AF34"/>
    <mergeCell ref="AG33:AG34"/>
    <mergeCell ref="AH33:AH34"/>
    <mergeCell ref="AI33:AI34"/>
    <mergeCell ref="AJ33:AJ34"/>
    <mergeCell ref="AK33:AK34"/>
    <mergeCell ref="AL33:AL34"/>
    <mergeCell ref="AM33:AM34"/>
    <mergeCell ref="AN33:AN34"/>
    <mergeCell ref="AO33:AO34"/>
    <mergeCell ref="AP33:AP34"/>
    <mergeCell ref="AQ33:AQ34"/>
    <mergeCell ref="AR33:AR34"/>
    <mergeCell ref="AS33:AS34"/>
    <mergeCell ref="AT33:AT34"/>
    <mergeCell ref="AU33:AU34"/>
    <mergeCell ref="AV33:AV34"/>
    <mergeCell ref="AW33:AW34"/>
    <mergeCell ref="AX33:AX34"/>
    <mergeCell ref="AY33:AY34"/>
    <mergeCell ref="AZ33:AZ34"/>
    <mergeCell ref="BA33:BA34"/>
    <mergeCell ref="BB33:BB34"/>
    <mergeCell ref="BC33:BC34"/>
    <mergeCell ref="BD33:BD34"/>
    <mergeCell ref="BE33:BE34"/>
    <mergeCell ref="BF33:BF34"/>
    <mergeCell ref="BG33:BG34"/>
    <mergeCell ref="BH33:BH34"/>
    <mergeCell ref="BI33:BI34"/>
    <mergeCell ref="BJ33:BJ34"/>
    <mergeCell ref="BK33:BK34"/>
    <mergeCell ref="B35:B36"/>
    <mergeCell ref="C35:C36"/>
    <mergeCell ref="D35:D36"/>
    <mergeCell ref="E35:F36"/>
    <mergeCell ref="H35:H36"/>
    <mergeCell ref="I35:I36"/>
    <mergeCell ref="J35:J36"/>
    <mergeCell ref="K35:K36"/>
    <mergeCell ref="L35:L36"/>
    <mergeCell ref="M35:M36"/>
    <mergeCell ref="N35:N36"/>
    <mergeCell ref="O35:O36"/>
    <mergeCell ref="P35:P36"/>
    <mergeCell ref="Q35:Q36"/>
    <mergeCell ref="R35:R36"/>
    <mergeCell ref="S35:S36"/>
    <mergeCell ref="T35:T36"/>
    <mergeCell ref="U35:U36"/>
    <mergeCell ref="V35:V36"/>
    <mergeCell ref="W35:W36"/>
    <mergeCell ref="X35:X36"/>
    <mergeCell ref="Y35:Y36"/>
    <mergeCell ref="Z35:Z36"/>
    <mergeCell ref="AA35:AA36"/>
    <mergeCell ref="AB35:AB36"/>
    <mergeCell ref="AC35:AC36"/>
    <mergeCell ref="AD35:AD36"/>
    <mergeCell ref="AE35:AE36"/>
    <mergeCell ref="AF35:AF36"/>
    <mergeCell ref="AG35:AG36"/>
    <mergeCell ref="AH35:AH36"/>
    <mergeCell ref="AI35:AI36"/>
    <mergeCell ref="AJ35:AJ36"/>
    <mergeCell ref="AK35:AK36"/>
    <mergeCell ref="AL35:AL36"/>
    <mergeCell ref="AM35:AM36"/>
    <mergeCell ref="AN35:AN36"/>
    <mergeCell ref="AO35:AO36"/>
    <mergeCell ref="AP35:AP36"/>
    <mergeCell ref="AQ35:AQ36"/>
    <mergeCell ref="AR35:AR36"/>
    <mergeCell ref="AS35:AS36"/>
    <mergeCell ref="AT35:AT36"/>
    <mergeCell ref="AU35:AU36"/>
    <mergeCell ref="AV35:AV36"/>
    <mergeCell ref="AW35:AW36"/>
    <mergeCell ref="AX35:AX36"/>
    <mergeCell ref="AY35:AY36"/>
    <mergeCell ref="AZ35:AZ36"/>
    <mergeCell ref="BA35:BA36"/>
    <mergeCell ref="BB35:BB36"/>
    <mergeCell ref="BC35:BC36"/>
    <mergeCell ref="BD35:BD36"/>
    <mergeCell ref="BE35:BE36"/>
    <mergeCell ref="BF35:BF36"/>
    <mergeCell ref="BG35:BG36"/>
    <mergeCell ref="BH35:BH36"/>
    <mergeCell ref="BI35:BI36"/>
    <mergeCell ref="BJ35:BJ36"/>
    <mergeCell ref="BK35:BK36"/>
    <mergeCell ref="B37:B38"/>
    <mergeCell ref="C37:C38"/>
    <mergeCell ref="D37:D38"/>
    <mergeCell ref="E37:F38"/>
    <mergeCell ref="H37:H38"/>
    <mergeCell ref="I37:I38"/>
    <mergeCell ref="J37:J38"/>
    <mergeCell ref="K37:K38"/>
    <mergeCell ref="L37:L38"/>
    <mergeCell ref="M37:M38"/>
    <mergeCell ref="N37:N38"/>
    <mergeCell ref="O37:O38"/>
    <mergeCell ref="P37:P38"/>
    <mergeCell ref="Q37:Q38"/>
    <mergeCell ref="R37:R38"/>
    <mergeCell ref="S37:S38"/>
    <mergeCell ref="T37:T38"/>
    <mergeCell ref="U37:U38"/>
    <mergeCell ref="V37:V38"/>
    <mergeCell ref="W37:W38"/>
    <mergeCell ref="X37:X38"/>
    <mergeCell ref="Y37:Y38"/>
    <mergeCell ref="Z37:Z38"/>
    <mergeCell ref="AA37:AA38"/>
    <mergeCell ref="AB37:AB38"/>
    <mergeCell ref="AC37:AC38"/>
    <mergeCell ref="AD37:AD38"/>
    <mergeCell ref="AE37:AE38"/>
    <mergeCell ref="AF37:AF38"/>
    <mergeCell ref="AG37:AG38"/>
    <mergeCell ref="AH37:AH38"/>
    <mergeCell ref="AI37:AI38"/>
    <mergeCell ref="AJ37:AJ38"/>
    <mergeCell ref="AK37:AK38"/>
    <mergeCell ref="AL37:AL38"/>
    <mergeCell ref="AM37:AM38"/>
    <mergeCell ref="AN37:AN38"/>
    <mergeCell ref="AO37:AO38"/>
    <mergeCell ref="AP37:AP38"/>
    <mergeCell ref="AQ37:AQ38"/>
    <mergeCell ref="AR37:AR38"/>
    <mergeCell ref="AS37:AS38"/>
    <mergeCell ref="AT37:AT38"/>
    <mergeCell ref="AU37:AU38"/>
    <mergeCell ref="AV37:AV38"/>
    <mergeCell ref="AW37:AW38"/>
    <mergeCell ref="AX37:AX38"/>
    <mergeCell ref="AY37:AY38"/>
    <mergeCell ref="AZ37:AZ38"/>
    <mergeCell ref="BA37:BA38"/>
    <mergeCell ref="BB37:BB38"/>
    <mergeCell ref="BC37:BC38"/>
    <mergeCell ref="BD37:BD38"/>
    <mergeCell ref="BE37:BE38"/>
    <mergeCell ref="BF37:BF38"/>
    <mergeCell ref="BG37:BG38"/>
    <mergeCell ref="BH37:BH38"/>
    <mergeCell ref="BI37:BI38"/>
    <mergeCell ref="BJ37:BJ38"/>
    <mergeCell ref="BK37:BK38"/>
    <mergeCell ref="B39:B40"/>
    <mergeCell ref="C39:C40"/>
    <mergeCell ref="D39:D40"/>
    <mergeCell ref="E39:F40"/>
    <mergeCell ref="H39:H40"/>
    <mergeCell ref="I39:I40"/>
    <mergeCell ref="J39:J40"/>
    <mergeCell ref="K39:K40"/>
    <mergeCell ref="L39:L40"/>
    <mergeCell ref="M39:M40"/>
    <mergeCell ref="N39:N40"/>
    <mergeCell ref="O39:O40"/>
    <mergeCell ref="P39:P40"/>
    <mergeCell ref="Q39:Q40"/>
    <mergeCell ref="R39:R40"/>
    <mergeCell ref="S39:S40"/>
    <mergeCell ref="T39:T40"/>
    <mergeCell ref="U39:U40"/>
    <mergeCell ref="V39:V40"/>
    <mergeCell ref="W39:W40"/>
    <mergeCell ref="X39:X40"/>
    <mergeCell ref="Y39:Y40"/>
    <mergeCell ref="Z39:Z40"/>
    <mergeCell ref="AA39:AA40"/>
    <mergeCell ref="AB39:AB40"/>
    <mergeCell ref="AC39:AC40"/>
    <mergeCell ref="AD39:AD40"/>
    <mergeCell ref="AE39:AE40"/>
    <mergeCell ref="AF39:AF40"/>
    <mergeCell ref="AG39:AG40"/>
    <mergeCell ref="AH39:AH40"/>
    <mergeCell ref="AI39:AI40"/>
    <mergeCell ref="AJ39:AJ40"/>
    <mergeCell ref="AK39:AK40"/>
    <mergeCell ref="AL39:AL40"/>
    <mergeCell ref="AM39:AM40"/>
    <mergeCell ref="AN39:AN40"/>
    <mergeCell ref="AO39:AO40"/>
    <mergeCell ref="AP39:AP40"/>
    <mergeCell ref="AQ39:AQ40"/>
    <mergeCell ref="AR39:AR40"/>
    <mergeCell ref="AS39:AS40"/>
    <mergeCell ref="AT39:AT40"/>
    <mergeCell ref="AU39:AU40"/>
    <mergeCell ref="AV39:AV40"/>
    <mergeCell ref="AW39:AW40"/>
    <mergeCell ref="AX39:AX40"/>
    <mergeCell ref="AY39:AY40"/>
    <mergeCell ref="AZ39:AZ40"/>
    <mergeCell ref="BA39:BA40"/>
    <mergeCell ref="BB39:BB40"/>
    <mergeCell ref="BC39:BC40"/>
    <mergeCell ref="BD39:BD40"/>
    <mergeCell ref="BE39:BE40"/>
    <mergeCell ref="BF39:BF40"/>
    <mergeCell ref="BG39:BG40"/>
    <mergeCell ref="BH39:BH40"/>
    <mergeCell ref="BI39:BI40"/>
    <mergeCell ref="BJ39:BJ40"/>
    <mergeCell ref="BK39:BK40"/>
    <mergeCell ref="B41:B42"/>
    <mergeCell ref="C41:C42"/>
    <mergeCell ref="D41:D42"/>
    <mergeCell ref="E41:F42"/>
    <mergeCell ref="H41:H42"/>
    <mergeCell ref="I41:I42"/>
    <mergeCell ref="J41:J42"/>
    <mergeCell ref="K41:K42"/>
    <mergeCell ref="L41:L42"/>
    <mergeCell ref="M41:M42"/>
    <mergeCell ref="N41:N42"/>
    <mergeCell ref="O41:O42"/>
    <mergeCell ref="P41:P42"/>
    <mergeCell ref="Q41:Q42"/>
    <mergeCell ref="R41:R42"/>
    <mergeCell ref="S41:S42"/>
    <mergeCell ref="T41:T42"/>
    <mergeCell ref="U41:U42"/>
    <mergeCell ref="V41:V42"/>
    <mergeCell ref="W41:W42"/>
    <mergeCell ref="X41:X42"/>
    <mergeCell ref="Y41:Y42"/>
    <mergeCell ref="Z41:Z42"/>
    <mergeCell ref="AA41:AA42"/>
    <mergeCell ref="AB41:AB42"/>
    <mergeCell ref="AC41:AC42"/>
    <mergeCell ref="AD41:AD42"/>
    <mergeCell ref="AE41:AE42"/>
    <mergeCell ref="AF41:AF42"/>
    <mergeCell ref="AG41:AG42"/>
    <mergeCell ref="AH41:AH42"/>
    <mergeCell ref="AI41:AI42"/>
    <mergeCell ref="AJ41:AJ42"/>
    <mergeCell ref="AK41:AK42"/>
    <mergeCell ref="AL41:AL42"/>
    <mergeCell ref="AM41:AM42"/>
    <mergeCell ref="AN41:AN42"/>
    <mergeCell ref="AO41:AO42"/>
    <mergeCell ref="AP41:AP42"/>
    <mergeCell ref="AQ41:AQ42"/>
    <mergeCell ref="AR41:AR42"/>
    <mergeCell ref="AS41:AS42"/>
    <mergeCell ref="AT41:AT42"/>
    <mergeCell ref="AU41:AU42"/>
    <mergeCell ref="AV41:AV42"/>
    <mergeCell ref="AW41:AW42"/>
    <mergeCell ref="AX41:AX42"/>
    <mergeCell ref="AY41:AY42"/>
    <mergeCell ref="AZ41:AZ42"/>
    <mergeCell ref="BA41:BA42"/>
    <mergeCell ref="BB41:BB42"/>
    <mergeCell ref="BC41:BC42"/>
    <mergeCell ref="BD41:BD42"/>
    <mergeCell ref="BE41:BE42"/>
    <mergeCell ref="BF41:BF42"/>
    <mergeCell ref="BG41:BG42"/>
    <mergeCell ref="BH41:BH42"/>
    <mergeCell ref="BI41:BI42"/>
    <mergeCell ref="BJ41:BJ42"/>
    <mergeCell ref="BK41:BK42"/>
    <mergeCell ref="B43:B44"/>
    <mergeCell ref="C43:C44"/>
    <mergeCell ref="D43:D44"/>
    <mergeCell ref="E43:F44"/>
    <mergeCell ref="H43:H44"/>
    <mergeCell ref="I43:I44"/>
    <mergeCell ref="J43:J44"/>
    <mergeCell ref="K43:K44"/>
    <mergeCell ref="L43:L44"/>
    <mergeCell ref="M43:M44"/>
    <mergeCell ref="N43:N44"/>
    <mergeCell ref="O43:O44"/>
    <mergeCell ref="P43:P44"/>
    <mergeCell ref="Q43:Q44"/>
    <mergeCell ref="R43:R44"/>
    <mergeCell ref="S43:S44"/>
    <mergeCell ref="T43:T44"/>
    <mergeCell ref="U43:U44"/>
    <mergeCell ref="V43:V44"/>
    <mergeCell ref="W43:W44"/>
    <mergeCell ref="X43:X44"/>
    <mergeCell ref="Y43:Y44"/>
    <mergeCell ref="Z43:Z44"/>
    <mergeCell ref="AA43:AA44"/>
    <mergeCell ref="AB43:AB44"/>
    <mergeCell ref="AC43:AC44"/>
    <mergeCell ref="AD43:AD44"/>
    <mergeCell ref="AE43:AE44"/>
    <mergeCell ref="AF43:AF44"/>
    <mergeCell ref="AG43:AG44"/>
    <mergeCell ref="AH43:AH44"/>
    <mergeCell ref="AI43:AI44"/>
    <mergeCell ref="AJ43:AJ44"/>
    <mergeCell ref="AK43:AK44"/>
    <mergeCell ref="AL43:AL44"/>
    <mergeCell ref="AM43:AM44"/>
    <mergeCell ref="AN43:AN44"/>
    <mergeCell ref="AO43:AO44"/>
    <mergeCell ref="AP43:AP44"/>
    <mergeCell ref="AQ43:AQ44"/>
    <mergeCell ref="AR43:AR44"/>
    <mergeCell ref="AS43:AS44"/>
    <mergeCell ref="AT43:AT44"/>
    <mergeCell ref="AU43:AU44"/>
    <mergeCell ref="AV43:AV44"/>
    <mergeCell ref="AW43:AW44"/>
    <mergeCell ref="AX43:AX44"/>
    <mergeCell ref="AY43:AY44"/>
    <mergeCell ref="AZ43:AZ44"/>
    <mergeCell ref="BA43:BA44"/>
    <mergeCell ref="BB43:BB44"/>
    <mergeCell ref="BC43:BC44"/>
    <mergeCell ref="BD43:BD44"/>
    <mergeCell ref="BE43:BE44"/>
    <mergeCell ref="BF43:BF44"/>
    <mergeCell ref="BG43:BG44"/>
    <mergeCell ref="BH43:BH44"/>
    <mergeCell ref="BI43:BI44"/>
    <mergeCell ref="BJ43:BJ44"/>
    <mergeCell ref="BK43:BK44"/>
    <mergeCell ref="B45:B46"/>
    <mergeCell ref="C45:C46"/>
    <mergeCell ref="D45:D46"/>
    <mergeCell ref="E45:F46"/>
    <mergeCell ref="H45:H46"/>
    <mergeCell ref="I45:I46"/>
    <mergeCell ref="J45:J46"/>
    <mergeCell ref="K45:K46"/>
    <mergeCell ref="L45:L46"/>
    <mergeCell ref="M45:M46"/>
    <mergeCell ref="N45:N46"/>
    <mergeCell ref="O45:O46"/>
    <mergeCell ref="P45:P46"/>
    <mergeCell ref="Q45:Q46"/>
    <mergeCell ref="R45:R46"/>
    <mergeCell ref="S45:S46"/>
    <mergeCell ref="T45:T46"/>
    <mergeCell ref="U45:U46"/>
    <mergeCell ref="V45:V46"/>
    <mergeCell ref="W45:W46"/>
    <mergeCell ref="X45:X46"/>
    <mergeCell ref="Y45:Y46"/>
    <mergeCell ref="Z45:Z46"/>
    <mergeCell ref="AA45:AA46"/>
    <mergeCell ref="AB45:AB46"/>
    <mergeCell ref="AC45:AC46"/>
    <mergeCell ref="AD45:AD46"/>
    <mergeCell ref="AE45:AE46"/>
    <mergeCell ref="AF45:AF46"/>
    <mergeCell ref="AG45:AG46"/>
    <mergeCell ref="AH45:AH46"/>
    <mergeCell ref="AI45:AI46"/>
    <mergeCell ref="AJ45:AJ46"/>
    <mergeCell ref="AK45:AK46"/>
    <mergeCell ref="AL45:AL46"/>
    <mergeCell ref="AM45:AM46"/>
    <mergeCell ref="AN45:AN46"/>
    <mergeCell ref="AO45:AO46"/>
    <mergeCell ref="AP45:AP46"/>
    <mergeCell ref="AQ45:AQ46"/>
    <mergeCell ref="AR45:AR46"/>
    <mergeCell ref="AS45:AS46"/>
    <mergeCell ref="AT45:AT46"/>
    <mergeCell ref="AU45:AU46"/>
    <mergeCell ref="AV45:AV46"/>
    <mergeCell ref="AW45:AW46"/>
    <mergeCell ref="AX45:AX46"/>
    <mergeCell ref="AY45:AY46"/>
    <mergeCell ref="AZ45:AZ46"/>
    <mergeCell ref="BA45:BA46"/>
    <mergeCell ref="BB45:BB46"/>
    <mergeCell ref="BC45:BC46"/>
    <mergeCell ref="BD45:BD46"/>
    <mergeCell ref="BE45:BE46"/>
    <mergeCell ref="BF45:BF46"/>
    <mergeCell ref="BG45:BG46"/>
    <mergeCell ref="BH45:BH46"/>
    <mergeCell ref="BI45:BI46"/>
    <mergeCell ref="BJ45:BJ46"/>
    <mergeCell ref="BK45:BK46"/>
    <mergeCell ref="B47:B48"/>
    <mergeCell ref="C47:C48"/>
    <mergeCell ref="D47:D48"/>
    <mergeCell ref="E47:F48"/>
    <mergeCell ref="H47:H48"/>
    <mergeCell ref="I47:I48"/>
    <mergeCell ref="J47:J48"/>
    <mergeCell ref="K47:K48"/>
    <mergeCell ref="L47:L48"/>
    <mergeCell ref="M47:M48"/>
    <mergeCell ref="N47:N48"/>
    <mergeCell ref="O47:O48"/>
    <mergeCell ref="P47:P48"/>
    <mergeCell ref="Q47:Q48"/>
    <mergeCell ref="R47:R48"/>
    <mergeCell ref="S47:S48"/>
    <mergeCell ref="T47:T48"/>
    <mergeCell ref="U47:U48"/>
    <mergeCell ref="V47:V48"/>
    <mergeCell ref="W47:W48"/>
    <mergeCell ref="X47:X48"/>
    <mergeCell ref="Y47:Y48"/>
    <mergeCell ref="Z47:Z48"/>
    <mergeCell ref="AA47:AA48"/>
    <mergeCell ref="AB47:AB48"/>
    <mergeCell ref="AC47:AC48"/>
    <mergeCell ref="AD47:AD48"/>
    <mergeCell ref="AE47:AE48"/>
    <mergeCell ref="AF47:AF48"/>
    <mergeCell ref="AG47:AG48"/>
    <mergeCell ref="AH47:AH48"/>
    <mergeCell ref="AI47:AI48"/>
    <mergeCell ref="AJ47:AJ48"/>
    <mergeCell ref="AK47:AK48"/>
    <mergeCell ref="AL47:AL48"/>
    <mergeCell ref="AM47:AM48"/>
    <mergeCell ref="AN47:AN48"/>
    <mergeCell ref="AO47:AO48"/>
    <mergeCell ref="AP47:AP48"/>
    <mergeCell ref="AQ47:AQ48"/>
    <mergeCell ref="AR47:AR48"/>
    <mergeCell ref="AS47:AS48"/>
    <mergeCell ref="AT47:AT48"/>
    <mergeCell ref="AU47:AU48"/>
    <mergeCell ref="AV47:AV48"/>
    <mergeCell ref="AW47:AW48"/>
    <mergeCell ref="AX47:AX48"/>
    <mergeCell ref="AY47:AY48"/>
    <mergeCell ref="AZ47:AZ48"/>
    <mergeCell ref="BA47:BA48"/>
    <mergeCell ref="BB47:BB48"/>
    <mergeCell ref="BC47:BC48"/>
    <mergeCell ref="BD47:BD48"/>
    <mergeCell ref="BE47:BE48"/>
    <mergeCell ref="BF47:BF48"/>
    <mergeCell ref="BG47:BG48"/>
    <mergeCell ref="BH47:BH48"/>
    <mergeCell ref="BI47:BI48"/>
    <mergeCell ref="BJ47:BJ48"/>
    <mergeCell ref="BK47:BK48"/>
    <mergeCell ref="B49:B50"/>
    <mergeCell ref="C49:C50"/>
    <mergeCell ref="D49:D50"/>
    <mergeCell ref="E49:F50"/>
    <mergeCell ref="H49:H50"/>
    <mergeCell ref="I49:I50"/>
    <mergeCell ref="J49:J50"/>
    <mergeCell ref="K49:K50"/>
    <mergeCell ref="L49:L50"/>
    <mergeCell ref="M49:M50"/>
    <mergeCell ref="N49:N50"/>
    <mergeCell ref="O49:O50"/>
    <mergeCell ref="P49:P50"/>
    <mergeCell ref="Q49:Q50"/>
    <mergeCell ref="R49:R50"/>
    <mergeCell ref="S49:S50"/>
    <mergeCell ref="T49:T50"/>
    <mergeCell ref="U49:U50"/>
    <mergeCell ref="V49:V50"/>
    <mergeCell ref="W49:W50"/>
    <mergeCell ref="X49:X50"/>
    <mergeCell ref="Y49:Y50"/>
    <mergeCell ref="Z49:Z50"/>
    <mergeCell ref="AA49:AA50"/>
    <mergeCell ref="AB49:AB50"/>
    <mergeCell ref="AC49:AC50"/>
    <mergeCell ref="AD49:AD50"/>
    <mergeCell ref="AE49:AE50"/>
    <mergeCell ref="AF49:AF50"/>
    <mergeCell ref="AG49:AG50"/>
    <mergeCell ref="AH49:AH50"/>
    <mergeCell ref="AI49:AI50"/>
    <mergeCell ref="AJ49:AJ50"/>
    <mergeCell ref="AK49:AK50"/>
    <mergeCell ref="AL49:AL50"/>
    <mergeCell ref="AM49:AM50"/>
    <mergeCell ref="AN49:AN50"/>
    <mergeCell ref="AO49:AO50"/>
    <mergeCell ref="AP49:AP50"/>
    <mergeCell ref="AQ49:AQ50"/>
    <mergeCell ref="AR49:AR50"/>
    <mergeCell ref="AS49:AS50"/>
    <mergeCell ref="AT49:AT50"/>
    <mergeCell ref="AU49:AU50"/>
    <mergeCell ref="AV49:AV50"/>
    <mergeCell ref="AW49:AW50"/>
    <mergeCell ref="AX49:AX50"/>
    <mergeCell ref="AY49:AY50"/>
    <mergeCell ref="AZ49:AZ50"/>
    <mergeCell ref="BA49:BA50"/>
    <mergeCell ref="BB49:BB50"/>
    <mergeCell ref="BC49:BC50"/>
    <mergeCell ref="BD49:BD50"/>
    <mergeCell ref="BE49:BE50"/>
    <mergeCell ref="BF49:BF50"/>
    <mergeCell ref="BG49:BG50"/>
    <mergeCell ref="BH49:BH50"/>
    <mergeCell ref="BI49:BI50"/>
    <mergeCell ref="BJ49:BJ50"/>
    <mergeCell ref="BK49:BK50"/>
    <mergeCell ref="BL21:BL50"/>
  </mergeCells>
  <phoneticPr fontId="11"/>
  <dataValidations count="3">
    <dataValidation type="list" allowBlank="1" showDropDown="0" showInputMessage="1" showErrorMessage="1" sqref="C21:C50">
      <formula1>$BO$17:$BO$21</formula1>
    </dataValidation>
    <dataValidation allowBlank="0" showDropDown="0" showInputMessage="1" showErrorMessage="1" sqref="D21:D50"/>
    <dataValidation type="list" allowBlank="1" showDropDown="0" showInputMessage="1" showErrorMessage="1" sqref="BN11:BN16">
      <formula1>BN11:BN11</formula1>
    </dataValidation>
  </dataValidations>
  <pageMargins left="0.92" right="0.37" top="0.51" bottom="0.2" header="0.43" footer="0.5120000000000000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B1:BO64"/>
  <sheetViews>
    <sheetView showGridLines="0" showZeros="0" zoomScale="80" zoomScaleNormal="80" workbookViewId="0">
      <selection activeCell="B1" sqref="B1:D1"/>
    </sheetView>
  </sheetViews>
  <sheetFormatPr defaultColWidth="9" defaultRowHeight="13.5"/>
  <cols>
    <col min="1" max="1" width="3.375" style="51" customWidth="1"/>
    <col min="2" max="2" width="15.625" style="51" customWidth="1"/>
    <col min="3" max="3" width="6.375" style="51" customWidth="1"/>
    <col min="4" max="4" width="8.375" style="51" customWidth="1"/>
    <col min="5" max="5" width="14.5" style="51" customWidth="1"/>
    <col min="6" max="6" width="2.625" style="51" bestFit="1" customWidth="1"/>
    <col min="7" max="7" width="13.625" style="51" customWidth="1"/>
    <col min="8" max="8" width="7.625" style="51" customWidth="1"/>
    <col min="9" max="10" width="6.5" style="51" hidden="1" customWidth="1"/>
    <col min="11" max="11" width="5.625" style="51" customWidth="1"/>
    <col min="12" max="12" width="6.625" style="51" customWidth="1"/>
    <col min="13" max="13" width="10.625" style="51" hidden="1" customWidth="1"/>
    <col min="14" max="15" width="6.5" style="51" hidden="1" customWidth="1"/>
    <col min="16" max="17" width="5.625" style="51" customWidth="1"/>
    <col min="18" max="18" width="10.625" style="51" hidden="1" customWidth="1"/>
    <col min="19" max="19" width="8.625" style="51" hidden="1" customWidth="1"/>
    <col min="20" max="20" width="6.5" style="51" hidden="1" customWidth="1"/>
    <col min="21" max="22" width="5.625" style="51" customWidth="1"/>
    <col min="23" max="23" width="10.625" style="51" hidden="1" customWidth="1"/>
    <col min="24" max="24" width="8.625" style="51" hidden="1" customWidth="1"/>
    <col min="25" max="25" width="6.5" style="51" hidden="1" customWidth="1"/>
    <col min="26" max="27" width="5.625" style="51" customWidth="1"/>
    <col min="28" max="28" width="10.625" style="51" hidden="1" customWidth="1"/>
    <col min="29" max="29" width="8.625" style="51" hidden="1" customWidth="1"/>
    <col min="30" max="30" width="6.5" style="51" hidden="1" customWidth="1"/>
    <col min="31" max="32" width="5.625" style="51" customWidth="1"/>
    <col min="33" max="33" width="10.625" style="51" hidden="1" customWidth="1"/>
    <col min="34" max="34" width="8.625" style="51" hidden="1" customWidth="1"/>
    <col min="35" max="35" width="6.5" style="51" hidden="1" customWidth="1"/>
    <col min="36" max="37" width="5.625" style="51" customWidth="1"/>
    <col min="38" max="38" width="10.625" style="51" hidden="1" customWidth="1"/>
    <col min="39" max="39" width="8.625" style="51" hidden="1" customWidth="1"/>
    <col min="40" max="40" width="6.5" style="51" hidden="1" customWidth="1"/>
    <col min="41" max="42" width="5.625" style="51" customWidth="1"/>
    <col min="43" max="43" width="10.625" style="51" hidden="1" customWidth="1"/>
    <col min="44" max="44" width="8.625" style="51" hidden="1" customWidth="1"/>
    <col min="45" max="45" width="6.5" style="51" hidden="1" customWidth="1"/>
    <col min="46" max="47" width="5.625" style="51" customWidth="1"/>
    <col min="48" max="48" width="10.625" style="51" hidden="1" customWidth="1"/>
    <col min="49" max="49" width="8.625" style="51" hidden="1" customWidth="1"/>
    <col min="50" max="50" width="6.5" style="51" hidden="1" customWidth="1"/>
    <col min="51" max="52" width="5.625" style="51" customWidth="1"/>
    <col min="53" max="53" width="10.625" style="51" hidden="1" customWidth="1"/>
    <col min="54" max="54" width="8.625" style="51" hidden="1" customWidth="1"/>
    <col min="55" max="55" width="6.5" style="51" hidden="1" customWidth="1"/>
    <col min="56" max="57" width="5.625" style="51" customWidth="1"/>
    <col min="58" max="58" width="10.625" style="51" hidden="1" customWidth="1"/>
    <col min="59" max="59" width="8.625" style="51" hidden="1" customWidth="1"/>
    <col min="60" max="60" width="6.5" style="51" hidden="1" customWidth="1"/>
    <col min="61" max="62" width="5.625" style="51" customWidth="1"/>
    <col min="63" max="63" width="7.875" style="51" customWidth="1"/>
    <col min="64" max="64" width="14.125" style="51" customWidth="1"/>
    <col min="65" max="65" width="7" style="51" customWidth="1"/>
    <col min="66" max="66" width="3.5" style="51" hidden="1" customWidth="1"/>
    <col min="67" max="67" width="9" style="51" hidden="1" customWidth="1"/>
    <col min="68" max="16384" width="9" style="51"/>
  </cols>
  <sheetData>
    <row r="1" spans="2:67" ht="17.25" customHeight="1">
      <c r="B1" s="52" t="s">
        <v>26</v>
      </c>
      <c r="C1" s="52"/>
      <c r="D1" s="52"/>
      <c r="BK1" s="265"/>
      <c r="BL1" s="265"/>
    </row>
    <row r="2" spans="2:67" ht="18.75" customHeight="1">
      <c r="B2" s="53" t="s">
        <v>56</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row>
    <row r="3" spans="2:67" ht="18.75" customHeight="1">
      <c r="L3" s="167"/>
      <c r="M3" s="167"/>
      <c r="N3" s="167"/>
      <c r="O3" s="167"/>
      <c r="Q3" s="167"/>
      <c r="R3" s="167"/>
      <c r="S3" s="167"/>
      <c r="T3" s="167"/>
      <c r="V3" s="167"/>
      <c r="W3" s="167"/>
      <c r="X3" s="167"/>
      <c r="Y3" s="167"/>
      <c r="AA3" s="167"/>
      <c r="AB3" s="167"/>
      <c r="AC3" s="167"/>
      <c r="AD3" s="167"/>
      <c r="AF3" s="167"/>
      <c r="AG3" s="167"/>
      <c r="AH3" s="167"/>
      <c r="AI3" s="167"/>
      <c r="AK3" s="167"/>
      <c r="AL3" s="167"/>
      <c r="AM3" s="167"/>
      <c r="AN3" s="167"/>
      <c r="AP3" s="167"/>
      <c r="AQ3" s="167"/>
      <c r="AR3" s="167"/>
      <c r="AS3" s="167"/>
      <c r="AU3" s="167"/>
      <c r="AV3" s="167"/>
      <c r="AW3" s="167"/>
      <c r="AX3" s="167"/>
      <c r="AZ3" s="167"/>
      <c r="BA3" s="167"/>
      <c r="BB3" s="167"/>
      <c r="BC3" s="167"/>
      <c r="BE3" s="167"/>
      <c r="BF3" s="167"/>
      <c r="BG3" s="167"/>
      <c r="BH3" s="167"/>
      <c r="BJ3" s="167"/>
      <c r="BK3" s="167"/>
    </row>
    <row r="4" spans="2:67" ht="18.75" customHeight="1">
      <c r="L4" s="167"/>
      <c r="M4" s="167"/>
      <c r="N4" s="167"/>
      <c r="O4" s="167"/>
      <c r="Q4" s="167"/>
      <c r="R4" s="167"/>
      <c r="S4" s="167"/>
      <c r="T4" s="167"/>
      <c r="V4" s="167"/>
      <c r="W4" s="167"/>
      <c r="X4" s="167"/>
      <c r="Y4" s="167"/>
      <c r="AA4" s="167"/>
      <c r="AB4" s="167"/>
      <c r="AC4" s="167"/>
      <c r="AD4" s="167"/>
      <c r="AF4" s="167"/>
      <c r="AG4" s="167"/>
      <c r="AH4" s="167"/>
      <c r="AI4" s="167"/>
      <c r="AK4" s="167"/>
      <c r="AL4" s="167"/>
      <c r="AM4" s="167"/>
      <c r="AN4" s="167"/>
      <c r="AP4" s="167"/>
      <c r="AQ4" s="167"/>
      <c r="AR4" s="167"/>
      <c r="AS4" s="167"/>
      <c r="AU4" s="167"/>
      <c r="AV4" s="167"/>
      <c r="AW4" s="167"/>
      <c r="AX4" s="167"/>
      <c r="AZ4" s="167"/>
      <c r="BA4" s="167"/>
      <c r="BB4" s="167"/>
      <c r="BC4" s="167"/>
      <c r="BE4" s="167"/>
      <c r="BF4" s="167"/>
      <c r="BG4" s="167"/>
      <c r="BH4" s="167"/>
      <c r="BJ4" s="167"/>
      <c r="BK4" s="167"/>
    </row>
    <row r="5" spans="2:67" ht="18.75" customHeight="1">
      <c r="B5" s="54" t="s">
        <v>27</v>
      </c>
      <c r="C5" s="54"/>
      <c r="D5" s="54"/>
      <c r="E5" s="54"/>
      <c r="F5" s="54" t="s">
        <v>9</v>
      </c>
      <c r="G5" s="110"/>
      <c r="H5" s="110"/>
      <c r="I5" s="110"/>
      <c r="J5" s="110"/>
      <c r="K5" s="110"/>
      <c r="L5" s="110"/>
      <c r="M5" s="110"/>
      <c r="N5" s="110"/>
      <c r="O5" s="110"/>
      <c r="P5" s="110"/>
      <c r="Q5" s="110"/>
      <c r="R5" s="110"/>
      <c r="S5" s="110"/>
      <c r="T5" s="110"/>
      <c r="U5" s="110"/>
      <c r="V5" s="110"/>
      <c r="W5" s="205"/>
      <c r="X5" s="205"/>
      <c r="Y5" s="206"/>
      <c r="Z5" s="71"/>
      <c r="AB5" s="205"/>
      <c r="AC5" s="205"/>
      <c r="AD5" s="206"/>
      <c r="AE5" s="71" t="s">
        <v>85</v>
      </c>
      <c r="AF5" s="71"/>
      <c r="AG5" s="205"/>
      <c r="AH5" s="205"/>
      <c r="AI5" s="206"/>
      <c r="AJ5" s="209">
        <v>1</v>
      </c>
      <c r="AK5" s="77" t="s">
        <v>87</v>
      </c>
      <c r="AL5" s="213"/>
      <c r="AM5" s="213"/>
      <c r="AN5" s="57"/>
      <c r="AO5" s="71"/>
      <c r="AP5" s="71"/>
      <c r="AQ5" s="213"/>
      <c r="AR5" s="213"/>
      <c r="AS5" s="57"/>
      <c r="AT5" s="71"/>
      <c r="AU5" s="71"/>
      <c r="AV5" s="213"/>
      <c r="AW5" s="213"/>
      <c r="AX5" s="57"/>
      <c r="AY5" s="71"/>
      <c r="AZ5" s="71"/>
      <c r="BA5" s="213"/>
      <c r="BB5" s="213"/>
      <c r="BC5" s="57"/>
      <c r="BD5" s="71"/>
      <c r="BE5" s="71"/>
      <c r="BF5" s="213"/>
      <c r="BG5" s="213"/>
      <c r="BH5" s="57"/>
      <c r="BI5" s="71"/>
      <c r="BJ5" s="59"/>
      <c r="BK5" s="59"/>
      <c r="BL5" s="71"/>
    </row>
    <row r="6" spans="2:67" ht="18.75" customHeight="1">
      <c r="B6" s="55" t="s">
        <v>58</v>
      </c>
      <c r="C6" s="55"/>
      <c r="D6" s="55"/>
      <c r="E6" s="55"/>
      <c r="F6" s="55" t="s">
        <v>9</v>
      </c>
      <c r="G6" s="111"/>
      <c r="H6" s="111"/>
      <c r="I6" s="111"/>
      <c r="J6" s="111"/>
      <c r="K6" s="111"/>
      <c r="L6" s="111"/>
      <c r="M6" s="111"/>
      <c r="N6" s="111"/>
      <c r="O6" s="111"/>
      <c r="P6" s="111"/>
      <c r="Q6" s="111"/>
      <c r="R6" s="111"/>
      <c r="S6" s="111"/>
      <c r="T6" s="111"/>
      <c r="U6" s="111"/>
      <c r="V6" s="111"/>
      <c r="W6" s="135"/>
      <c r="X6" s="135"/>
      <c r="Y6" s="206"/>
      <c r="Z6" s="71"/>
      <c r="AA6" s="59"/>
      <c r="AB6" s="135"/>
      <c r="AC6" s="135"/>
      <c r="AD6" s="206"/>
      <c r="AE6" s="71"/>
      <c r="AF6" s="71"/>
      <c r="AG6" s="135"/>
      <c r="AH6" s="135"/>
      <c r="AI6" s="206"/>
      <c r="AJ6" s="210">
        <v>2</v>
      </c>
      <c r="AK6" s="77" t="s">
        <v>89</v>
      </c>
      <c r="AL6" s="124"/>
      <c r="AM6" s="124"/>
      <c r="AN6" s="57"/>
      <c r="AO6" s="71"/>
      <c r="AP6" s="71"/>
      <c r="AQ6" s="124"/>
      <c r="AR6" s="124"/>
      <c r="AS6" s="57"/>
      <c r="AT6" s="71"/>
      <c r="AU6" s="71"/>
      <c r="AV6" s="124"/>
      <c r="AW6" s="124"/>
      <c r="AX6" s="57"/>
      <c r="AY6" s="71"/>
      <c r="AZ6" s="71"/>
      <c r="BA6" s="124"/>
      <c r="BB6" s="124"/>
      <c r="BC6" s="57"/>
      <c r="BD6" s="71"/>
      <c r="BE6" s="71"/>
      <c r="BF6" s="124"/>
      <c r="BG6" s="124"/>
      <c r="BH6" s="57"/>
      <c r="BI6" s="71"/>
      <c r="BJ6" s="59"/>
      <c r="BK6" s="59"/>
      <c r="BL6" s="71"/>
    </row>
    <row r="7" spans="2:67" ht="18.75" customHeight="1">
      <c r="B7" s="55" t="s">
        <v>59</v>
      </c>
      <c r="C7" s="55"/>
      <c r="D7" s="55"/>
      <c r="E7" s="55"/>
      <c r="F7" s="55" t="s">
        <v>9</v>
      </c>
      <c r="G7" s="112"/>
      <c r="H7" s="112"/>
      <c r="I7" s="112"/>
      <c r="J7" s="112"/>
      <c r="K7" s="112"/>
      <c r="L7" s="112"/>
      <c r="M7" s="112"/>
      <c r="N7" s="112"/>
      <c r="O7" s="112"/>
      <c r="P7" s="112"/>
      <c r="Q7" s="112"/>
      <c r="R7" s="112"/>
      <c r="S7" s="112"/>
      <c r="T7" s="112"/>
      <c r="U7" s="112"/>
      <c r="V7" s="112"/>
      <c r="W7" s="135"/>
      <c r="X7" s="135"/>
      <c r="Y7" s="206"/>
      <c r="Z7" s="71"/>
      <c r="AA7" s="59"/>
      <c r="AB7" s="135"/>
      <c r="AC7" s="135"/>
      <c r="AD7" s="206"/>
      <c r="AE7" s="71"/>
      <c r="AF7" s="71"/>
      <c r="AG7" s="135"/>
      <c r="AH7" s="135"/>
      <c r="AI7" s="206"/>
      <c r="AK7" s="77" t="s">
        <v>91</v>
      </c>
      <c r="AL7" s="124"/>
      <c r="AM7" s="124"/>
      <c r="AN7" s="57"/>
      <c r="AP7" s="71"/>
      <c r="AQ7" s="124"/>
      <c r="AR7" s="124"/>
      <c r="AS7" s="57"/>
      <c r="AT7" s="71"/>
      <c r="AU7" s="71"/>
      <c r="AV7" s="124"/>
      <c r="AW7" s="124"/>
      <c r="AX7" s="57"/>
      <c r="AY7" s="71"/>
      <c r="AZ7" s="71"/>
      <c r="BA7" s="124"/>
      <c r="BB7" s="124"/>
      <c r="BC7" s="57"/>
      <c r="BD7" s="71"/>
      <c r="BE7" s="71"/>
      <c r="BF7" s="124"/>
      <c r="BG7" s="124"/>
      <c r="BH7" s="57"/>
      <c r="BI7" s="71"/>
      <c r="BJ7" s="59"/>
      <c r="BK7" s="59"/>
      <c r="BL7" s="71"/>
    </row>
    <row r="8" spans="2:67" ht="18.75" customHeight="1">
      <c r="B8" s="55" t="s">
        <v>62</v>
      </c>
      <c r="C8" s="55"/>
      <c r="D8" s="55"/>
      <c r="E8" s="55"/>
      <c r="F8" s="55" t="s">
        <v>9</v>
      </c>
      <c r="G8" s="113">
        <v>2020</v>
      </c>
      <c r="H8" s="124" t="s">
        <v>75</v>
      </c>
      <c r="I8" s="135"/>
      <c r="J8" s="135"/>
      <c r="K8" s="156"/>
      <c r="L8" s="156"/>
      <c r="M8" s="156"/>
      <c r="N8" s="156"/>
      <c r="O8" s="156"/>
      <c r="P8" s="156"/>
      <c r="Q8" s="156"/>
      <c r="R8" s="156"/>
      <c r="S8" s="156"/>
      <c r="T8" s="156"/>
      <c r="U8" s="156"/>
      <c r="V8" s="156"/>
      <c r="W8" s="135"/>
      <c r="X8" s="135"/>
      <c r="Y8" s="206"/>
      <c r="Z8" s="71"/>
      <c r="AA8" s="59"/>
      <c r="AB8" s="135"/>
      <c r="AC8" s="135"/>
      <c r="AD8" s="206"/>
      <c r="AE8" s="71"/>
      <c r="AF8" s="71"/>
      <c r="AG8" s="135"/>
      <c r="AH8" s="135"/>
      <c r="AI8" s="206"/>
      <c r="AJ8" s="209">
        <v>3</v>
      </c>
      <c r="AK8" s="77" t="s">
        <v>2</v>
      </c>
      <c r="AL8" s="57"/>
      <c r="AM8" s="57"/>
      <c r="AN8" s="57"/>
      <c r="AO8" s="71"/>
      <c r="AP8" s="71"/>
      <c r="AQ8" s="57"/>
      <c r="AR8" s="57"/>
      <c r="AS8" s="57"/>
      <c r="AT8" s="71"/>
      <c r="AU8" s="71"/>
      <c r="AV8" s="57"/>
      <c r="AW8" s="57"/>
      <c r="AX8" s="57"/>
      <c r="AY8" s="71"/>
      <c r="AZ8" s="71"/>
      <c r="BA8" s="57"/>
      <c r="BB8" s="57"/>
      <c r="BC8" s="57"/>
      <c r="BD8" s="71"/>
      <c r="BE8" s="71"/>
      <c r="BF8" s="57"/>
      <c r="BG8" s="57"/>
      <c r="BH8" s="57"/>
      <c r="BI8" s="71"/>
      <c r="BJ8" s="59"/>
      <c r="BK8" s="59"/>
      <c r="BL8" s="71"/>
    </row>
    <row r="9" spans="2:67" ht="18.75" customHeight="1">
      <c r="B9" s="56" t="s">
        <v>57</v>
      </c>
      <c r="C9" s="56"/>
      <c r="D9" s="56"/>
      <c r="E9" s="56"/>
      <c r="F9" s="55" t="s">
        <v>9</v>
      </c>
      <c r="G9" s="113">
        <v>2021</v>
      </c>
      <c r="H9" s="124" t="s">
        <v>75</v>
      </c>
      <c r="I9" s="135"/>
      <c r="J9" s="135"/>
      <c r="K9" s="111" t="s">
        <v>80</v>
      </c>
      <c r="L9" s="111"/>
      <c r="M9" s="111"/>
      <c r="N9" s="111"/>
      <c r="O9" s="111"/>
      <c r="P9" s="111"/>
      <c r="Q9" s="111"/>
      <c r="R9" s="111"/>
      <c r="S9" s="111"/>
      <c r="T9" s="111"/>
      <c r="U9" s="111"/>
      <c r="V9" s="111"/>
      <c r="W9" s="135"/>
      <c r="X9" s="135"/>
      <c r="Y9" s="206"/>
      <c r="Z9" s="71"/>
      <c r="AA9" s="59"/>
      <c r="AB9" s="135"/>
      <c r="AC9" s="135"/>
      <c r="AD9" s="206"/>
      <c r="AE9" s="71"/>
      <c r="AF9" s="71"/>
      <c r="AG9" s="135"/>
      <c r="AH9" s="135"/>
      <c r="AI9" s="206"/>
      <c r="AJ9" s="209">
        <v>4</v>
      </c>
      <c r="AK9" s="77" t="s">
        <v>125</v>
      </c>
      <c r="AL9" s="214"/>
      <c r="AM9" s="214"/>
      <c r="AN9" s="57"/>
      <c r="AO9" s="71"/>
      <c r="AP9" s="59"/>
      <c r="AQ9" s="214"/>
      <c r="AR9" s="214"/>
      <c r="AS9" s="57"/>
      <c r="AT9" s="71"/>
      <c r="AU9" s="59"/>
      <c r="AV9" s="214"/>
      <c r="AW9" s="214"/>
      <c r="AX9" s="57"/>
      <c r="AY9" s="71"/>
      <c r="AZ9" s="59"/>
      <c r="BA9" s="214"/>
      <c r="BB9" s="214"/>
      <c r="BC9" s="57"/>
      <c r="BD9" s="71"/>
      <c r="BE9" s="59"/>
      <c r="BF9" s="214"/>
      <c r="BG9" s="214"/>
      <c r="BH9" s="57"/>
      <c r="BI9" s="71"/>
      <c r="BJ9" s="59"/>
      <c r="BK9" s="59"/>
      <c r="BL9" s="71"/>
    </row>
    <row r="10" spans="2:67" ht="18.75" customHeight="1">
      <c r="B10" s="57"/>
      <c r="C10" s="57"/>
      <c r="D10" s="57"/>
      <c r="E10" s="57"/>
      <c r="F10" s="57"/>
      <c r="G10" s="57"/>
      <c r="H10" s="57"/>
      <c r="I10" s="57"/>
      <c r="J10" s="57"/>
      <c r="K10" s="57"/>
      <c r="L10" s="57"/>
      <c r="M10" s="57"/>
      <c r="N10" s="57"/>
      <c r="O10" s="57"/>
      <c r="P10" s="57"/>
      <c r="Q10" s="57"/>
      <c r="R10" s="57"/>
      <c r="S10" s="57"/>
      <c r="T10" s="57"/>
      <c r="U10" s="57"/>
      <c r="V10" s="57"/>
      <c r="W10" s="206"/>
      <c r="X10" s="206"/>
      <c r="Y10" s="57"/>
      <c r="Z10" s="71"/>
      <c r="AA10" s="59"/>
      <c r="AB10" s="206"/>
      <c r="AC10" s="206"/>
      <c r="AD10" s="57"/>
      <c r="AE10" s="71"/>
      <c r="AF10" s="71"/>
      <c r="AG10" s="206"/>
      <c r="AH10" s="206"/>
      <c r="AI10" s="57"/>
      <c r="AJ10" s="209">
        <v>5</v>
      </c>
      <c r="AK10" s="77" t="s">
        <v>93</v>
      </c>
      <c r="AL10" s="214"/>
      <c r="AM10" s="214"/>
      <c r="AN10" s="57"/>
      <c r="AO10" s="71"/>
      <c r="AP10" s="59"/>
      <c r="AQ10" s="214"/>
      <c r="AR10" s="214"/>
      <c r="AS10" s="57"/>
      <c r="AT10" s="71"/>
      <c r="AU10" s="59"/>
      <c r="AV10" s="214"/>
      <c r="AW10" s="214"/>
      <c r="AX10" s="57"/>
      <c r="AY10" s="71"/>
      <c r="AZ10" s="59"/>
      <c r="BA10" s="214"/>
      <c r="BB10" s="214"/>
      <c r="BC10" s="57"/>
      <c r="BD10" s="71"/>
      <c r="BE10" s="59"/>
      <c r="BF10" s="214"/>
      <c r="BG10" s="214"/>
      <c r="BH10" s="57"/>
      <c r="BI10" s="71"/>
      <c r="BJ10" s="59"/>
      <c r="BK10" s="59"/>
      <c r="BL10" s="71"/>
    </row>
    <row r="11" spans="2:67" ht="18.75" customHeight="1">
      <c r="B11" s="58"/>
      <c r="C11" s="58"/>
      <c r="D11" s="58"/>
      <c r="E11" s="58"/>
      <c r="F11" s="58"/>
      <c r="G11" s="114"/>
      <c r="H11" s="114"/>
      <c r="I11" s="114"/>
      <c r="J11" s="114"/>
      <c r="K11" s="114"/>
      <c r="L11" s="114"/>
      <c r="M11" s="114"/>
      <c r="N11" s="114"/>
      <c r="O11" s="114"/>
      <c r="P11" s="114"/>
      <c r="Q11" s="114"/>
      <c r="R11" s="114"/>
      <c r="S11" s="114"/>
      <c r="T11" s="114"/>
      <c r="U11" s="114"/>
      <c r="V11" s="114"/>
      <c r="W11" s="114"/>
      <c r="X11" s="114"/>
      <c r="Y11" s="114"/>
      <c r="Z11" s="71"/>
      <c r="AA11" s="59"/>
      <c r="AB11" s="114"/>
      <c r="AC11" s="114"/>
      <c r="AD11" s="114"/>
      <c r="AE11" s="71"/>
      <c r="AF11" s="59"/>
      <c r="AG11" s="114"/>
      <c r="AH11" s="114"/>
      <c r="AI11" s="114"/>
      <c r="AJ11" s="209" t="s">
        <v>124</v>
      </c>
      <c r="AK11" s="77" t="s">
        <v>94</v>
      </c>
      <c r="AL11" s="214"/>
      <c r="AM11" s="214"/>
      <c r="AN11" s="214"/>
      <c r="AO11" s="71"/>
      <c r="AP11" s="59"/>
      <c r="AQ11" s="214"/>
      <c r="AR11" s="214"/>
      <c r="AS11" s="214"/>
      <c r="AT11" s="71"/>
      <c r="AU11" s="59"/>
      <c r="AV11" s="214"/>
      <c r="AW11" s="214"/>
      <c r="AX11" s="214"/>
      <c r="AY11" s="71"/>
      <c r="AZ11" s="59"/>
      <c r="BA11" s="214"/>
      <c r="BB11" s="214"/>
      <c r="BC11" s="214"/>
      <c r="BD11" s="71"/>
      <c r="BE11" s="59"/>
      <c r="BF11" s="214"/>
      <c r="BG11" s="214"/>
      <c r="BH11" s="214"/>
      <c r="BI11" s="71"/>
      <c r="BJ11" s="59"/>
      <c r="BK11" s="59"/>
      <c r="BL11" s="71"/>
    </row>
    <row r="12" spans="2:67" ht="18.75" customHeight="1">
      <c r="B12" s="58"/>
      <c r="C12" s="58"/>
      <c r="D12" s="58"/>
      <c r="E12" s="58"/>
      <c r="F12" s="58"/>
      <c r="G12" s="114"/>
      <c r="H12" s="114"/>
      <c r="I12" s="114"/>
      <c r="J12" s="114"/>
      <c r="K12" s="114"/>
      <c r="L12" s="114"/>
      <c r="M12" s="114"/>
      <c r="N12" s="114"/>
      <c r="O12" s="114"/>
      <c r="P12" s="114"/>
      <c r="Q12" s="114"/>
      <c r="R12" s="114"/>
      <c r="S12" s="114"/>
      <c r="T12" s="114"/>
      <c r="U12" s="114"/>
      <c r="V12" s="114"/>
      <c r="W12" s="114"/>
      <c r="X12" s="114"/>
      <c r="Y12" s="114"/>
      <c r="Z12" s="71"/>
      <c r="AA12" s="59"/>
      <c r="AB12" s="114"/>
      <c r="AC12" s="114"/>
      <c r="AD12" s="114"/>
      <c r="AE12" s="71"/>
      <c r="AF12" s="59"/>
      <c r="AG12" s="114"/>
      <c r="AH12" s="114"/>
      <c r="AI12" s="114"/>
      <c r="AK12" s="77" t="s">
        <v>10</v>
      </c>
      <c r="AN12" s="214"/>
      <c r="AS12" s="214"/>
      <c r="AX12" s="214"/>
      <c r="BC12" s="214"/>
      <c r="BH12" s="214"/>
      <c r="BL12" s="71"/>
    </row>
    <row r="13" spans="2:67" ht="18.75" customHeight="1">
      <c r="B13" s="58"/>
      <c r="C13" s="58"/>
      <c r="D13" s="58"/>
      <c r="E13" s="58"/>
      <c r="F13" s="58"/>
      <c r="G13" s="114"/>
      <c r="H13" s="114"/>
      <c r="I13" s="114"/>
      <c r="J13" s="114"/>
      <c r="K13" s="114"/>
      <c r="L13" s="114"/>
      <c r="M13" s="114"/>
      <c r="N13" s="114"/>
      <c r="O13" s="114"/>
      <c r="P13" s="114"/>
      <c r="Q13" s="114"/>
      <c r="R13" s="114"/>
      <c r="S13" s="114"/>
      <c r="T13" s="114"/>
      <c r="U13" s="114"/>
      <c r="V13" s="114"/>
      <c r="W13" s="114"/>
      <c r="X13" s="114"/>
      <c r="Y13" s="114"/>
      <c r="Z13" s="71"/>
      <c r="AA13" s="59"/>
      <c r="AB13" s="114"/>
      <c r="AC13" s="114"/>
      <c r="AD13" s="114"/>
      <c r="AE13" s="71"/>
      <c r="AF13" s="59"/>
      <c r="AG13" s="114"/>
      <c r="AH13" s="114"/>
      <c r="AI13" s="114"/>
      <c r="AK13" s="77" t="s">
        <v>97</v>
      </c>
      <c r="AN13" s="214"/>
      <c r="AS13" s="214"/>
      <c r="AX13" s="214"/>
      <c r="BC13" s="214"/>
      <c r="BH13" s="214"/>
      <c r="BL13" s="71"/>
    </row>
    <row r="14" spans="2:67" ht="18.75" customHeight="1">
      <c r="B14" s="58"/>
      <c r="C14" s="58"/>
      <c r="D14" s="58"/>
      <c r="E14" s="58"/>
      <c r="F14" s="58"/>
      <c r="G14" s="114"/>
      <c r="H14" s="114"/>
      <c r="I14" s="114"/>
      <c r="J14" s="114"/>
      <c r="K14" s="114"/>
      <c r="L14" s="114"/>
      <c r="M14" s="114"/>
      <c r="N14" s="114"/>
      <c r="O14" s="114"/>
      <c r="P14" s="114"/>
      <c r="Q14" s="114"/>
      <c r="R14" s="114"/>
      <c r="S14" s="114"/>
      <c r="T14" s="114"/>
      <c r="U14" s="114"/>
      <c r="V14" s="204"/>
      <c r="W14" s="114"/>
      <c r="X14" s="114"/>
      <c r="Y14" s="114"/>
      <c r="Z14" s="71"/>
      <c r="AA14" s="59"/>
      <c r="AB14" s="114"/>
      <c r="AC14" s="114"/>
      <c r="AD14" s="114"/>
      <c r="AE14" s="71"/>
      <c r="AF14" s="59"/>
      <c r="AG14" s="114"/>
      <c r="AH14" s="114"/>
      <c r="AI14" s="114"/>
      <c r="AJ14" s="209"/>
      <c r="AK14" s="77" t="s">
        <v>98</v>
      </c>
      <c r="AL14" s="214"/>
      <c r="AM14" s="214"/>
      <c r="AN14" s="214"/>
      <c r="AO14" s="71"/>
      <c r="AP14" s="59"/>
      <c r="AQ14" s="214"/>
      <c r="AR14" s="214"/>
      <c r="AS14" s="214"/>
      <c r="AT14" s="71"/>
      <c r="AU14" s="59"/>
      <c r="AV14" s="214"/>
      <c r="AW14" s="214"/>
      <c r="AX14" s="214"/>
      <c r="AY14" s="71"/>
      <c r="AZ14" s="59"/>
      <c r="BA14" s="214"/>
      <c r="BB14" s="214"/>
      <c r="BC14" s="214"/>
      <c r="BD14" s="71"/>
      <c r="BE14" s="59"/>
      <c r="BF14" s="214"/>
      <c r="BG14" s="214"/>
      <c r="BH14" s="214"/>
      <c r="BI14" s="71"/>
      <c r="BJ14" s="59"/>
      <c r="BK14" s="59"/>
      <c r="BL14" s="71"/>
    </row>
    <row r="15" spans="2:67" ht="18.75" customHeight="1">
      <c r="B15" s="59"/>
      <c r="C15" s="59"/>
      <c r="D15" s="59"/>
      <c r="E15" s="71"/>
      <c r="F15" s="71"/>
      <c r="G15" s="71"/>
      <c r="H15" s="71"/>
      <c r="I15" s="136"/>
      <c r="J15" s="136"/>
      <c r="K15" s="136"/>
      <c r="L15" s="168"/>
      <c r="M15" s="168"/>
      <c r="N15" s="168"/>
      <c r="O15" s="168"/>
      <c r="P15" s="136"/>
      <c r="Q15" s="168"/>
      <c r="R15" s="168"/>
      <c r="S15" s="168"/>
      <c r="T15" s="168"/>
      <c r="U15" s="136"/>
      <c r="V15" s="168"/>
      <c r="W15" s="168"/>
      <c r="X15" s="168"/>
      <c r="Y15" s="168"/>
      <c r="Z15" s="136"/>
      <c r="AA15" s="168"/>
      <c r="AB15" s="168"/>
      <c r="AC15" s="168"/>
      <c r="AD15" s="168"/>
      <c r="AE15" s="136"/>
      <c r="AF15" s="168"/>
      <c r="AG15" s="168"/>
      <c r="AH15" s="168"/>
      <c r="AI15" s="168"/>
      <c r="AJ15" s="136"/>
      <c r="AK15" s="168"/>
      <c r="AL15" s="168"/>
      <c r="AM15" s="168"/>
      <c r="AN15" s="168"/>
      <c r="AO15" s="136"/>
      <c r="AP15" s="168"/>
      <c r="AQ15" s="168"/>
      <c r="AR15" s="168"/>
      <c r="AS15" s="168"/>
      <c r="AT15" s="136"/>
      <c r="AU15" s="168"/>
      <c r="AV15" s="168"/>
      <c r="AW15" s="168"/>
      <c r="AX15" s="168"/>
      <c r="AY15" s="136"/>
      <c r="AZ15" s="168"/>
      <c r="BA15" s="168"/>
      <c r="BB15" s="168"/>
      <c r="BC15" s="168"/>
      <c r="BD15" s="136"/>
      <c r="BE15" s="168"/>
      <c r="BF15" s="168"/>
      <c r="BG15" s="168"/>
      <c r="BH15" s="168"/>
      <c r="BI15" s="136"/>
      <c r="BJ15" s="168"/>
      <c r="BK15" s="59"/>
      <c r="BL15" s="71"/>
      <c r="BO15" s="51" t="s">
        <v>109</v>
      </c>
    </row>
    <row r="16" spans="2:67" ht="18" customHeight="1">
      <c r="B16" s="60" t="s">
        <v>7</v>
      </c>
      <c r="C16" s="78" t="s">
        <v>66</v>
      </c>
      <c r="D16" s="89"/>
      <c r="E16" s="95" t="s">
        <v>47</v>
      </c>
      <c r="F16" s="103"/>
      <c r="G16" s="115" t="s">
        <v>11</v>
      </c>
      <c r="H16" s="125"/>
      <c r="I16" s="137" t="s">
        <v>78</v>
      </c>
      <c r="J16" s="257" t="s">
        <v>122</v>
      </c>
      <c r="K16" s="157">
        <v>43922</v>
      </c>
      <c r="L16" s="157"/>
      <c r="M16" s="179"/>
      <c r="N16" s="179" t="s">
        <v>83</v>
      </c>
      <c r="O16" s="179" t="s">
        <v>122</v>
      </c>
      <c r="P16" s="157">
        <v>43952</v>
      </c>
      <c r="Q16" s="157"/>
      <c r="R16" s="194"/>
      <c r="S16" s="179" t="s">
        <v>83</v>
      </c>
      <c r="T16" s="179" t="s">
        <v>122</v>
      </c>
      <c r="U16" s="157">
        <v>43983</v>
      </c>
      <c r="V16" s="157"/>
      <c r="W16" s="194"/>
      <c r="X16" s="179" t="s">
        <v>83</v>
      </c>
      <c r="Y16" s="179" t="s">
        <v>123</v>
      </c>
      <c r="Z16" s="157">
        <v>44013</v>
      </c>
      <c r="AA16" s="157"/>
      <c r="AB16" s="194"/>
      <c r="AC16" s="179" t="s">
        <v>83</v>
      </c>
      <c r="AD16" s="179" t="s">
        <v>123</v>
      </c>
      <c r="AE16" s="157">
        <v>44044</v>
      </c>
      <c r="AF16" s="157"/>
      <c r="AG16" s="194"/>
      <c r="AH16" s="179" t="s">
        <v>83</v>
      </c>
      <c r="AI16" s="179" t="s">
        <v>123</v>
      </c>
      <c r="AJ16" s="157">
        <v>44075</v>
      </c>
      <c r="AK16" s="157"/>
      <c r="AL16" s="194"/>
      <c r="AM16" s="179" t="s">
        <v>83</v>
      </c>
      <c r="AN16" s="179" t="s">
        <v>123</v>
      </c>
      <c r="AO16" s="157">
        <v>44105</v>
      </c>
      <c r="AP16" s="157"/>
      <c r="AQ16" s="194"/>
      <c r="AR16" s="179" t="s">
        <v>83</v>
      </c>
      <c r="AS16" s="179" t="s">
        <v>123</v>
      </c>
      <c r="AT16" s="157">
        <v>44136</v>
      </c>
      <c r="AU16" s="157"/>
      <c r="AV16" s="194"/>
      <c r="AW16" s="179" t="s">
        <v>83</v>
      </c>
      <c r="AX16" s="179" t="s">
        <v>123</v>
      </c>
      <c r="AY16" s="157">
        <v>44166</v>
      </c>
      <c r="AZ16" s="157"/>
      <c r="BA16" s="194"/>
      <c r="BB16" s="179" t="s">
        <v>83</v>
      </c>
      <c r="BC16" s="179" t="s">
        <v>123</v>
      </c>
      <c r="BD16" s="157">
        <v>44197</v>
      </c>
      <c r="BE16" s="157"/>
      <c r="BF16" s="194"/>
      <c r="BG16" s="179" t="s">
        <v>83</v>
      </c>
      <c r="BH16" s="179" t="s">
        <v>123</v>
      </c>
      <c r="BI16" s="223">
        <v>44228</v>
      </c>
      <c r="BJ16" s="226"/>
      <c r="BK16" s="234" t="s">
        <v>104</v>
      </c>
      <c r="BL16" s="246" t="s">
        <v>105</v>
      </c>
      <c r="BN16" s="51" t="s">
        <v>106</v>
      </c>
      <c r="BO16" s="51" t="s">
        <v>103</v>
      </c>
    </row>
    <row r="17" spans="2:67" ht="18.75" customHeight="1">
      <c r="B17" s="61"/>
      <c r="C17" s="79" t="s">
        <v>67</v>
      </c>
      <c r="D17" s="90" t="s">
        <v>72</v>
      </c>
      <c r="E17" s="96"/>
      <c r="F17" s="104"/>
      <c r="G17" s="116" t="s">
        <v>73</v>
      </c>
      <c r="H17" s="126" t="s">
        <v>77</v>
      </c>
      <c r="I17" s="138"/>
      <c r="J17" s="258"/>
      <c r="K17" s="158" t="s">
        <v>81</v>
      </c>
      <c r="L17" s="169" t="s">
        <v>82</v>
      </c>
      <c r="M17" s="180"/>
      <c r="N17" s="180"/>
      <c r="O17" s="180"/>
      <c r="P17" s="158" t="s">
        <v>81</v>
      </c>
      <c r="Q17" s="169" t="s">
        <v>84</v>
      </c>
      <c r="R17" s="195"/>
      <c r="S17" s="180"/>
      <c r="T17" s="180"/>
      <c r="U17" s="158" t="s">
        <v>81</v>
      </c>
      <c r="V17" s="169" t="s">
        <v>84</v>
      </c>
      <c r="W17" s="195"/>
      <c r="X17" s="180"/>
      <c r="Y17" s="180"/>
      <c r="Z17" s="158" t="s">
        <v>81</v>
      </c>
      <c r="AA17" s="169" t="s">
        <v>84</v>
      </c>
      <c r="AB17" s="195"/>
      <c r="AC17" s="180"/>
      <c r="AD17" s="180"/>
      <c r="AE17" s="158" t="s">
        <v>81</v>
      </c>
      <c r="AF17" s="169" t="s">
        <v>84</v>
      </c>
      <c r="AG17" s="195"/>
      <c r="AH17" s="180"/>
      <c r="AI17" s="180"/>
      <c r="AJ17" s="158" t="s">
        <v>81</v>
      </c>
      <c r="AK17" s="169" t="s">
        <v>84</v>
      </c>
      <c r="AL17" s="195"/>
      <c r="AM17" s="180"/>
      <c r="AN17" s="180"/>
      <c r="AO17" s="215" t="s">
        <v>81</v>
      </c>
      <c r="AP17" s="217" t="s">
        <v>84</v>
      </c>
      <c r="AQ17" s="195"/>
      <c r="AR17" s="180"/>
      <c r="AS17" s="180"/>
      <c r="AT17" s="215" t="s">
        <v>81</v>
      </c>
      <c r="AU17" s="217" t="s">
        <v>84</v>
      </c>
      <c r="AV17" s="195"/>
      <c r="AW17" s="180"/>
      <c r="AX17" s="180"/>
      <c r="AY17" s="158" t="s">
        <v>81</v>
      </c>
      <c r="AZ17" s="169" t="s">
        <v>84</v>
      </c>
      <c r="BA17" s="195"/>
      <c r="BB17" s="180"/>
      <c r="BC17" s="180"/>
      <c r="BD17" s="158" t="s">
        <v>81</v>
      </c>
      <c r="BE17" s="169" t="s">
        <v>84</v>
      </c>
      <c r="BF17" s="195"/>
      <c r="BG17" s="180"/>
      <c r="BH17" s="180"/>
      <c r="BI17" s="224" t="s">
        <v>81</v>
      </c>
      <c r="BJ17" s="227" t="s">
        <v>84</v>
      </c>
      <c r="BK17" s="235"/>
      <c r="BL17" s="247"/>
      <c r="BN17" s="51" t="s">
        <v>108</v>
      </c>
      <c r="BO17" s="51" t="s">
        <v>22</v>
      </c>
    </row>
    <row r="18" spans="2:67" ht="19.5" customHeight="1">
      <c r="B18" s="62"/>
      <c r="C18" s="80"/>
      <c r="D18" s="91"/>
      <c r="E18" s="97"/>
      <c r="F18" s="105"/>
      <c r="G18" s="117" t="s">
        <v>74</v>
      </c>
      <c r="H18" s="127"/>
      <c r="I18" s="139"/>
      <c r="J18" s="259"/>
      <c r="K18" s="159"/>
      <c r="L18" s="170"/>
      <c r="M18" s="181"/>
      <c r="N18" s="181"/>
      <c r="O18" s="181"/>
      <c r="P18" s="159"/>
      <c r="Q18" s="170"/>
      <c r="R18" s="196"/>
      <c r="S18" s="181"/>
      <c r="T18" s="181"/>
      <c r="U18" s="159"/>
      <c r="V18" s="170"/>
      <c r="W18" s="196"/>
      <c r="X18" s="181"/>
      <c r="Y18" s="181"/>
      <c r="Z18" s="159"/>
      <c r="AA18" s="170"/>
      <c r="AB18" s="196"/>
      <c r="AC18" s="181"/>
      <c r="AD18" s="181"/>
      <c r="AE18" s="159"/>
      <c r="AF18" s="170"/>
      <c r="AG18" s="196"/>
      <c r="AH18" s="181"/>
      <c r="AI18" s="181"/>
      <c r="AJ18" s="159"/>
      <c r="AK18" s="170"/>
      <c r="AL18" s="196"/>
      <c r="AM18" s="181"/>
      <c r="AN18" s="181"/>
      <c r="AO18" s="216"/>
      <c r="AP18" s="218"/>
      <c r="AQ18" s="196"/>
      <c r="AR18" s="181"/>
      <c r="AS18" s="181"/>
      <c r="AT18" s="216"/>
      <c r="AU18" s="218"/>
      <c r="AV18" s="196"/>
      <c r="AW18" s="181"/>
      <c r="AX18" s="181"/>
      <c r="AY18" s="159"/>
      <c r="AZ18" s="170"/>
      <c r="BA18" s="196"/>
      <c r="BB18" s="181"/>
      <c r="BC18" s="181"/>
      <c r="BD18" s="159"/>
      <c r="BE18" s="170"/>
      <c r="BF18" s="196"/>
      <c r="BG18" s="181"/>
      <c r="BH18" s="181"/>
      <c r="BI18" s="225"/>
      <c r="BJ18" s="228"/>
      <c r="BK18" s="235"/>
      <c r="BL18" s="248"/>
      <c r="BO18" s="51" t="s">
        <v>111</v>
      </c>
    </row>
    <row r="19" spans="2:67" ht="13.5" customHeight="1">
      <c r="B19" s="63" t="s">
        <v>113</v>
      </c>
      <c r="C19" s="81" t="s">
        <v>103</v>
      </c>
      <c r="D19" s="92">
        <v>43952</v>
      </c>
      <c r="E19" s="98" t="s">
        <v>115</v>
      </c>
      <c r="F19" s="106"/>
      <c r="G19" s="118">
        <v>40603</v>
      </c>
      <c r="H19" s="128" t="str">
        <f>IF($G19="","",IFERROR(DATEDIF(G19,G20,"Y")&amp;"年"&amp;DATEDIF(G19,G20,"YM")&amp;"月","0年0月"))</f>
        <v>9年0月</v>
      </c>
      <c r="I19" s="140">
        <f>IF(G19="","",IFERROR(DATEDIF(G19,G20,"Y"),0))</f>
        <v>9</v>
      </c>
      <c r="J19" s="151" t="str">
        <f>IF($D19="","",IF($G19&gt;$G$20,"",IF($G20&gt;=$D19,"○","")))</f>
        <v/>
      </c>
      <c r="K19" s="160">
        <v>1</v>
      </c>
      <c r="L19" s="171" t="str">
        <f>IF(K19="","",IF(J19="○",IF(I19&gt;=10,IF($C19="介護","●","○"),"○"),"×"))</f>
        <v>×</v>
      </c>
      <c r="M19" s="182">
        <f>IF($G19="","",(EDATE($G20,1)))</f>
        <v>43951</v>
      </c>
      <c r="N19" s="188">
        <f>IFERROR(DATEDIF($G19,M19,"Y"),0)</f>
        <v>9</v>
      </c>
      <c r="O19" s="153" t="str">
        <f>IF($D19="","",IF($G19&gt;M19,"",IF(M19&gt;=$D19,"○","")))</f>
        <v/>
      </c>
      <c r="P19" s="160">
        <v>1</v>
      </c>
      <c r="Q19" s="171" t="str">
        <f>IF(P19="","",IF(O19="○",IF(N19&gt;=10,IF($C19="介護","●","○"),"○"),"×"))</f>
        <v>×</v>
      </c>
      <c r="R19" s="197">
        <f>IF($G19="","",(EDATE($G20,2)))</f>
        <v>43982</v>
      </c>
      <c r="S19" s="200">
        <f>IFERROR(DATEDIF($G19,R19,"Y"),0)</f>
        <v>9</v>
      </c>
      <c r="T19" s="153" t="str">
        <f>IF($D19="","",IF($G19&gt;R19,"",IF(R19&gt;=$D19,"○","")))</f>
        <v>○</v>
      </c>
      <c r="U19" s="160">
        <v>1</v>
      </c>
      <c r="V19" s="171" t="str">
        <f>IF(U19="","",IF(T19="○",IF(S19&gt;=10,IF($C19="介護","●","○"),"○"),"×"))</f>
        <v>○</v>
      </c>
      <c r="W19" s="197">
        <f>IF($G19="","",(EDATE($G20,3)))</f>
        <v>44012</v>
      </c>
      <c r="X19" s="190">
        <f>IFERROR(DATEDIF($G19,W19,"Y"),0)</f>
        <v>9</v>
      </c>
      <c r="Y19" s="153" t="str">
        <f>IF($D19="","",IF($G19&gt;W19,"",IF(W19&gt;=$D19,"○","")))</f>
        <v>○</v>
      </c>
      <c r="Z19" s="160">
        <v>1</v>
      </c>
      <c r="AA19" s="171" t="str">
        <f>IF(Z19="","",IF(Y19="○",IF(X19&gt;=10,IF($C19="介護","●","○"),"○"),"×"))</f>
        <v>○</v>
      </c>
      <c r="AB19" s="197">
        <f>IF($G19="","",(EDATE($G20,4)))</f>
        <v>44043</v>
      </c>
      <c r="AC19" s="190">
        <f>IFERROR(DATEDIF($G19,AB19,"Y"),0)</f>
        <v>9</v>
      </c>
      <c r="AD19" s="153" t="str">
        <f>IF($D19="","",IF($G19&gt;AB19,"",IF(AB19&gt;=$D19,"○","")))</f>
        <v>○</v>
      </c>
      <c r="AE19" s="160">
        <v>1</v>
      </c>
      <c r="AF19" s="208" t="str">
        <f>IF(AE19="","",IF(AD19="○",IF(AC19&gt;=10,IF($C19="介護","●","○"),"○"),"×"))</f>
        <v>○</v>
      </c>
      <c r="AG19" s="197">
        <f>IF($G19="","",(EDATE($G20,5)))</f>
        <v>44074</v>
      </c>
      <c r="AH19" s="190">
        <f>IFERROR(DATEDIF($G19,AG19,"Y"),0)</f>
        <v>9</v>
      </c>
      <c r="AI19" s="153" t="str">
        <f>IF($D19="","",IF($G19&gt;AG19,"",IF(AG19&gt;=$D19,"○","")))</f>
        <v>○</v>
      </c>
      <c r="AJ19" s="160">
        <v>1</v>
      </c>
      <c r="AK19" s="171" t="str">
        <f>IF(AJ19="","",IF(AI19="○",IF(AH19&gt;=10,IF($C19="介護","●","○"),"○"),"×"))</f>
        <v>○</v>
      </c>
      <c r="AL19" s="197">
        <f>IF($G19="","",(EDATE($G20,6)))</f>
        <v>44104</v>
      </c>
      <c r="AM19" s="200">
        <f>IFERROR(DATEDIF($G19,AL19,"Y"),0)</f>
        <v>9</v>
      </c>
      <c r="AN19" s="153" t="str">
        <f>IF($D19="","",IF($G19&gt;AL19,"",IF(AL19&gt;=$D19,"○","")))</f>
        <v>○</v>
      </c>
      <c r="AO19" s="160">
        <v>1</v>
      </c>
      <c r="AP19" s="171" t="str">
        <f>IF(AO19="","",IF(AN19="○",IF(AM19&gt;=10,IF($C19="介護","●","○"),"○"),"×"))</f>
        <v>○</v>
      </c>
      <c r="AQ19" s="197">
        <f>IF($G19="","",(EDATE($G20,7)))</f>
        <v>44135</v>
      </c>
      <c r="AR19" s="190">
        <f>IFERROR(DATEDIF($G19,AQ19,"Y"),0)</f>
        <v>9</v>
      </c>
      <c r="AS19" s="153" t="str">
        <f>IF($D19="","",IF($G19&gt;AQ19,"",IF(AQ19&gt;=$D19,"○","")))</f>
        <v>○</v>
      </c>
      <c r="AT19" s="160">
        <v>1</v>
      </c>
      <c r="AU19" s="171" t="str">
        <f>IF(AT19="","",IF(AS19="○",IF(AR19&gt;=10,IF($C19="介護","●","○"),"○"),"×"))</f>
        <v>○</v>
      </c>
      <c r="AV19" s="197">
        <f>IF($G19="","",(EDATE($G20,8)))</f>
        <v>44165</v>
      </c>
      <c r="AW19" s="190">
        <f>IFERROR(DATEDIF($G19,AV19,"Y"),0)</f>
        <v>9</v>
      </c>
      <c r="AX19" s="153" t="str">
        <f>IF($D19="","",IF($G19&gt;AV19,"",IF(AV19&gt;=$D19,"○","")))</f>
        <v>○</v>
      </c>
      <c r="AY19" s="160">
        <v>1</v>
      </c>
      <c r="AZ19" s="171" t="str">
        <f>IF(AY19="","",IF(AX19="○",IF(AW19&gt;=10,IF($C19="介護","●","○"),"○"),"×"))</f>
        <v>○</v>
      </c>
      <c r="BA19" s="197">
        <f>IF($G19="","",(EDATE($G20,9)))</f>
        <v>44196</v>
      </c>
      <c r="BB19" s="190">
        <f>IFERROR(DATEDIF($G19,BA19,"Y"),0)</f>
        <v>9</v>
      </c>
      <c r="BC19" s="153" t="str">
        <f>IF($D19="","",IF($G19&gt;BA19,"",IF(BA19&gt;=$D19,"○","")))</f>
        <v>○</v>
      </c>
      <c r="BD19" s="160">
        <v>1</v>
      </c>
      <c r="BE19" s="171" t="str">
        <f>IF(BD19="","",IF(BC19="○",IF(BB19&gt;=10,IF($C19="介護","●","○"),"○"),"×"))</f>
        <v>○</v>
      </c>
      <c r="BF19" s="197">
        <f>IF($G19="","",(EDATE($G20,10)))</f>
        <v>44227</v>
      </c>
      <c r="BG19" s="190">
        <f>IFERROR(DATEDIF($G19,BF19,"Y"),0)</f>
        <v>9</v>
      </c>
      <c r="BH19" s="153" t="str">
        <f>IF($D19="","",IF($G19&gt;BF19,"",IF(BF19&gt;=$D19,"○","")))</f>
        <v>○</v>
      </c>
      <c r="BI19" s="160">
        <v>1</v>
      </c>
      <c r="BJ19" s="229" t="str">
        <f>IF(BI19="","",IF(BH19="○",IF(BG19&gt;=10,IF($C19="介護","●","○"),"○"),"×"))</f>
        <v>○</v>
      </c>
      <c r="BK19" s="236">
        <f>SUM(K19,P19,U19,Z19,AE19,AJ19,AO19,AT19,AY19,BD19,BI19)</f>
        <v>11</v>
      </c>
      <c r="BL19" s="249"/>
      <c r="BM19" s="256"/>
      <c r="BO19" s="51" t="s">
        <v>112</v>
      </c>
    </row>
    <row r="20" spans="2:67" ht="13.5" customHeight="1">
      <c r="B20" s="65"/>
      <c r="C20" s="82"/>
      <c r="D20" s="93"/>
      <c r="E20" s="99"/>
      <c r="F20" s="107"/>
      <c r="G20" s="119">
        <v>43921</v>
      </c>
      <c r="H20" s="129"/>
      <c r="I20" s="141"/>
      <c r="J20" s="152"/>
      <c r="K20" s="161"/>
      <c r="L20" s="171"/>
      <c r="M20" s="182"/>
      <c r="N20" s="188"/>
      <c r="O20" s="152"/>
      <c r="P20" s="161"/>
      <c r="Q20" s="171"/>
      <c r="R20" s="182"/>
      <c r="S20" s="190"/>
      <c r="T20" s="152"/>
      <c r="U20" s="161"/>
      <c r="V20" s="171"/>
      <c r="W20" s="182"/>
      <c r="X20" s="188"/>
      <c r="Y20" s="152"/>
      <c r="Z20" s="161"/>
      <c r="AA20" s="171"/>
      <c r="AB20" s="182"/>
      <c r="AC20" s="188"/>
      <c r="AD20" s="152"/>
      <c r="AE20" s="161"/>
      <c r="AF20" s="173"/>
      <c r="AG20" s="182"/>
      <c r="AH20" s="188"/>
      <c r="AI20" s="152"/>
      <c r="AJ20" s="161"/>
      <c r="AK20" s="171"/>
      <c r="AL20" s="182"/>
      <c r="AM20" s="190"/>
      <c r="AN20" s="152"/>
      <c r="AO20" s="161"/>
      <c r="AP20" s="171"/>
      <c r="AQ20" s="182"/>
      <c r="AR20" s="188"/>
      <c r="AS20" s="152"/>
      <c r="AT20" s="161"/>
      <c r="AU20" s="171"/>
      <c r="AV20" s="182"/>
      <c r="AW20" s="188"/>
      <c r="AX20" s="152"/>
      <c r="AY20" s="161"/>
      <c r="AZ20" s="171"/>
      <c r="BA20" s="182"/>
      <c r="BB20" s="188"/>
      <c r="BC20" s="152"/>
      <c r="BD20" s="161"/>
      <c r="BE20" s="171"/>
      <c r="BF20" s="182"/>
      <c r="BG20" s="188"/>
      <c r="BH20" s="152"/>
      <c r="BI20" s="161"/>
      <c r="BJ20" s="229"/>
      <c r="BK20" s="237"/>
      <c r="BL20" s="249"/>
      <c r="BM20" s="256"/>
    </row>
    <row r="21" spans="2:67" ht="13.5" customHeight="1">
      <c r="B21" s="65" t="s">
        <v>113</v>
      </c>
      <c r="C21" s="83" t="s">
        <v>109</v>
      </c>
      <c r="D21" s="83"/>
      <c r="E21" s="100" t="s">
        <v>116</v>
      </c>
      <c r="F21" s="108"/>
      <c r="G21" s="120">
        <v>42069</v>
      </c>
      <c r="H21" s="129" t="str">
        <f>IF($G21="","",IFERROR(DATEDIF(G21,G22,"Y")&amp;"年"&amp;DATEDIF(G21,G22,"YM")&amp;"月","0年0月"))</f>
        <v>5年0月</v>
      </c>
      <c r="I21" s="141">
        <f>IFERROR(DATEDIF(G21,G22,"Y"),0)</f>
        <v>5</v>
      </c>
      <c r="J21" s="153" t="str">
        <f>IF($D21="","",IF($G21&gt;$G$20,"",IF($G22&gt;=$D21,"○","")))</f>
        <v/>
      </c>
      <c r="K21" s="161">
        <v>0.9</v>
      </c>
      <c r="L21" s="172" t="str">
        <f>IF(K21="","",IF(J21="○",IF(I21&gt;=10,IF($C21="介護","●","○"),"○"),"×"))</f>
        <v>×</v>
      </c>
      <c r="M21" s="182">
        <f>IF($G21="","",(EDATE($G22,1)))</f>
        <v>43951</v>
      </c>
      <c r="N21" s="188">
        <f>IFERROR(DATEDIF($G21,M21,"Y"),0)</f>
        <v>5</v>
      </c>
      <c r="O21" s="153" t="str">
        <f>IF($D21="","",IF($G21&gt;M21,"",IF(M21&gt;=$D21,"○","")))</f>
        <v/>
      </c>
      <c r="P21" s="161">
        <v>0.9</v>
      </c>
      <c r="Q21" s="172" t="str">
        <f>IF(P21="","",IF(O21="○",IF(N21&gt;=10,IF($C21="介護","●","○"),"○"),"×"))</f>
        <v>×</v>
      </c>
      <c r="R21" s="182">
        <f>IF($G21="","",(EDATE($G22,2)))</f>
        <v>43982</v>
      </c>
      <c r="S21" s="188">
        <f>IFERROR(DATEDIF($G21,R21,"Y"),0)</f>
        <v>5</v>
      </c>
      <c r="T21" s="153" t="str">
        <f>IF($D21="","",IF($G21&gt;R21,"",IF(R21&gt;=$D21,"○","")))</f>
        <v/>
      </c>
      <c r="U21" s="161">
        <v>0.9</v>
      </c>
      <c r="V21" s="172" t="str">
        <f>IF(U21="","",IF(T21="○",IF(S21&gt;=10,IF($C21="介護","●","○"),"○"),"×"))</f>
        <v>×</v>
      </c>
      <c r="W21" s="182">
        <f>IF($G21="","",(EDATE($G22,3)))</f>
        <v>44012</v>
      </c>
      <c r="X21" s="188">
        <f>IFERROR(DATEDIF($G21,W21,"Y"),0)</f>
        <v>5</v>
      </c>
      <c r="Y21" s="153" t="str">
        <f>IF($D21="","",IF($G21&gt;W21,"",IF(W21&gt;=$D21,"○","")))</f>
        <v/>
      </c>
      <c r="Z21" s="161">
        <v>0.9</v>
      </c>
      <c r="AA21" s="172" t="str">
        <f>IF(Z21="","",IF(Y21="○",IF(X21&gt;=10,IF($C21="介護","●","○"),"○"),"×"))</f>
        <v>×</v>
      </c>
      <c r="AB21" s="182">
        <f>IF($G21="","",(EDATE($G22,4)))</f>
        <v>44043</v>
      </c>
      <c r="AC21" s="188">
        <f>IFERROR(DATEDIF($G21,AB21,"Y"),0)</f>
        <v>5</v>
      </c>
      <c r="AD21" s="153" t="str">
        <f>IF($D21="","",IF($G21&gt;AB21,"",IF(AB21&gt;=$D21,"○","")))</f>
        <v/>
      </c>
      <c r="AE21" s="161">
        <v>0.9</v>
      </c>
      <c r="AF21" s="172" t="str">
        <f>IF(AE21="","",IF(AD21="○",IF(AC21&gt;=10,IF($C21="介護","●","○"),"○"),"×"))</f>
        <v>×</v>
      </c>
      <c r="AG21" s="182">
        <f>IF($G21="","",(EDATE($G22,5)))</f>
        <v>44074</v>
      </c>
      <c r="AH21" s="188">
        <f>IFERROR(DATEDIF($G21,AG21,"Y"),0)</f>
        <v>5</v>
      </c>
      <c r="AI21" s="153" t="str">
        <f>IF($D21="","",IF($G21&gt;AG21,"",IF(AG21&gt;=$D21,"○","")))</f>
        <v/>
      </c>
      <c r="AJ21" s="161">
        <v>0.9</v>
      </c>
      <c r="AK21" s="172" t="str">
        <f>IF(AJ21="","",IF(AI21="○",IF(AH21&gt;=10,IF($C21="介護","●","○"),"○"),"×"))</f>
        <v>×</v>
      </c>
      <c r="AL21" s="182">
        <f>IF($G21="","",(EDATE($G22,6)))</f>
        <v>44104</v>
      </c>
      <c r="AM21" s="188">
        <f>IFERROR(DATEDIF($G21,AL21,"Y"),0)</f>
        <v>5</v>
      </c>
      <c r="AN21" s="153" t="str">
        <f>IF($D21="","",IF($G21&gt;AL21,"",IF(AL21&gt;=$D21,"○","")))</f>
        <v/>
      </c>
      <c r="AO21" s="161">
        <v>0.9</v>
      </c>
      <c r="AP21" s="172" t="str">
        <f>IF(AO21="","",IF(AN21="○",IF(AM21&gt;=10,IF($C21="介護","●","○"),"○"),"×"))</f>
        <v>×</v>
      </c>
      <c r="AQ21" s="182">
        <f>IF($G21="","",(EDATE($G22,7)))</f>
        <v>44135</v>
      </c>
      <c r="AR21" s="188">
        <f>IFERROR(DATEDIF($G21,AQ21,"Y"),0)</f>
        <v>5</v>
      </c>
      <c r="AS21" s="153" t="str">
        <f>IF($D21="","",IF($G21&gt;AQ21,"",IF(AQ21&gt;=$D21,"○","")))</f>
        <v/>
      </c>
      <c r="AT21" s="161">
        <v>0.9</v>
      </c>
      <c r="AU21" s="172" t="str">
        <f>IF(AT21="","",IF(AS21="○",IF(AR21&gt;=10,IF($C21="介護","●","○"),"○"),"×"))</f>
        <v>×</v>
      </c>
      <c r="AV21" s="182">
        <f>IF($G21="","",(EDATE($G22,8)))</f>
        <v>44165</v>
      </c>
      <c r="AW21" s="188">
        <f>IFERROR(DATEDIF($G21,AV21,"Y"),0)</f>
        <v>5</v>
      </c>
      <c r="AX21" s="153" t="str">
        <f>IF($D21="","",IF($G21&gt;AV21,"",IF(AV21&gt;=$D21,"○","")))</f>
        <v/>
      </c>
      <c r="AY21" s="161">
        <v>0.9</v>
      </c>
      <c r="AZ21" s="172" t="str">
        <f>IF(AY21="","",IF(AX21="○",IF(AW21&gt;=10,IF($C21="介護","●","○"),"○"),"×"))</f>
        <v>×</v>
      </c>
      <c r="BA21" s="182">
        <f>IF($G21="","",(EDATE($G22,9)))</f>
        <v>44196</v>
      </c>
      <c r="BB21" s="188">
        <f>IFERROR(DATEDIF($G21,BA21,"Y"),0)</f>
        <v>5</v>
      </c>
      <c r="BC21" s="153" t="str">
        <f>IF($D21="","",IF($G21&gt;BA21,"",IF(BA21&gt;=$D21,"○","")))</f>
        <v/>
      </c>
      <c r="BD21" s="161">
        <v>0.9</v>
      </c>
      <c r="BE21" s="172" t="str">
        <f>IF(BD21="","",IF(BC21="○",IF(BB21&gt;=10,IF($C21="介護","●","○"),"○"),"×"))</f>
        <v>×</v>
      </c>
      <c r="BF21" s="182">
        <f>IF($G21="","",(EDATE($G22,10)))</f>
        <v>44227</v>
      </c>
      <c r="BG21" s="188">
        <f>IFERROR(DATEDIF($G21,BF21,"Y"),0)</f>
        <v>5</v>
      </c>
      <c r="BH21" s="153" t="str">
        <f>IF($D21="","",IF($G21&gt;BF21,"",IF(BF21&gt;=$D21,"○","")))</f>
        <v/>
      </c>
      <c r="BI21" s="161">
        <v>0.9</v>
      </c>
      <c r="BJ21" s="262" t="str">
        <f>IF(BI21="","",IF(BH21="○",IF(BG21&gt;=10,IF($C21="介護","●","○"),"○"),"×"))</f>
        <v>×</v>
      </c>
      <c r="BK21" s="238">
        <f>SUM(K21,P21,U21,Z21,AE21,AJ21,AO21,AT21,AY21,BD21,BI21)</f>
        <v>9.9000000000000021</v>
      </c>
      <c r="BL21" s="249"/>
      <c r="BM21" s="256"/>
    </row>
    <row r="22" spans="2:67" ht="13.5" customHeight="1">
      <c r="B22" s="65"/>
      <c r="C22" s="81"/>
      <c r="D22" s="81"/>
      <c r="E22" s="99"/>
      <c r="F22" s="107"/>
      <c r="G22" s="121">
        <f>IF(G21="","",$G$20)</f>
        <v>43921</v>
      </c>
      <c r="H22" s="129"/>
      <c r="I22" s="141"/>
      <c r="J22" s="152"/>
      <c r="K22" s="161"/>
      <c r="L22" s="173"/>
      <c r="M22" s="182"/>
      <c r="N22" s="188"/>
      <c r="O22" s="152"/>
      <c r="P22" s="161"/>
      <c r="Q22" s="173"/>
      <c r="R22" s="182"/>
      <c r="S22" s="188"/>
      <c r="T22" s="152"/>
      <c r="U22" s="161"/>
      <c r="V22" s="173"/>
      <c r="W22" s="182"/>
      <c r="X22" s="188"/>
      <c r="Y22" s="152"/>
      <c r="Z22" s="161"/>
      <c r="AA22" s="173"/>
      <c r="AB22" s="182"/>
      <c r="AC22" s="188"/>
      <c r="AD22" s="152"/>
      <c r="AE22" s="161"/>
      <c r="AF22" s="173"/>
      <c r="AG22" s="182"/>
      <c r="AH22" s="188"/>
      <c r="AI22" s="152"/>
      <c r="AJ22" s="161"/>
      <c r="AK22" s="173"/>
      <c r="AL22" s="182"/>
      <c r="AM22" s="188"/>
      <c r="AN22" s="152"/>
      <c r="AO22" s="161"/>
      <c r="AP22" s="173"/>
      <c r="AQ22" s="182"/>
      <c r="AR22" s="188"/>
      <c r="AS22" s="152"/>
      <c r="AT22" s="161"/>
      <c r="AU22" s="173"/>
      <c r="AV22" s="182"/>
      <c r="AW22" s="188"/>
      <c r="AX22" s="152"/>
      <c r="AY22" s="161"/>
      <c r="AZ22" s="173"/>
      <c r="BA22" s="182"/>
      <c r="BB22" s="188"/>
      <c r="BC22" s="152"/>
      <c r="BD22" s="161"/>
      <c r="BE22" s="173"/>
      <c r="BF22" s="182"/>
      <c r="BG22" s="188"/>
      <c r="BH22" s="152"/>
      <c r="BI22" s="161"/>
      <c r="BJ22" s="263"/>
      <c r="BK22" s="239"/>
      <c r="BL22" s="249"/>
      <c r="BM22" s="256"/>
    </row>
    <row r="23" spans="2:67" ht="13.5" customHeight="1">
      <c r="B23" s="65" t="s">
        <v>113</v>
      </c>
      <c r="C23" s="83" t="s">
        <v>103</v>
      </c>
      <c r="D23" s="94">
        <v>43586</v>
      </c>
      <c r="E23" s="100" t="s">
        <v>117</v>
      </c>
      <c r="F23" s="108"/>
      <c r="G23" s="120">
        <v>39472</v>
      </c>
      <c r="H23" s="129" t="str">
        <f>IF($G23="","",IFERROR(DATEDIF(G23,G24,"Y")&amp;"年"&amp;DATEDIF(G23,G24,"YM")&amp;"月","0年0月"))</f>
        <v>12年2月</v>
      </c>
      <c r="I23" s="142">
        <f>IFERROR(DATEDIF(G23,G24,"Y"),0)</f>
        <v>12</v>
      </c>
      <c r="J23" s="153" t="str">
        <f>IF($D23="","",IF($G23&gt;$G$20,"",IF($G24&gt;=$D23,"○","")))</f>
        <v>○</v>
      </c>
      <c r="K23" s="161">
        <v>1</v>
      </c>
      <c r="L23" s="172" t="str">
        <f>IF(K23="","",IF(J23="○",IF(I23&gt;=10,IF($C23="介護","●","○"),"○"),"×"))</f>
        <v>●</v>
      </c>
      <c r="M23" s="182">
        <f>IF($G23="","",(EDATE($G24,1)))</f>
        <v>43951</v>
      </c>
      <c r="N23" s="189">
        <f>IFERROR(DATEDIF($G23,M23,"Y"),0)</f>
        <v>12</v>
      </c>
      <c r="O23" s="153" t="str">
        <f>IF($D23="","",IF($G23&gt;M23,"",IF(M23&gt;=$D23,"○","")))</f>
        <v>○</v>
      </c>
      <c r="P23" s="161">
        <v>1</v>
      </c>
      <c r="Q23" s="172" t="str">
        <f>IF(P23="","",IF(O23="○",IF(N23&gt;=10,IF($C23="介護","●","○"),"○"),"×"))</f>
        <v>●</v>
      </c>
      <c r="R23" s="182">
        <f>IF($G23="","",(EDATE($G24,2)))</f>
        <v>43982</v>
      </c>
      <c r="S23" s="189">
        <f>IFERROR(DATEDIF($G23,R23,"Y"),0)</f>
        <v>12</v>
      </c>
      <c r="T23" s="153" t="str">
        <f>IF($D23="","",IF($G23&gt;R23,"",IF(R23&gt;=$D23,"○","")))</f>
        <v>○</v>
      </c>
      <c r="U23" s="161">
        <v>1</v>
      </c>
      <c r="V23" s="172" t="str">
        <f>IF(U23="","",IF(T23="○",IF(S23&gt;=10,IF($C23="介護","●","○"),"○"),"×"))</f>
        <v>●</v>
      </c>
      <c r="W23" s="182">
        <f>IF($G23="","",(EDATE($G24,3)))</f>
        <v>44012</v>
      </c>
      <c r="X23" s="188">
        <f>IFERROR(DATEDIF($G23,W23,"Y"),0)</f>
        <v>12</v>
      </c>
      <c r="Y23" s="153" t="str">
        <f>IF($D23="","",IF($G23&gt;W23,"",IF(W23&gt;=$D23,"○","")))</f>
        <v>○</v>
      </c>
      <c r="Z23" s="161">
        <v>1</v>
      </c>
      <c r="AA23" s="172" t="str">
        <f>IF(Z23="","",IF(Y23="○",IF(X23&gt;=10,IF($C23="介護","●","○"),"○"),"×"))</f>
        <v>●</v>
      </c>
      <c r="AB23" s="182">
        <f>IF($G23="","",(EDATE($G24,4)))</f>
        <v>44043</v>
      </c>
      <c r="AC23" s="189">
        <f>IFERROR(DATEDIF($G23,AB23,"Y"),0)</f>
        <v>12</v>
      </c>
      <c r="AD23" s="153" t="str">
        <f>IF($D23="","",IF($G23&gt;AB23,"",IF(AB23&gt;=$D23,"○","")))</f>
        <v>○</v>
      </c>
      <c r="AE23" s="161">
        <v>1</v>
      </c>
      <c r="AF23" s="172" t="str">
        <f>IF(AE23="","",IF(AD23="○",IF(AC23&gt;=10,IF($C23="介護","●","○"),"○"),"×"))</f>
        <v>●</v>
      </c>
      <c r="AG23" s="182">
        <f>IF($G23="","",(EDATE($G24,5)))</f>
        <v>44074</v>
      </c>
      <c r="AH23" s="189">
        <f>IFERROR(DATEDIF($G23,AG23,"Y"),0)</f>
        <v>12</v>
      </c>
      <c r="AI23" s="153" t="str">
        <f>IF($D23="","",IF($G23&gt;AG23,"",IF(AG23&gt;=$D23,"○","")))</f>
        <v>○</v>
      </c>
      <c r="AJ23" s="161">
        <v>1</v>
      </c>
      <c r="AK23" s="172" t="str">
        <f>IF(AJ23="","",IF(AI23="○",IF(AH23&gt;=10,IF($C23="介護","●","○"),"○"),"×"))</f>
        <v>●</v>
      </c>
      <c r="AL23" s="182">
        <f>IF($G23="","",(EDATE($G24,6)))</f>
        <v>44104</v>
      </c>
      <c r="AM23" s="188">
        <f>IFERROR(DATEDIF($G23,AL23,"Y"),0)</f>
        <v>12</v>
      </c>
      <c r="AN23" s="153" t="str">
        <f>IF($D23="","",IF($G23&gt;AL23,"",IF(AL23&gt;=$D23,"○","")))</f>
        <v>○</v>
      </c>
      <c r="AO23" s="161">
        <v>1</v>
      </c>
      <c r="AP23" s="172" t="str">
        <f>IF(AO23="","",IF(AN23="○",IF(AM23&gt;=10,IF($C23="介護","●","○"),"○"),"×"))</f>
        <v>●</v>
      </c>
      <c r="AQ23" s="182">
        <f>IF($G23="","",(EDATE($G24,7)))</f>
        <v>44135</v>
      </c>
      <c r="AR23" s="188">
        <f>IFERROR(DATEDIF($G23,AQ23,"Y"),0)</f>
        <v>12</v>
      </c>
      <c r="AS23" s="153" t="str">
        <f>IF($D23="","",IF($G23&gt;AQ23,"",IF(AQ23&gt;=$D23,"○","")))</f>
        <v>○</v>
      </c>
      <c r="AT23" s="161">
        <v>1</v>
      </c>
      <c r="AU23" s="172" t="str">
        <f>IF(AT23="","",IF(AS23="○",IF(AR23&gt;=10,IF($C23="介護","●","○"),"○"),"×"))</f>
        <v>●</v>
      </c>
      <c r="AV23" s="182">
        <f>IF($G23="","",(EDATE($G24,8)))</f>
        <v>44165</v>
      </c>
      <c r="AW23" s="188">
        <f>IFERROR(DATEDIF($G23,AV23,"Y"),0)</f>
        <v>12</v>
      </c>
      <c r="AX23" s="153" t="str">
        <f>IF($D23="","",IF($G23&gt;AV23,"",IF(AV23&gt;=$D23,"○","")))</f>
        <v>○</v>
      </c>
      <c r="AY23" s="161">
        <v>1</v>
      </c>
      <c r="AZ23" s="172" t="str">
        <f>IF(AY23="","",IF(AX23="○",IF(AW23&gt;=10,IF($C23="介護","●","○"),"○"),"×"))</f>
        <v>●</v>
      </c>
      <c r="BA23" s="182">
        <f>IF($G23="","",(EDATE($G24,9)))</f>
        <v>44196</v>
      </c>
      <c r="BB23" s="188">
        <f>IFERROR(DATEDIF($G23,BA23,"Y"),0)</f>
        <v>12</v>
      </c>
      <c r="BC23" s="153" t="str">
        <f>IF($D23="","",IF($G23&gt;BA23,"",IF(BA23&gt;=$D23,"○","")))</f>
        <v>○</v>
      </c>
      <c r="BD23" s="161">
        <v>1</v>
      </c>
      <c r="BE23" s="172" t="str">
        <f>IF(BD23="","",IF(BC23="○",IF(BB23&gt;=10,IF($C23="介護","●","○"),"○"),"×"))</f>
        <v>●</v>
      </c>
      <c r="BF23" s="182">
        <f>IF($G23="","",(EDATE($G24,10)))</f>
        <v>44227</v>
      </c>
      <c r="BG23" s="188">
        <f>IFERROR(DATEDIF($G23,BF23,"Y"),0)</f>
        <v>13</v>
      </c>
      <c r="BH23" s="153" t="str">
        <f>IF($D23="","",IF($G23&gt;BF23,"",IF(BF23&gt;=$D23,"○","")))</f>
        <v>○</v>
      </c>
      <c r="BI23" s="161">
        <v>1</v>
      </c>
      <c r="BJ23" s="262" t="str">
        <f>IF(BI23="","",IF(BH23="○",IF(BG23&gt;=10,IF($C23="介護","●","○"),"○"),"×"))</f>
        <v>●</v>
      </c>
      <c r="BK23" s="237">
        <f>SUM(K23,P23,U23,Z23,AE23,AJ23,AO23,AT23,AY23,BD23,BI23)</f>
        <v>11</v>
      </c>
      <c r="BL23" s="249"/>
      <c r="BM23" s="256"/>
    </row>
    <row r="24" spans="2:67" ht="13.5" customHeight="1">
      <c r="B24" s="65"/>
      <c r="C24" s="81"/>
      <c r="D24" s="81"/>
      <c r="E24" s="99"/>
      <c r="F24" s="107"/>
      <c r="G24" s="121">
        <f>IF(G23="","",$G$20)</f>
        <v>43921</v>
      </c>
      <c r="H24" s="129"/>
      <c r="I24" s="143"/>
      <c r="J24" s="152"/>
      <c r="K24" s="161"/>
      <c r="L24" s="173"/>
      <c r="M24" s="182"/>
      <c r="N24" s="190"/>
      <c r="O24" s="152"/>
      <c r="P24" s="161"/>
      <c r="Q24" s="173"/>
      <c r="R24" s="182"/>
      <c r="S24" s="190"/>
      <c r="T24" s="152"/>
      <c r="U24" s="161"/>
      <c r="V24" s="173"/>
      <c r="W24" s="182"/>
      <c r="X24" s="188"/>
      <c r="Y24" s="152"/>
      <c r="Z24" s="161"/>
      <c r="AA24" s="173"/>
      <c r="AB24" s="182"/>
      <c r="AC24" s="190"/>
      <c r="AD24" s="152"/>
      <c r="AE24" s="161"/>
      <c r="AF24" s="173"/>
      <c r="AG24" s="182"/>
      <c r="AH24" s="190"/>
      <c r="AI24" s="152"/>
      <c r="AJ24" s="161"/>
      <c r="AK24" s="173"/>
      <c r="AL24" s="182"/>
      <c r="AM24" s="188"/>
      <c r="AN24" s="152"/>
      <c r="AO24" s="161"/>
      <c r="AP24" s="173"/>
      <c r="AQ24" s="182"/>
      <c r="AR24" s="188"/>
      <c r="AS24" s="152"/>
      <c r="AT24" s="161"/>
      <c r="AU24" s="173"/>
      <c r="AV24" s="182"/>
      <c r="AW24" s="188"/>
      <c r="AX24" s="152"/>
      <c r="AY24" s="161"/>
      <c r="AZ24" s="173"/>
      <c r="BA24" s="182"/>
      <c r="BB24" s="188"/>
      <c r="BC24" s="152"/>
      <c r="BD24" s="161"/>
      <c r="BE24" s="173"/>
      <c r="BF24" s="182"/>
      <c r="BG24" s="188"/>
      <c r="BH24" s="152"/>
      <c r="BI24" s="161"/>
      <c r="BJ24" s="263"/>
      <c r="BK24" s="239"/>
      <c r="BL24" s="249"/>
      <c r="BM24" s="256"/>
    </row>
    <row r="25" spans="2:67" ht="13.5" customHeight="1">
      <c r="B25" s="65" t="s">
        <v>113</v>
      </c>
      <c r="C25" s="83" t="s">
        <v>103</v>
      </c>
      <c r="D25" s="94">
        <v>40307</v>
      </c>
      <c r="E25" s="100" t="s">
        <v>118</v>
      </c>
      <c r="F25" s="108"/>
      <c r="G25" s="120">
        <v>40364</v>
      </c>
      <c r="H25" s="129" t="str">
        <f>IF($G25="","",IFERROR(DATEDIF(G25,G26,"Y")&amp;"年"&amp;DATEDIF(G25,G26,"YM")&amp;"月","0年0月"))</f>
        <v>9年8月</v>
      </c>
      <c r="I25" s="142">
        <f>IFERROR(DATEDIF(G25,G26,"Y"),0)</f>
        <v>9</v>
      </c>
      <c r="J25" s="153" t="str">
        <f>IF($D25="","",IF($G25&gt;$G$20,"",IF($G26&gt;=$D25,"○","")))</f>
        <v>○</v>
      </c>
      <c r="K25" s="161">
        <v>0.5</v>
      </c>
      <c r="L25" s="172" t="str">
        <f>IF(K25="","",IF(J25="○",IF(I25&gt;=10,IF($C25="介護","●","○"),"○"),"×"))</f>
        <v>○</v>
      </c>
      <c r="M25" s="182">
        <f>IF($G25="","",(EDATE($G26,1)))</f>
        <v>43951</v>
      </c>
      <c r="N25" s="189">
        <f>IFERROR(DATEDIF($G25,M25,"Y"),0)</f>
        <v>9</v>
      </c>
      <c r="O25" s="153" t="str">
        <f>IF($D25="","",IF($G25&gt;M25,"",IF(M25&gt;=$D25,"○","")))</f>
        <v>○</v>
      </c>
      <c r="P25" s="161">
        <v>0.5</v>
      </c>
      <c r="Q25" s="172" t="str">
        <f>IF(P25="","",IF(O25="○",IF(N25&gt;=10,IF($C25="介護","●","○"),"○"),"×"))</f>
        <v>○</v>
      </c>
      <c r="R25" s="182">
        <f>IF($G25="","",(EDATE($G26,2)))</f>
        <v>43982</v>
      </c>
      <c r="S25" s="189">
        <f>IFERROR(DATEDIF($G25,R25,"Y"),0)</f>
        <v>9</v>
      </c>
      <c r="T25" s="153" t="str">
        <f>IF($D25="","",IF($G25&gt;R25,"",IF(R25&gt;=$D25,"○","")))</f>
        <v>○</v>
      </c>
      <c r="U25" s="161">
        <v>0.5</v>
      </c>
      <c r="V25" s="172" t="str">
        <f>IF(U25="","",IF(T25="○",IF(S25&gt;=10,IF($C25="介護","●","○"),"○"),"×"))</f>
        <v>○</v>
      </c>
      <c r="W25" s="182">
        <f>IF($G25="","",(EDATE($G26,3)))</f>
        <v>44012</v>
      </c>
      <c r="X25" s="188">
        <f>IFERROR(DATEDIF($G25,W25,"Y"),0)</f>
        <v>9</v>
      </c>
      <c r="Y25" s="153" t="str">
        <f>IF($D25="","",IF($G25&gt;W25,"",IF(W25&gt;=$D25,"○","")))</f>
        <v>○</v>
      </c>
      <c r="Z25" s="161">
        <v>0.5</v>
      </c>
      <c r="AA25" s="172" t="str">
        <f>IF(Z25="","",IF(Y25="○",IF(X25&gt;=10,IF($C25="介護","●","○"),"○"),"×"))</f>
        <v>○</v>
      </c>
      <c r="AB25" s="182">
        <f>IF($G25="","",(EDATE($G26,4)))</f>
        <v>44043</v>
      </c>
      <c r="AC25" s="189">
        <f>IFERROR(DATEDIF($G25,AB25,"Y"),0)</f>
        <v>10</v>
      </c>
      <c r="AD25" s="153" t="str">
        <f>IF($D25="","",IF($G25&gt;AB25,"",IF(AB25&gt;=$D25,"○","")))</f>
        <v>○</v>
      </c>
      <c r="AE25" s="161">
        <v>0.5</v>
      </c>
      <c r="AF25" s="172" t="str">
        <f>IF(AE25="","",IF(AD25="○",IF(AC25&gt;=10,IF($C25="介護","●","○"),"○"),"×"))</f>
        <v>●</v>
      </c>
      <c r="AG25" s="182">
        <f>IF($G25="","",(EDATE($G26,5)))</f>
        <v>44074</v>
      </c>
      <c r="AH25" s="189">
        <f>IFERROR(DATEDIF($G25,AG25,"Y"),0)</f>
        <v>10</v>
      </c>
      <c r="AI25" s="153" t="str">
        <f>IF($D25="","",IF($G25&gt;AG25,"",IF(AG25&gt;=$D25,"○","")))</f>
        <v>○</v>
      </c>
      <c r="AJ25" s="161">
        <v>0.5</v>
      </c>
      <c r="AK25" s="172" t="str">
        <f>IF(AJ25="","",IF(AI25="○",IF(AH25&gt;=10,IF($C25="介護","●","○"),"○"),"×"))</f>
        <v>●</v>
      </c>
      <c r="AL25" s="182">
        <f>IF($G25="","",(EDATE($G26,6)))</f>
        <v>44104</v>
      </c>
      <c r="AM25" s="188">
        <f>IFERROR(DATEDIF($G25,AL25,"Y"),0)</f>
        <v>10</v>
      </c>
      <c r="AN25" s="153" t="str">
        <f>IF($D25="","",IF($G25&gt;AL25,"",IF(AL25&gt;=$D25,"○","")))</f>
        <v>○</v>
      </c>
      <c r="AO25" s="161">
        <v>0.5</v>
      </c>
      <c r="AP25" s="172" t="str">
        <f>IF(AO25="","",IF(AN25="○",IF(AM25&gt;=10,IF($C25="介護","●","○"),"○"),"×"))</f>
        <v>●</v>
      </c>
      <c r="AQ25" s="182">
        <f>IF($G25="","",(EDATE($G26,7)))</f>
        <v>44135</v>
      </c>
      <c r="AR25" s="188">
        <f>IFERROR(DATEDIF($G25,AQ25,"Y"),0)</f>
        <v>10</v>
      </c>
      <c r="AS25" s="153" t="str">
        <f>IF($D25="","",IF($G25&gt;AQ25,"",IF(AQ25&gt;=$D25,"○","")))</f>
        <v>○</v>
      </c>
      <c r="AT25" s="161">
        <v>0.5</v>
      </c>
      <c r="AU25" s="172" t="str">
        <f>IF(AT25="","",IF(AS25="○",IF(AR25&gt;=10,IF($C25="介護","●","○"),"○"),"×"))</f>
        <v>●</v>
      </c>
      <c r="AV25" s="182">
        <f>IF($G25="","",(EDATE($G26,8)))</f>
        <v>44165</v>
      </c>
      <c r="AW25" s="188">
        <f>IFERROR(DATEDIF($G25,AV25,"Y"),0)</f>
        <v>10</v>
      </c>
      <c r="AX25" s="153" t="str">
        <f>IF($D25="","",IF($G25&gt;AV25,"",IF(AV25&gt;=$D25,"○","")))</f>
        <v>○</v>
      </c>
      <c r="AY25" s="161">
        <v>0.5</v>
      </c>
      <c r="AZ25" s="172" t="str">
        <f>IF(AY25="","",IF(AX25="○",IF(AW25&gt;=10,IF($C25="介護","●","○"),"○"),"×"))</f>
        <v>●</v>
      </c>
      <c r="BA25" s="182">
        <f>IF($G25="","",(EDATE($G26,9)))</f>
        <v>44196</v>
      </c>
      <c r="BB25" s="188">
        <f>IFERROR(DATEDIF($G25,BA25,"Y"),0)</f>
        <v>10</v>
      </c>
      <c r="BC25" s="153" t="str">
        <f>IF($D25="","",IF($G25&gt;BA25,"",IF(BA25&gt;=$D25,"○","")))</f>
        <v>○</v>
      </c>
      <c r="BD25" s="161">
        <v>0.5</v>
      </c>
      <c r="BE25" s="172" t="str">
        <f>IF(BD25="","",IF(BC25="○",IF(BB25&gt;=10,IF($C25="介護","●","○"),"○"),"×"))</f>
        <v>●</v>
      </c>
      <c r="BF25" s="182">
        <f>IF($G25="","",(EDATE($G26,10)))</f>
        <v>44227</v>
      </c>
      <c r="BG25" s="188">
        <f>IFERROR(DATEDIF($G25,BF25,"Y"),0)</f>
        <v>10</v>
      </c>
      <c r="BH25" s="153" t="str">
        <f>IF($D25="","",IF($G25&gt;BF25,"",IF(BF25&gt;=$D25,"○","")))</f>
        <v>○</v>
      </c>
      <c r="BI25" s="161">
        <v>0.5</v>
      </c>
      <c r="BJ25" s="262" t="str">
        <f>IF(BI25="","",IF(BH25="○",IF(BG25&gt;=10,IF($C25="介護","●","○"),"○"),"×"))</f>
        <v>●</v>
      </c>
      <c r="BK25" s="237">
        <f>SUM(K25,P25,U25,Z25,AE25,AJ25,AO25,AT25,AY25,BD25,BI25)</f>
        <v>5.5</v>
      </c>
      <c r="BL25" s="249"/>
      <c r="BM25" s="256"/>
    </row>
    <row r="26" spans="2:67" ht="13.5" customHeight="1">
      <c r="B26" s="65"/>
      <c r="C26" s="81"/>
      <c r="D26" s="81"/>
      <c r="E26" s="99"/>
      <c r="F26" s="107"/>
      <c r="G26" s="121">
        <f>IF(G25="","",$G$20)</f>
        <v>43921</v>
      </c>
      <c r="H26" s="129"/>
      <c r="I26" s="143"/>
      <c r="J26" s="152"/>
      <c r="K26" s="161"/>
      <c r="L26" s="173"/>
      <c r="M26" s="182"/>
      <c r="N26" s="190"/>
      <c r="O26" s="152"/>
      <c r="P26" s="161"/>
      <c r="Q26" s="173"/>
      <c r="R26" s="182"/>
      <c r="S26" s="190"/>
      <c r="T26" s="152"/>
      <c r="U26" s="161"/>
      <c r="V26" s="173"/>
      <c r="W26" s="182"/>
      <c r="X26" s="188"/>
      <c r="Y26" s="152"/>
      <c r="Z26" s="161"/>
      <c r="AA26" s="173"/>
      <c r="AB26" s="182"/>
      <c r="AC26" s="190"/>
      <c r="AD26" s="152"/>
      <c r="AE26" s="161"/>
      <c r="AF26" s="173"/>
      <c r="AG26" s="182"/>
      <c r="AH26" s="190"/>
      <c r="AI26" s="152"/>
      <c r="AJ26" s="161"/>
      <c r="AK26" s="173"/>
      <c r="AL26" s="182"/>
      <c r="AM26" s="188"/>
      <c r="AN26" s="152"/>
      <c r="AO26" s="161"/>
      <c r="AP26" s="173"/>
      <c r="AQ26" s="182"/>
      <c r="AR26" s="188"/>
      <c r="AS26" s="152"/>
      <c r="AT26" s="161"/>
      <c r="AU26" s="173"/>
      <c r="AV26" s="182"/>
      <c r="AW26" s="188"/>
      <c r="AX26" s="152"/>
      <c r="AY26" s="161"/>
      <c r="AZ26" s="173"/>
      <c r="BA26" s="182"/>
      <c r="BB26" s="188"/>
      <c r="BC26" s="152"/>
      <c r="BD26" s="161"/>
      <c r="BE26" s="173"/>
      <c r="BF26" s="182"/>
      <c r="BG26" s="188"/>
      <c r="BH26" s="152"/>
      <c r="BI26" s="161"/>
      <c r="BJ26" s="263"/>
      <c r="BK26" s="239"/>
      <c r="BL26" s="249"/>
      <c r="BM26" s="256"/>
    </row>
    <row r="27" spans="2:67" ht="13.5" customHeight="1">
      <c r="B27" s="64" t="s">
        <v>114</v>
      </c>
      <c r="C27" s="83" t="s">
        <v>22</v>
      </c>
      <c r="D27" s="94">
        <v>40073</v>
      </c>
      <c r="E27" s="100" t="s">
        <v>119</v>
      </c>
      <c r="F27" s="108"/>
      <c r="G27" s="120">
        <v>36600</v>
      </c>
      <c r="H27" s="129" t="str">
        <f>IF($G27="","",IFERROR(DATEDIF(G27,G28,"Y")&amp;"年"&amp;DATEDIF(G27,G28,"YM")&amp;"月","0年0月"))</f>
        <v>20年0月</v>
      </c>
      <c r="I27" s="142">
        <f>IFERROR(DATEDIF(G27,G28,"Y"),0)</f>
        <v>20</v>
      </c>
      <c r="J27" s="153" t="str">
        <f>IF($D27="","",IF($G27&gt;$G$20,"",IF($G28&gt;=$D27,"○","")))</f>
        <v>○</v>
      </c>
      <c r="K27" s="161">
        <v>0.8</v>
      </c>
      <c r="L27" s="172" t="str">
        <f>IF(K27="","",IF(J27="○",IF(I27&gt;=10,IF($C27="介護","●","○"),"○"),"×"))</f>
        <v>○</v>
      </c>
      <c r="M27" s="182">
        <f>IF($G27="","",(EDATE($G28,1)))</f>
        <v>43951</v>
      </c>
      <c r="N27" s="189">
        <f>IFERROR(DATEDIF($G27,M27,"Y"),0)</f>
        <v>20</v>
      </c>
      <c r="O27" s="153" t="str">
        <f>IF($D27="","",IF($G27&gt;M27,"",IF(M27&gt;=$D27,"○","")))</f>
        <v>○</v>
      </c>
      <c r="P27" s="161">
        <v>0.8</v>
      </c>
      <c r="Q27" s="172" t="str">
        <f>IF(P27="","",IF(O27="○",IF(N27&gt;=10,IF($C27="介護","●","○"),"○"),"×"))</f>
        <v>○</v>
      </c>
      <c r="R27" s="182">
        <f>IF($G27="","",(EDATE($G28,2)))</f>
        <v>43982</v>
      </c>
      <c r="S27" s="189">
        <f>IFERROR(DATEDIF($G27,R27,"Y"),0)</f>
        <v>20</v>
      </c>
      <c r="T27" s="153" t="str">
        <f>IF($D27="","",IF($G27&gt;R27,"",IF(R27&gt;=$D27,"○","")))</f>
        <v>○</v>
      </c>
      <c r="U27" s="161">
        <v>0.8</v>
      </c>
      <c r="V27" s="172" t="str">
        <f>IF(U27="","",IF(T27="○",IF(S27&gt;=10,IF($C27="介護","●","○"),"○"),"×"))</f>
        <v>○</v>
      </c>
      <c r="W27" s="182">
        <f>IF($G27="","",(EDATE($G28,3)))</f>
        <v>44012</v>
      </c>
      <c r="X27" s="188">
        <f>IFERROR(DATEDIF($G27,W27,"Y"),0)</f>
        <v>20</v>
      </c>
      <c r="Y27" s="153" t="str">
        <f>IF($D27="","",IF($G27&gt;W27,"",IF(W27&gt;=$D27,"○","")))</f>
        <v>○</v>
      </c>
      <c r="Z27" s="161">
        <v>0.8</v>
      </c>
      <c r="AA27" s="172" t="str">
        <f>IF(Z27="","",IF(Y27="○",IF(X27&gt;=10,IF($C27="介護","●","○"),"○"),"×"))</f>
        <v>○</v>
      </c>
      <c r="AB27" s="182">
        <f>IF($G27="","",(EDATE($G28,4)))</f>
        <v>44043</v>
      </c>
      <c r="AC27" s="189">
        <f>IFERROR(DATEDIF($G27,AB27,"Y"),0)</f>
        <v>20</v>
      </c>
      <c r="AD27" s="153" t="str">
        <f>IF($D27="","",IF($G27&gt;AB27,"",IF(AB27&gt;=$D27,"○","")))</f>
        <v>○</v>
      </c>
      <c r="AE27" s="161">
        <v>0.8</v>
      </c>
      <c r="AF27" s="172" t="str">
        <f>IF(AE27="","",IF(AD27="○",IF(AC27&gt;=10,IF($C27="介護","●","○"),"○"),"×"))</f>
        <v>○</v>
      </c>
      <c r="AG27" s="182">
        <f>IF($G27="","",(EDATE($G28,5)))</f>
        <v>44074</v>
      </c>
      <c r="AH27" s="189">
        <f>IFERROR(DATEDIF($G27,AG27,"Y"),0)</f>
        <v>20</v>
      </c>
      <c r="AI27" s="153" t="str">
        <f>IF($D27="","",IF($G27&gt;AG27,"",IF(AG27&gt;=$D27,"○","")))</f>
        <v>○</v>
      </c>
      <c r="AJ27" s="161">
        <v>0.8</v>
      </c>
      <c r="AK27" s="172" t="str">
        <f>IF(AJ27="","",IF(AI27="○",IF(AH27&gt;=10,IF($C27="介護","●","○"),"○"),"×"))</f>
        <v>○</v>
      </c>
      <c r="AL27" s="182">
        <f>IF($G27="","",(EDATE($G28,6)))</f>
        <v>44104</v>
      </c>
      <c r="AM27" s="188">
        <f>IFERROR(DATEDIF($G27,AL27,"Y"),0)</f>
        <v>20</v>
      </c>
      <c r="AN27" s="153" t="str">
        <f>IF($D27="","",IF($G27&gt;AL27,"",IF(AL27&gt;=$D27,"○","")))</f>
        <v>○</v>
      </c>
      <c r="AO27" s="161">
        <v>0.8</v>
      </c>
      <c r="AP27" s="172" t="str">
        <f>IF(AO27="","",IF(AN27="○",IF(AM27&gt;=10,IF($C27="介護","●","○"),"○"),"×"))</f>
        <v>○</v>
      </c>
      <c r="AQ27" s="182">
        <f>IF($G27="","",(EDATE($G28,7)))</f>
        <v>44135</v>
      </c>
      <c r="AR27" s="188">
        <f>IFERROR(DATEDIF($G27,AQ27,"Y"),0)</f>
        <v>20</v>
      </c>
      <c r="AS27" s="153" t="str">
        <f>IF($D27="","",IF($G27&gt;AQ27,"",IF(AQ27&gt;=$D27,"○","")))</f>
        <v>○</v>
      </c>
      <c r="AT27" s="161">
        <v>0.8</v>
      </c>
      <c r="AU27" s="172" t="str">
        <f>IF(AT27="","",IF(AS27="○",IF(AR27&gt;=10,IF($C27="介護","●","○"),"○"),"×"))</f>
        <v>○</v>
      </c>
      <c r="AV27" s="182">
        <f>IF($G27="","",(EDATE($G28,8)))</f>
        <v>44165</v>
      </c>
      <c r="AW27" s="188">
        <f>IFERROR(DATEDIF($G27,AV27,"Y"),0)</f>
        <v>20</v>
      </c>
      <c r="AX27" s="153" t="str">
        <f>IF($D27="","",IF($G27&gt;AV27,"",IF(AV27&gt;=$D27,"○","")))</f>
        <v>○</v>
      </c>
      <c r="AY27" s="161">
        <v>0.8</v>
      </c>
      <c r="AZ27" s="172" t="str">
        <f>IF(AY27="","",IF(AX27="○",IF(AW27&gt;=10,IF($C27="介護","●","○"),"○"),"×"))</f>
        <v>○</v>
      </c>
      <c r="BA27" s="182">
        <f>IF($G27="","",(EDATE($G28,9)))</f>
        <v>44196</v>
      </c>
      <c r="BB27" s="188">
        <f>IFERROR(DATEDIF($G27,BA27,"Y"),0)</f>
        <v>20</v>
      </c>
      <c r="BC27" s="153" t="str">
        <f>IF($D27="","",IF($G27&gt;BA27,"",IF(BA27&gt;=$D27,"○","")))</f>
        <v>○</v>
      </c>
      <c r="BD27" s="161">
        <v>0.8</v>
      </c>
      <c r="BE27" s="172" t="str">
        <f>IF(BD27="","",IF(BC27="○",IF(BB27&gt;=10,IF($C27="介護","●","○"),"○"),"×"))</f>
        <v>○</v>
      </c>
      <c r="BF27" s="182">
        <f>IF($G27="","",(EDATE($G28,10)))</f>
        <v>44227</v>
      </c>
      <c r="BG27" s="188">
        <f>IFERROR(DATEDIF($G27,BF27,"Y"),0)</f>
        <v>20</v>
      </c>
      <c r="BH27" s="153" t="str">
        <f>IF($D27="","",IF($G27&gt;BF27,"",IF(BF27&gt;=$D27,"○","")))</f>
        <v>○</v>
      </c>
      <c r="BI27" s="161">
        <v>0.8</v>
      </c>
      <c r="BJ27" s="262" t="str">
        <f>IF(BI27="","",IF(BH27="○",IF(BG27&gt;=10,IF($C27="介護","●","○"),"○"),"×"))</f>
        <v>○</v>
      </c>
      <c r="BK27" s="237">
        <f>SUM(K27,P27,U27,Z27,AE27,AJ27,AO27,AT27,AY27,BD27,BI27)</f>
        <v>8.7999999999999989</v>
      </c>
      <c r="BL27" s="249"/>
      <c r="BM27" s="256"/>
    </row>
    <row r="28" spans="2:67" ht="13.5" customHeight="1">
      <c r="B28" s="66"/>
      <c r="C28" s="81"/>
      <c r="D28" s="81"/>
      <c r="E28" s="99"/>
      <c r="F28" s="107"/>
      <c r="G28" s="121">
        <f>IF(G27="","",$G$20)</f>
        <v>43921</v>
      </c>
      <c r="H28" s="129"/>
      <c r="I28" s="143"/>
      <c r="J28" s="152"/>
      <c r="K28" s="161"/>
      <c r="L28" s="173"/>
      <c r="M28" s="182"/>
      <c r="N28" s="190"/>
      <c r="O28" s="152"/>
      <c r="P28" s="161"/>
      <c r="Q28" s="173"/>
      <c r="R28" s="182"/>
      <c r="S28" s="190"/>
      <c r="T28" s="152"/>
      <c r="U28" s="161"/>
      <c r="V28" s="173"/>
      <c r="W28" s="182"/>
      <c r="X28" s="188"/>
      <c r="Y28" s="152"/>
      <c r="Z28" s="161"/>
      <c r="AA28" s="173"/>
      <c r="AB28" s="182"/>
      <c r="AC28" s="190"/>
      <c r="AD28" s="152"/>
      <c r="AE28" s="161"/>
      <c r="AF28" s="173"/>
      <c r="AG28" s="182"/>
      <c r="AH28" s="190"/>
      <c r="AI28" s="152"/>
      <c r="AJ28" s="161"/>
      <c r="AK28" s="173"/>
      <c r="AL28" s="182"/>
      <c r="AM28" s="188"/>
      <c r="AN28" s="152"/>
      <c r="AO28" s="161"/>
      <c r="AP28" s="173"/>
      <c r="AQ28" s="182"/>
      <c r="AR28" s="188"/>
      <c r="AS28" s="152"/>
      <c r="AT28" s="161"/>
      <c r="AU28" s="173"/>
      <c r="AV28" s="182"/>
      <c r="AW28" s="188"/>
      <c r="AX28" s="152"/>
      <c r="AY28" s="161"/>
      <c r="AZ28" s="173"/>
      <c r="BA28" s="182"/>
      <c r="BB28" s="188"/>
      <c r="BC28" s="152"/>
      <c r="BD28" s="161"/>
      <c r="BE28" s="173"/>
      <c r="BF28" s="182"/>
      <c r="BG28" s="188"/>
      <c r="BH28" s="152"/>
      <c r="BI28" s="161"/>
      <c r="BJ28" s="263"/>
      <c r="BK28" s="239"/>
      <c r="BL28" s="249"/>
      <c r="BM28" s="256"/>
    </row>
    <row r="29" spans="2:67" ht="13.5" customHeight="1">
      <c r="B29" s="64" t="s">
        <v>113</v>
      </c>
      <c r="C29" s="83" t="s">
        <v>103</v>
      </c>
      <c r="D29" s="94">
        <v>40068</v>
      </c>
      <c r="E29" s="100" t="s">
        <v>120</v>
      </c>
      <c r="F29" s="108"/>
      <c r="G29" s="120">
        <v>44039</v>
      </c>
      <c r="H29" s="129" t="str">
        <f>IF($G29="","",IFERROR(DATEDIF(G29,G30,"Y")&amp;"年"&amp;DATEDIF(G29,G30,"YM")&amp;"月","0年0月"))</f>
        <v>0年0月</v>
      </c>
      <c r="I29" s="142">
        <f>IFERROR(DATEDIF(G29,G30,"Y"),0)</f>
        <v>0</v>
      </c>
      <c r="J29" s="153" t="str">
        <f>IF($D29="","",IF($G29&gt;$G$20,"",IF($G30&gt;=$D29,"○","")))</f>
        <v/>
      </c>
      <c r="K29" s="161"/>
      <c r="L29" s="172" t="str">
        <f>IF(K29="","",IF(J29="○",IF(I29&gt;=10,IF($C29="介護","●","○"),"○"),"×"))</f>
        <v/>
      </c>
      <c r="M29" s="182">
        <f>IF($G29="","",(EDATE($G30,1)))</f>
        <v>43951</v>
      </c>
      <c r="N29" s="189">
        <f>IFERROR(DATEDIF($G29,M29,"Y"),0)</f>
        <v>0</v>
      </c>
      <c r="O29" s="153" t="str">
        <f>IF($D29="","",IF($G29&gt;M29,"",IF(M29&gt;=$D29,"○","")))</f>
        <v/>
      </c>
      <c r="P29" s="161"/>
      <c r="Q29" s="172" t="str">
        <f>IF(P29="","",IF(O29="○",IF(N29&gt;=10,IF($C29="介護","●","○"),"○"),"×"))</f>
        <v/>
      </c>
      <c r="R29" s="182">
        <f>IF($G29="","",(EDATE($G30,2)))</f>
        <v>43982</v>
      </c>
      <c r="S29" s="189">
        <f>IFERROR(DATEDIF($G29,R29,"Y"),0)</f>
        <v>0</v>
      </c>
      <c r="T29" s="153" t="str">
        <f>IF($D29="","",IF($G29&gt;R29,"",IF(R29&gt;=$D29,"○","")))</f>
        <v/>
      </c>
      <c r="U29" s="161"/>
      <c r="V29" s="172" t="str">
        <f>IF(U29="","",IF(T29="○",IF(S29&gt;=10,IF($C29="介護","●","○"),"○"),"×"))</f>
        <v/>
      </c>
      <c r="W29" s="182">
        <f>IF($G29="","",(EDATE($G30,3)))</f>
        <v>44012</v>
      </c>
      <c r="X29" s="188">
        <f>IFERROR(DATEDIF($G29,W29,"Y"),0)</f>
        <v>0</v>
      </c>
      <c r="Y29" s="153" t="str">
        <f>IF($D29="","",IF($G29&gt;W29,"",IF(W29&gt;=$D29,"○","")))</f>
        <v/>
      </c>
      <c r="Z29" s="161"/>
      <c r="AA29" s="172" t="str">
        <f>IF(Z29="","",IF(Y29="○",IF(X29&gt;=10,IF($C29="介護","●","○"),"○"),"×"))</f>
        <v/>
      </c>
      <c r="AB29" s="182">
        <f>IF($G29="","",(EDATE($G30,4)))</f>
        <v>44043</v>
      </c>
      <c r="AC29" s="189">
        <f>IFERROR(DATEDIF($G29,AB29,"Y"),0)</f>
        <v>0</v>
      </c>
      <c r="AD29" s="153" t="str">
        <f>IF($D29="","",IF($G29&gt;AB29,"",IF(AB29&gt;=$D29,"○","")))</f>
        <v>○</v>
      </c>
      <c r="AE29" s="161">
        <v>1</v>
      </c>
      <c r="AF29" s="172" t="str">
        <f>IF(AE29="","",IF(AD29="○",IF(AC29&gt;=10,IF($C29="介護","●","○"),"○"),"×"))</f>
        <v>○</v>
      </c>
      <c r="AG29" s="182">
        <f>IF($G29="","",(EDATE($G30,5)))</f>
        <v>44074</v>
      </c>
      <c r="AH29" s="189">
        <f>IFERROR(DATEDIF($G29,AG29,"Y"),0)</f>
        <v>0</v>
      </c>
      <c r="AI29" s="153" t="str">
        <f>IF($D29="","",IF($G29&gt;AG29,"",IF(AG29&gt;=$D29,"○","")))</f>
        <v>○</v>
      </c>
      <c r="AJ29" s="161">
        <v>1</v>
      </c>
      <c r="AK29" s="172" t="str">
        <f>IF(AJ29="","",IF(AI29="○",IF(AH29&gt;=10,IF($C29="介護","●","○"),"○"),"×"))</f>
        <v>○</v>
      </c>
      <c r="AL29" s="182">
        <f>IF($G29="","",(EDATE($G30,6)))</f>
        <v>44104</v>
      </c>
      <c r="AM29" s="188">
        <f>IFERROR(DATEDIF($G29,AL29,"Y"),0)</f>
        <v>0</v>
      </c>
      <c r="AN29" s="153" t="str">
        <f>IF($D29="","",IF($G29&gt;AL29,"",IF(AL29&gt;=$D29,"○","")))</f>
        <v>○</v>
      </c>
      <c r="AO29" s="161">
        <v>1</v>
      </c>
      <c r="AP29" s="172" t="str">
        <f>IF(AO29="","",IF(AN29="○",IF(AM29&gt;=10,IF($C29="介護","●","○"),"○"),"×"))</f>
        <v>○</v>
      </c>
      <c r="AQ29" s="182">
        <f>IF($G29="","",(EDATE($G30,7)))</f>
        <v>44135</v>
      </c>
      <c r="AR29" s="188">
        <f>IFERROR(DATEDIF($G29,AQ29,"Y"),0)</f>
        <v>0</v>
      </c>
      <c r="AS29" s="153" t="str">
        <f>IF($D29="","",IF($G29&gt;AQ29,"",IF(AQ29&gt;=$D29,"○","")))</f>
        <v>○</v>
      </c>
      <c r="AT29" s="161">
        <v>1</v>
      </c>
      <c r="AU29" s="172" t="str">
        <f>IF(AT29="","",IF(AS29="○",IF(AR29&gt;=10,IF($C29="介護","●","○"),"○"),"×"))</f>
        <v>○</v>
      </c>
      <c r="AV29" s="182">
        <f>IF($G29="","",(EDATE($G30,8)))</f>
        <v>44165</v>
      </c>
      <c r="AW29" s="188">
        <f>IFERROR(DATEDIF($G29,AV29,"Y"),0)</f>
        <v>0</v>
      </c>
      <c r="AX29" s="153" t="str">
        <f>IF($D29="","",IF($G29&gt;AV29,"",IF(AV29&gt;=$D29,"○","")))</f>
        <v>○</v>
      </c>
      <c r="AY29" s="161">
        <v>1</v>
      </c>
      <c r="AZ29" s="172" t="str">
        <f>IF(AY29="","",IF(AX29="○",IF(AW29&gt;=10,IF($C29="介護","●","○"),"○"),"×"))</f>
        <v>○</v>
      </c>
      <c r="BA29" s="182">
        <f>IF($G29="","",(EDATE($G30,9)))</f>
        <v>44196</v>
      </c>
      <c r="BB29" s="188">
        <f>IFERROR(DATEDIF($G29,BA29,"Y"),0)</f>
        <v>0</v>
      </c>
      <c r="BC29" s="153" t="str">
        <f>IF($D29="","",IF($G29&gt;BA29,"",IF(BA29&gt;=$D29,"○","")))</f>
        <v>○</v>
      </c>
      <c r="BD29" s="161">
        <v>1</v>
      </c>
      <c r="BE29" s="172" t="str">
        <f>IF(BD29="","",IF(BC29="○",IF(BB29&gt;=10,IF($C29="介護","●","○"),"○"),"×"))</f>
        <v>○</v>
      </c>
      <c r="BF29" s="182">
        <f>IF($G29="","",(EDATE($G30,10)))</f>
        <v>44227</v>
      </c>
      <c r="BG29" s="188">
        <f>IFERROR(DATEDIF($G29,BF29,"Y"),0)</f>
        <v>0</v>
      </c>
      <c r="BH29" s="153" t="str">
        <f>IF($D29="","",IF($G29&gt;BF29,"",IF(BF29&gt;=$D29,"○","")))</f>
        <v>○</v>
      </c>
      <c r="BI29" s="161">
        <v>1</v>
      </c>
      <c r="BJ29" s="262" t="str">
        <f>IF(BI29="","",IF(BH29="○",IF(BG29&gt;=10,IF($C29="介護","●","○"),"○"),"×"))</f>
        <v>○</v>
      </c>
      <c r="BK29" s="237">
        <f>SUM(K29,P29,U29,Z29,AE29,AJ29,AO29,AT29,AY29,BD29,BI29)</f>
        <v>7</v>
      </c>
      <c r="BL29" s="249"/>
      <c r="BM29" s="256"/>
    </row>
    <row r="30" spans="2:67" ht="13.5" customHeight="1">
      <c r="B30" s="66"/>
      <c r="C30" s="81"/>
      <c r="D30" s="81"/>
      <c r="E30" s="99"/>
      <c r="F30" s="107"/>
      <c r="G30" s="121">
        <f>IF(G29="","",$G$20)</f>
        <v>43921</v>
      </c>
      <c r="H30" s="129"/>
      <c r="I30" s="143"/>
      <c r="J30" s="152"/>
      <c r="K30" s="161"/>
      <c r="L30" s="173"/>
      <c r="M30" s="182"/>
      <c r="N30" s="190"/>
      <c r="O30" s="152"/>
      <c r="P30" s="161"/>
      <c r="Q30" s="173"/>
      <c r="R30" s="182"/>
      <c r="S30" s="190"/>
      <c r="T30" s="152"/>
      <c r="U30" s="161"/>
      <c r="V30" s="173"/>
      <c r="W30" s="182"/>
      <c r="X30" s="188"/>
      <c r="Y30" s="152"/>
      <c r="Z30" s="161"/>
      <c r="AA30" s="173"/>
      <c r="AB30" s="182"/>
      <c r="AC30" s="190"/>
      <c r="AD30" s="152"/>
      <c r="AE30" s="161"/>
      <c r="AF30" s="173"/>
      <c r="AG30" s="182"/>
      <c r="AH30" s="190"/>
      <c r="AI30" s="152"/>
      <c r="AJ30" s="161"/>
      <c r="AK30" s="173"/>
      <c r="AL30" s="182"/>
      <c r="AM30" s="188"/>
      <c r="AN30" s="152"/>
      <c r="AO30" s="161"/>
      <c r="AP30" s="173"/>
      <c r="AQ30" s="182"/>
      <c r="AR30" s="188"/>
      <c r="AS30" s="152"/>
      <c r="AT30" s="161"/>
      <c r="AU30" s="173"/>
      <c r="AV30" s="182"/>
      <c r="AW30" s="188"/>
      <c r="AX30" s="152"/>
      <c r="AY30" s="161"/>
      <c r="AZ30" s="173"/>
      <c r="BA30" s="182"/>
      <c r="BB30" s="188"/>
      <c r="BC30" s="152"/>
      <c r="BD30" s="161"/>
      <c r="BE30" s="173"/>
      <c r="BF30" s="182"/>
      <c r="BG30" s="188"/>
      <c r="BH30" s="152"/>
      <c r="BI30" s="161"/>
      <c r="BJ30" s="263"/>
      <c r="BK30" s="239"/>
      <c r="BL30" s="249"/>
      <c r="BM30" s="256"/>
    </row>
    <row r="31" spans="2:67" ht="13.5" customHeight="1">
      <c r="B31" s="64" t="s">
        <v>113</v>
      </c>
      <c r="C31" s="83" t="s">
        <v>112</v>
      </c>
      <c r="D31" s="94">
        <v>43413</v>
      </c>
      <c r="E31" s="100" t="s">
        <v>121</v>
      </c>
      <c r="F31" s="108"/>
      <c r="G31" s="120">
        <v>40186</v>
      </c>
      <c r="H31" s="129" t="str">
        <f>IF($G31="","",IFERROR(DATEDIF(G31,G32,"Y")&amp;"年"&amp;DATEDIF(G31,G32,"YM")&amp;"月","0年0月"))</f>
        <v>10年2月</v>
      </c>
      <c r="I31" s="142">
        <f>IFERROR(DATEDIF(G31,G32,"Y"),0)</f>
        <v>10</v>
      </c>
      <c r="J31" s="153" t="str">
        <f>IF($D31="","",IF($G31&gt;$G$20,"",IF($G32&gt;=$D31,"○","")))</f>
        <v>○</v>
      </c>
      <c r="K31" s="161">
        <v>1</v>
      </c>
      <c r="L31" s="172" t="str">
        <f>IF(K31="","",IF(J31="○",IF(I31&gt;=10,IF($C31="介護","●","○"),"○"),"×"))</f>
        <v>○</v>
      </c>
      <c r="M31" s="182">
        <f>IF($G31="","",(EDATE($G32,1)))</f>
        <v>43951</v>
      </c>
      <c r="N31" s="189">
        <f>IFERROR(DATEDIF($G31,M31,"Y"),0)</f>
        <v>10</v>
      </c>
      <c r="O31" s="153" t="str">
        <f>IF($D31="","",IF($G31&gt;M31,"",IF(M31&gt;=$D31,"○","")))</f>
        <v>○</v>
      </c>
      <c r="P31" s="161">
        <v>1</v>
      </c>
      <c r="Q31" s="172" t="str">
        <f>IF(P31="","",IF(O31="○",IF(N31&gt;=10,IF($C31="介護","●","○"),"○"),"×"))</f>
        <v>○</v>
      </c>
      <c r="R31" s="182">
        <f>IF($G31="","",(EDATE($G32,2)))</f>
        <v>43982</v>
      </c>
      <c r="S31" s="189">
        <f>IFERROR(DATEDIF($G31,R31,"Y"),0)</f>
        <v>10</v>
      </c>
      <c r="T31" s="153" t="str">
        <f>IF($D31="","",IF($G31&gt;R31,"",IF(R31&gt;=$D31,"○","")))</f>
        <v>○</v>
      </c>
      <c r="U31" s="161">
        <v>1</v>
      </c>
      <c r="V31" s="172" t="str">
        <f>IF(U31="","",IF(T31="○",IF(S31&gt;=10,IF($C31="介護","●","○"),"○"),"×"))</f>
        <v>○</v>
      </c>
      <c r="W31" s="182">
        <f>IF($G31="","",(EDATE($G32,3)))</f>
        <v>44012</v>
      </c>
      <c r="X31" s="188">
        <f>IFERROR(DATEDIF($G31,W31,"Y"),0)</f>
        <v>10</v>
      </c>
      <c r="Y31" s="153" t="str">
        <f>IF($D31="","",IF($G31&gt;W31,"",IF(W31&gt;=$D31,"○","")))</f>
        <v>○</v>
      </c>
      <c r="Z31" s="161">
        <v>1</v>
      </c>
      <c r="AA31" s="172" t="str">
        <f>IF(Z31="","",IF(Y31="○",IF(X31&gt;=10,IF($C31="介護","●","○"),"○"),"×"))</f>
        <v>○</v>
      </c>
      <c r="AB31" s="182">
        <f>IF($G31="","",(EDATE($G32,4)))</f>
        <v>44043</v>
      </c>
      <c r="AC31" s="189">
        <f>IFERROR(DATEDIF($G31,AB31,"Y"),0)</f>
        <v>10</v>
      </c>
      <c r="AD31" s="153" t="str">
        <f>IF($D31="","",IF($G31&gt;AB31,"",IF(AB31&gt;=$D31,"○","")))</f>
        <v>○</v>
      </c>
      <c r="AE31" s="161">
        <v>1</v>
      </c>
      <c r="AF31" s="172" t="str">
        <f>IF(AE31="","",IF(AD31="○",IF(AC31&gt;=10,IF($C31="介護","●","○"),"○"),"×"))</f>
        <v>○</v>
      </c>
      <c r="AG31" s="182">
        <f>IF($G31="","",(EDATE($G32,5)))</f>
        <v>44074</v>
      </c>
      <c r="AH31" s="189">
        <f>IFERROR(DATEDIF($G31,AG31,"Y"),0)</f>
        <v>10</v>
      </c>
      <c r="AI31" s="153" t="str">
        <f>IF($D31="","",IF($G31&gt;AG31,"",IF(AG31&gt;=$D31,"○","")))</f>
        <v>○</v>
      </c>
      <c r="AJ31" s="161">
        <v>1</v>
      </c>
      <c r="AK31" s="172" t="str">
        <f>IF(AJ31="","",IF(AI31="○",IF(AH31&gt;=10,IF($C31="介護","●","○"),"○"),"×"))</f>
        <v>○</v>
      </c>
      <c r="AL31" s="182">
        <f>IF($G31="","",(EDATE($G32,6)))</f>
        <v>44104</v>
      </c>
      <c r="AM31" s="188">
        <f>IFERROR(DATEDIF($G31,AL31,"Y"),0)</f>
        <v>10</v>
      </c>
      <c r="AN31" s="153" t="str">
        <f>IF($D31="","",IF($G31&gt;AL31,"",IF(AL31&gt;=$D31,"○","")))</f>
        <v>○</v>
      </c>
      <c r="AO31" s="161">
        <v>1</v>
      </c>
      <c r="AP31" s="172" t="str">
        <f>IF(AO31="","",IF(AN31="○",IF(AM31&gt;=10,IF($C31="介護","●","○"),"○"),"×"))</f>
        <v>○</v>
      </c>
      <c r="AQ31" s="182">
        <f>IF($G31="","",(EDATE($G32,7)))</f>
        <v>44135</v>
      </c>
      <c r="AR31" s="188">
        <f>IFERROR(DATEDIF($G31,AQ31,"Y"),0)</f>
        <v>10</v>
      </c>
      <c r="AS31" s="153" t="str">
        <f>IF($D31="","",IF($G31&gt;AQ31,"",IF(AQ31&gt;=$D31,"○","")))</f>
        <v>○</v>
      </c>
      <c r="AT31" s="161">
        <v>1</v>
      </c>
      <c r="AU31" s="172" t="str">
        <f>IF(AT31="","",IF(AS31="○",IF(AR31&gt;=10,IF($C31="介護","●","○"),"○"),"×"))</f>
        <v>○</v>
      </c>
      <c r="AV31" s="182">
        <f>IF($G31="","",(EDATE($G32,8)))</f>
        <v>44165</v>
      </c>
      <c r="AW31" s="188">
        <f>IFERROR(DATEDIF($G31,AV31,"Y"),0)</f>
        <v>10</v>
      </c>
      <c r="AX31" s="153" t="str">
        <f>IF($D31="","",IF($G31&gt;AV31,"",IF(AV31&gt;=$D31,"○","")))</f>
        <v>○</v>
      </c>
      <c r="AY31" s="161">
        <v>1</v>
      </c>
      <c r="AZ31" s="172" t="str">
        <f>IF(AY31="","",IF(AX31="○",IF(AW31&gt;=10,IF($C31="介護","●","○"),"○"),"×"))</f>
        <v>○</v>
      </c>
      <c r="BA31" s="182">
        <f>IF($G31="","",(EDATE($G32,9)))</f>
        <v>44196</v>
      </c>
      <c r="BB31" s="188">
        <f>IFERROR(DATEDIF($G31,BA31,"Y"),0)</f>
        <v>10</v>
      </c>
      <c r="BC31" s="153" t="str">
        <f>IF($D31="","",IF($G31&gt;BA31,"",IF(BA31&gt;=$D31,"○","")))</f>
        <v>○</v>
      </c>
      <c r="BD31" s="161">
        <v>1</v>
      </c>
      <c r="BE31" s="172" t="str">
        <f>IF(BD31="","",IF(BC31="○",IF(BB31&gt;=10,IF($C31="介護","●","○"),"○"),"×"))</f>
        <v>○</v>
      </c>
      <c r="BF31" s="182">
        <f>IF($G31="","",(EDATE($G32,10)))</f>
        <v>44227</v>
      </c>
      <c r="BG31" s="188">
        <f>IFERROR(DATEDIF($G31,BF31,"Y"),0)</f>
        <v>11</v>
      </c>
      <c r="BH31" s="153" t="str">
        <f>IF($D31="","",IF($G31&gt;BF31,"",IF(BF31&gt;=$D31,"○","")))</f>
        <v>○</v>
      </c>
      <c r="BI31" s="161">
        <v>1</v>
      </c>
      <c r="BJ31" s="262" t="str">
        <f>IF(BI31="","",IF(BH31="○",IF(BG31&gt;=10,IF($C31="介護","●","○"),"○"),"×"))</f>
        <v>○</v>
      </c>
      <c r="BK31" s="237">
        <f>SUM(K31,P31,U31,Z31,AE31,AJ31,AO31,AT31,AY31,BD31,BI31)</f>
        <v>11</v>
      </c>
      <c r="BL31" s="249"/>
      <c r="BM31" s="256"/>
    </row>
    <row r="32" spans="2:67" ht="13.5" customHeight="1">
      <c r="B32" s="66"/>
      <c r="C32" s="81"/>
      <c r="D32" s="81"/>
      <c r="E32" s="99"/>
      <c r="F32" s="107"/>
      <c r="G32" s="121">
        <f>IF(G31="","",$G$20)</f>
        <v>43921</v>
      </c>
      <c r="H32" s="129"/>
      <c r="I32" s="143"/>
      <c r="J32" s="152"/>
      <c r="K32" s="161"/>
      <c r="L32" s="173"/>
      <c r="M32" s="182"/>
      <c r="N32" s="190"/>
      <c r="O32" s="152"/>
      <c r="P32" s="161"/>
      <c r="Q32" s="173"/>
      <c r="R32" s="182"/>
      <c r="S32" s="190"/>
      <c r="T32" s="152"/>
      <c r="U32" s="161"/>
      <c r="V32" s="173"/>
      <c r="W32" s="182"/>
      <c r="X32" s="188"/>
      <c r="Y32" s="152"/>
      <c r="Z32" s="161"/>
      <c r="AA32" s="173"/>
      <c r="AB32" s="182"/>
      <c r="AC32" s="190"/>
      <c r="AD32" s="152"/>
      <c r="AE32" s="161"/>
      <c r="AF32" s="173"/>
      <c r="AG32" s="182"/>
      <c r="AH32" s="190"/>
      <c r="AI32" s="152"/>
      <c r="AJ32" s="161"/>
      <c r="AK32" s="173"/>
      <c r="AL32" s="182"/>
      <c r="AM32" s="188"/>
      <c r="AN32" s="152"/>
      <c r="AO32" s="161"/>
      <c r="AP32" s="173"/>
      <c r="AQ32" s="182"/>
      <c r="AR32" s="188"/>
      <c r="AS32" s="152"/>
      <c r="AT32" s="161"/>
      <c r="AU32" s="173"/>
      <c r="AV32" s="182"/>
      <c r="AW32" s="188"/>
      <c r="AX32" s="152"/>
      <c r="AY32" s="161"/>
      <c r="AZ32" s="173"/>
      <c r="BA32" s="182"/>
      <c r="BB32" s="188"/>
      <c r="BC32" s="152"/>
      <c r="BD32" s="161"/>
      <c r="BE32" s="173"/>
      <c r="BF32" s="182"/>
      <c r="BG32" s="188"/>
      <c r="BH32" s="152"/>
      <c r="BI32" s="161"/>
      <c r="BJ32" s="263"/>
      <c r="BK32" s="239"/>
      <c r="BL32" s="249"/>
      <c r="BM32" s="256"/>
    </row>
    <row r="33" spans="2:65" ht="13.5" customHeight="1">
      <c r="B33" s="64" t="s">
        <v>113</v>
      </c>
      <c r="C33" s="83" t="s">
        <v>111</v>
      </c>
      <c r="D33" s="94">
        <v>44020</v>
      </c>
      <c r="E33" s="100" t="s">
        <v>51</v>
      </c>
      <c r="F33" s="108"/>
      <c r="G33" s="120">
        <v>40026</v>
      </c>
      <c r="H33" s="129" t="str">
        <f>IF($G33="","",IFERROR(DATEDIF(G33,G34,"Y")&amp;"年"&amp;DATEDIF(G33,G34,"YM")&amp;"月","0年0月"))</f>
        <v>10年7月</v>
      </c>
      <c r="I33" s="142">
        <f>IFERROR(DATEDIF(G33,G34,"Y"),0)</f>
        <v>10</v>
      </c>
      <c r="J33" s="153" t="str">
        <f>IF($D33="","",IF($G33&gt;$G$20,"",IF($G34&gt;=$D33,"○","")))</f>
        <v/>
      </c>
      <c r="K33" s="161">
        <v>0.5</v>
      </c>
      <c r="L33" s="172" t="str">
        <f>IF(K33="","",IF(J33="○",IF(I33&gt;=10,IF($C33="介護","●","○"),"○"),"×"))</f>
        <v>×</v>
      </c>
      <c r="M33" s="182">
        <f>IF($G33="","",(EDATE($G34,1)))</f>
        <v>43951</v>
      </c>
      <c r="N33" s="189">
        <f>IFERROR(DATEDIF($G33,M33,"Y"),0)</f>
        <v>10</v>
      </c>
      <c r="O33" s="153" t="str">
        <f>IF($D33="","",IF($G33&gt;M33,"",IF(M33&gt;=$D33,"○","")))</f>
        <v/>
      </c>
      <c r="P33" s="161">
        <v>0.5</v>
      </c>
      <c r="Q33" s="172" t="str">
        <f>IF(P33="","",IF(O33="○",IF(N33&gt;=10,IF($C33="介護","●","○"),"○"),"×"))</f>
        <v>×</v>
      </c>
      <c r="R33" s="182">
        <f>IF($G33="","",(EDATE($G34,2)))</f>
        <v>43982</v>
      </c>
      <c r="S33" s="189">
        <f>IFERROR(DATEDIF($G33,R33,"Y"),0)</f>
        <v>10</v>
      </c>
      <c r="T33" s="153" t="str">
        <f>IF($D33="","",IF($G33&gt;R33,"",IF(R33&gt;=$D33,"○","")))</f>
        <v/>
      </c>
      <c r="U33" s="161">
        <v>0.5</v>
      </c>
      <c r="V33" s="172" t="str">
        <f>IF(U33="","",IF(T33="○",IF(S33&gt;=10,IF($C33="介護","●","○"),"○"),"×"))</f>
        <v>×</v>
      </c>
      <c r="W33" s="182">
        <f>IF($G33="","",(EDATE($G34,3)))</f>
        <v>44012</v>
      </c>
      <c r="X33" s="188">
        <f>IFERROR(DATEDIF($G33,W33,"Y"),0)</f>
        <v>10</v>
      </c>
      <c r="Y33" s="153" t="str">
        <f>IF($D33="","",IF($G33&gt;W33,"",IF(W33&gt;=$D33,"○","")))</f>
        <v/>
      </c>
      <c r="Z33" s="161">
        <v>0.5</v>
      </c>
      <c r="AA33" s="172" t="str">
        <f>IF(Z33="","",IF(Y33="○",IF(X33&gt;=10,IF($C33="介護","●","○"),"○"),"×"))</f>
        <v>×</v>
      </c>
      <c r="AB33" s="182">
        <f>IF($G33="","",(EDATE($G34,4)))</f>
        <v>44043</v>
      </c>
      <c r="AC33" s="189">
        <f>IFERROR(DATEDIF($G33,AB33,"Y"),0)</f>
        <v>10</v>
      </c>
      <c r="AD33" s="153" t="str">
        <f>IF($D33="","",IF($G33&gt;AB33,"",IF(AB33&gt;=$D33,"○","")))</f>
        <v>○</v>
      </c>
      <c r="AE33" s="161">
        <v>0.5</v>
      </c>
      <c r="AF33" s="172" t="str">
        <f>IF(AE33="","",IF(AD33="○",IF(AC33&gt;=10,IF($C33="介護","●","○"),"○"),"×"))</f>
        <v>○</v>
      </c>
      <c r="AG33" s="182">
        <f>IF($G33="","",(EDATE($G34,5)))</f>
        <v>44074</v>
      </c>
      <c r="AH33" s="189">
        <f>IFERROR(DATEDIF($G33,AG33,"Y"),0)</f>
        <v>11</v>
      </c>
      <c r="AI33" s="153" t="str">
        <f>IF($D33="","",IF($G33&gt;AG33,"",IF(AG33&gt;=$D33,"○","")))</f>
        <v>○</v>
      </c>
      <c r="AJ33" s="161">
        <v>0.5</v>
      </c>
      <c r="AK33" s="172" t="str">
        <f>IF(AJ33="","",IF(AI33="○",IF(AH33&gt;=10,IF($C33="介護","●","○"),"○"),"×"))</f>
        <v>○</v>
      </c>
      <c r="AL33" s="182">
        <f>IF($G33="","",(EDATE($G34,6)))</f>
        <v>44104</v>
      </c>
      <c r="AM33" s="188">
        <f>IFERROR(DATEDIF($G33,AL33,"Y"),0)</f>
        <v>11</v>
      </c>
      <c r="AN33" s="153" t="str">
        <f>IF($D33="","",IF($G33&gt;AL33,"",IF(AL33&gt;=$D33,"○","")))</f>
        <v>○</v>
      </c>
      <c r="AO33" s="161">
        <v>0.5</v>
      </c>
      <c r="AP33" s="172" t="str">
        <f>IF(AO33="","",IF(AN33="○",IF(AM33&gt;=10,IF($C33="介護","●","○"),"○"),"×"))</f>
        <v>○</v>
      </c>
      <c r="AQ33" s="182">
        <f>IF($G33="","",(EDATE($G34,7)))</f>
        <v>44135</v>
      </c>
      <c r="AR33" s="188">
        <f>IFERROR(DATEDIF($G33,AQ33,"Y"),0)</f>
        <v>11</v>
      </c>
      <c r="AS33" s="153" t="str">
        <f>IF($D33="","",IF($G33&gt;AQ33,"",IF(AQ33&gt;=$D33,"○","")))</f>
        <v>○</v>
      </c>
      <c r="AT33" s="161">
        <v>0.5</v>
      </c>
      <c r="AU33" s="172" t="str">
        <f>IF(AT33="","",IF(AS33="○",IF(AR33&gt;=10,IF($C33="介護","●","○"),"○"),"×"))</f>
        <v>○</v>
      </c>
      <c r="AV33" s="182">
        <f>IF($G33="","",(EDATE($G34,8)))</f>
        <v>44165</v>
      </c>
      <c r="AW33" s="188">
        <f>IFERROR(DATEDIF($G33,AV33,"Y"),0)</f>
        <v>11</v>
      </c>
      <c r="AX33" s="153" t="str">
        <f>IF($D33="","",IF($G33&gt;AV33,"",IF(AV33&gt;=$D33,"○","")))</f>
        <v>○</v>
      </c>
      <c r="AY33" s="161">
        <v>0.5</v>
      </c>
      <c r="AZ33" s="172" t="str">
        <f>IF(AY33="","",IF(AX33="○",IF(AW33&gt;=10,IF($C33="介護","●","○"),"○"),"×"))</f>
        <v>○</v>
      </c>
      <c r="BA33" s="182">
        <f>IF($G33="","",(EDATE($G34,9)))</f>
        <v>44196</v>
      </c>
      <c r="BB33" s="188">
        <f>IFERROR(DATEDIF($G33,BA33,"Y"),0)</f>
        <v>11</v>
      </c>
      <c r="BC33" s="153" t="str">
        <f>IF($D33="","",IF($G33&gt;BA33,"",IF(BA33&gt;=$D33,"○","")))</f>
        <v>○</v>
      </c>
      <c r="BD33" s="161">
        <v>0.5</v>
      </c>
      <c r="BE33" s="172" t="str">
        <f>IF(BD33="","",IF(BC33="○",IF(BB33&gt;=10,IF($C33="介護","●","○"),"○"),"×"))</f>
        <v>○</v>
      </c>
      <c r="BF33" s="182">
        <f>IF($G33="","",(EDATE($G34,10)))</f>
        <v>44227</v>
      </c>
      <c r="BG33" s="188">
        <f>IFERROR(DATEDIF($G33,BF33,"Y"),0)</f>
        <v>11</v>
      </c>
      <c r="BH33" s="153" t="str">
        <f>IF($D33="","",IF($G33&gt;BF33,"",IF(BF33&gt;=$D33,"○","")))</f>
        <v>○</v>
      </c>
      <c r="BI33" s="161">
        <v>0.5</v>
      </c>
      <c r="BJ33" s="262" t="str">
        <f>IF(BI33="","",IF(BH33="○",IF(BG33&gt;=10,IF($C33="介護","●","○"),"○"),"×"))</f>
        <v>○</v>
      </c>
      <c r="BK33" s="237">
        <f>SUM(K33,P33,U33,Z33,AE33,AJ33,AO33,AT33,AY33,BD33,BI33)</f>
        <v>5.5</v>
      </c>
      <c r="BL33" s="249"/>
      <c r="BM33" s="256"/>
    </row>
    <row r="34" spans="2:65" ht="13.5" customHeight="1">
      <c r="B34" s="66"/>
      <c r="C34" s="81"/>
      <c r="D34" s="81"/>
      <c r="E34" s="99"/>
      <c r="F34" s="107"/>
      <c r="G34" s="121">
        <f>IF(G33="","",$G$20)</f>
        <v>43921</v>
      </c>
      <c r="H34" s="129"/>
      <c r="I34" s="143"/>
      <c r="J34" s="152"/>
      <c r="K34" s="161"/>
      <c r="L34" s="173"/>
      <c r="M34" s="182"/>
      <c r="N34" s="190"/>
      <c r="O34" s="152"/>
      <c r="P34" s="161"/>
      <c r="Q34" s="173"/>
      <c r="R34" s="182"/>
      <c r="S34" s="190"/>
      <c r="T34" s="152"/>
      <c r="U34" s="161"/>
      <c r="V34" s="173"/>
      <c r="W34" s="182"/>
      <c r="X34" s="188"/>
      <c r="Y34" s="152"/>
      <c r="Z34" s="161"/>
      <c r="AA34" s="173"/>
      <c r="AB34" s="182"/>
      <c r="AC34" s="190"/>
      <c r="AD34" s="152"/>
      <c r="AE34" s="161"/>
      <c r="AF34" s="173"/>
      <c r="AG34" s="182"/>
      <c r="AH34" s="190"/>
      <c r="AI34" s="152"/>
      <c r="AJ34" s="161"/>
      <c r="AK34" s="173"/>
      <c r="AL34" s="182"/>
      <c r="AM34" s="188"/>
      <c r="AN34" s="152"/>
      <c r="AO34" s="161"/>
      <c r="AP34" s="173"/>
      <c r="AQ34" s="182"/>
      <c r="AR34" s="188"/>
      <c r="AS34" s="152"/>
      <c r="AT34" s="161"/>
      <c r="AU34" s="173"/>
      <c r="AV34" s="182"/>
      <c r="AW34" s="188"/>
      <c r="AX34" s="152"/>
      <c r="AY34" s="161"/>
      <c r="AZ34" s="173"/>
      <c r="BA34" s="182"/>
      <c r="BB34" s="188"/>
      <c r="BC34" s="152"/>
      <c r="BD34" s="161"/>
      <c r="BE34" s="173"/>
      <c r="BF34" s="182"/>
      <c r="BG34" s="188"/>
      <c r="BH34" s="152"/>
      <c r="BI34" s="161"/>
      <c r="BJ34" s="263"/>
      <c r="BK34" s="239"/>
      <c r="BL34" s="249"/>
      <c r="BM34" s="256"/>
    </row>
    <row r="35" spans="2:65" ht="13.5" customHeight="1">
      <c r="B35" s="64"/>
      <c r="C35" s="83"/>
      <c r="D35" s="83"/>
      <c r="E35" s="100"/>
      <c r="F35" s="108"/>
      <c r="G35" s="120"/>
      <c r="H35" s="129" t="str">
        <f>IF($G35="","",IFERROR(DATEDIF(G35,G36,"Y")&amp;"年"&amp;DATEDIF(G35,G36,"YM")&amp;"月","0年0月"))</f>
        <v/>
      </c>
      <c r="I35" s="141">
        <f>IFERROR(DATEDIF(G35,G36,"Y"),0)</f>
        <v>0</v>
      </c>
      <c r="J35" s="153" t="str">
        <f>IF($D35="","",IF($G35&gt;$G$20,"",IF($G36&gt;=$D35,"○","")))</f>
        <v/>
      </c>
      <c r="K35" s="161"/>
      <c r="L35" s="172" t="str">
        <f>IF(K35="","",IF(J35="○",IF(I35&gt;=10,IF($C35="介護","●","○"),"○"),"×"))</f>
        <v/>
      </c>
      <c r="M35" s="182" t="str">
        <f>IF($G35="","",(EDATE($G36,1)))</f>
        <v/>
      </c>
      <c r="N35" s="189">
        <f>IFERROR(DATEDIF($G35,M35,"Y"),0)</f>
        <v>0</v>
      </c>
      <c r="O35" s="153" t="str">
        <f>IF($D35="","",IF($G35&gt;M35,"",IF(M35&gt;=$D35,"○","")))</f>
        <v/>
      </c>
      <c r="P35" s="161"/>
      <c r="Q35" s="172" t="str">
        <f>IF(P35="","",IF(O35="○",IF(N35&gt;=10,IF($C35="介護","●","○"),"○"),"×"))</f>
        <v/>
      </c>
      <c r="R35" s="182" t="str">
        <f>IF($G35="","",(EDATE($G36,2)))</f>
        <v/>
      </c>
      <c r="S35" s="189">
        <f>IFERROR(DATEDIF($G35,R35,"Y"),0)</f>
        <v>0</v>
      </c>
      <c r="T35" s="153" t="str">
        <f>IF($D35="","",IF($G35&gt;R35,"",IF(R35&gt;=$D35,"○","")))</f>
        <v/>
      </c>
      <c r="U35" s="161"/>
      <c r="V35" s="172" t="str">
        <f>IF(U35="","",IF(T35="○",IF(S35&gt;=10,IF($C35="介護","●","○"),"○"),"×"))</f>
        <v/>
      </c>
      <c r="W35" s="182" t="str">
        <f>IF($G35="","",(EDATE($G36,3)))</f>
        <v/>
      </c>
      <c r="X35" s="188">
        <f>IFERROR(DATEDIF($G35,W35,"Y"),0)</f>
        <v>0</v>
      </c>
      <c r="Y35" s="153" t="str">
        <f>IF($D35="","",IF($G35&gt;W35,"",IF(W35&gt;=$D35,"○","")))</f>
        <v/>
      </c>
      <c r="Z35" s="161"/>
      <c r="AA35" s="172" t="str">
        <f>IF(Z35="","",IF(Y35="○",IF(X35&gt;=10,IF($C35="介護","●","○"),"○"),"×"))</f>
        <v/>
      </c>
      <c r="AB35" s="182" t="str">
        <f>IF($G35="","",(EDATE($G36,4)))</f>
        <v/>
      </c>
      <c r="AC35" s="189">
        <f>IFERROR(DATEDIF($G35,AB35,"Y"),0)</f>
        <v>0</v>
      </c>
      <c r="AD35" s="153" t="str">
        <f>IF($D35="","",IF($G35&gt;AB35,"",IF(AB35&gt;=$D35,"○","")))</f>
        <v/>
      </c>
      <c r="AE35" s="161"/>
      <c r="AF35" s="172" t="str">
        <f>IF(AE35="","",IF(AD35="○",IF(AC35&gt;=10,IF($C35="介護","●","○"),"○"),"×"))</f>
        <v/>
      </c>
      <c r="AG35" s="182" t="str">
        <f>IF($G35="","",(EDATE($G36,5)))</f>
        <v/>
      </c>
      <c r="AH35" s="189">
        <f>IFERROR(DATEDIF($G35,AG35,"Y"),0)</f>
        <v>0</v>
      </c>
      <c r="AI35" s="153" t="str">
        <f>IF($D35="","",IF($G35&gt;AG35,"",IF(AG35&gt;=$D35,"○","")))</f>
        <v/>
      </c>
      <c r="AJ35" s="161"/>
      <c r="AK35" s="172" t="str">
        <f>IF(AJ35="","",IF(AI35="○",IF(AH35&gt;=10,IF($C35="介護","●","○"),"○"),"×"))</f>
        <v/>
      </c>
      <c r="AL35" s="182" t="str">
        <f>IF($G35="","",(EDATE($G36,6)))</f>
        <v/>
      </c>
      <c r="AM35" s="188">
        <f>IFERROR(DATEDIF($G35,AL35,"Y"),0)</f>
        <v>0</v>
      </c>
      <c r="AN35" s="153" t="str">
        <f>IF($D35="","",IF($G35&gt;AL35,"",IF(AL35&gt;=$D35,"○","")))</f>
        <v/>
      </c>
      <c r="AO35" s="161"/>
      <c r="AP35" s="172" t="str">
        <f>IF(AO35="","",IF(AN35="○",IF(AM35&gt;=10,IF($C35="介護","●","○"),"○"),"×"))</f>
        <v/>
      </c>
      <c r="AQ35" s="182" t="str">
        <f>IF($G35="","",(EDATE($G36,7)))</f>
        <v/>
      </c>
      <c r="AR35" s="188">
        <f>IFERROR(DATEDIF($G35,AQ35,"Y"),0)</f>
        <v>0</v>
      </c>
      <c r="AS35" s="153" t="str">
        <f>IF($D35="","",IF($G35&gt;AQ35,"",IF(AQ35&gt;=$D35,"○","")))</f>
        <v/>
      </c>
      <c r="AT35" s="161"/>
      <c r="AU35" s="172" t="str">
        <f>IF(AT35="","",IF(AS35="○",IF(AR35&gt;=10,IF($C35="介護","●","○"),"○"),"×"))</f>
        <v/>
      </c>
      <c r="AV35" s="182" t="str">
        <f>IF($G35="","",(EDATE($G36,8)))</f>
        <v/>
      </c>
      <c r="AW35" s="188">
        <f>IFERROR(DATEDIF($G35,AV35,"Y"),0)</f>
        <v>0</v>
      </c>
      <c r="AX35" s="153" t="str">
        <f>IF($D35="","",IF($G35&gt;AV35,"",IF(AV35&gt;=$D35,"○","")))</f>
        <v/>
      </c>
      <c r="AY35" s="161"/>
      <c r="AZ35" s="172" t="str">
        <f>IF(AY35="","",IF(AX35="○",IF(AW35&gt;=10,IF($C35="介護","●","○"),"○"),"×"))</f>
        <v/>
      </c>
      <c r="BA35" s="182" t="str">
        <f>IF($G35="","",(EDATE($G36,9)))</f>
        <v/>
      </c>
      <c r="BB35" s="188">
        <f>IFERROR(DATEDIF($G35,BA35,"Y"),0)</f>
        <v>0</v>
      </c>
      <c r="BC35" s="153" t="str">
        <f>IF($D35="","",IF($G35&gt;BA35,"",IF(BA35&gt;=$D35,"○","")))</f>
        <v/>
      </c>
      <c r="BD35" s="161"/>
      <c r="BE35" s="172" t="str">
        <f>IF(BD35="","",IF(BC35="○",IF(BB35&gt;=10,IF($C35="介護","●","○"),"○"),"×"))</f>
        <v/>
      </c>
      <c r="BF35" s="182" t="str">
        <f>IF($G35="","",(EDATE($G36,10)))</f>
        <v/>
      </c>
      <c r="BG35" s="188">
        <f>IFERROR(DATEDIF($G35,BF35,"Y"),0)</f>
        <v>0</v>
      </c>
      <c r="BH35" s="153" t="str">
        <f>IF($D35="","",IF($G35&gt;BF35,"",IF(BF35&gt;=$D35,"○","")))</f>
        <v/>
      </c>
      <c r="BI35" s="161"/>
      <c r="BJ35" s="262" t="str">
        <f>IF(BI35="","",IF(BH35="○",IF(BG35&gt;=10,IF($C35="介護","●","○"),"○"),"×"))</f>
        <v/>
      </c>
      <c r="BK35" s="237">
        <f>SUM(K35,P35,U35,Z35,AE35,AJ35,AO35,AT35,AY35,BD35,BI35)</f>
        <v>0</v>
      </c>
      <c r="BL35" s="249"/>
      <c r="BM35" s="256"/>
    </row>
    <row r="36" spans="2:65" ht="13.5" customHeight="1">
      <c r="B36" s="66"/>
      <c r="C36" s="81"/>
      <c r="D36" s="81"/>
      <c r="E36" s="99"/>
      <c r="F36" s="107"/>
      <c r="G36" s="121" t="str">
        <f>IF(G35="","",$G$20)</f>
        <v/>
      </c>
      <c r="H36" s="129"/>
      <c r="I36" s="141"/>
      <c r="J36" s="152"/>
      <c r="K36" s="161"/>
      <c r="L36" s="173"/>
      <c r="M36" s="182"/>
      <c r="N36" s="190"/>
      <c r="O36" s="152"/>
      <c r="P36" s="161"/>
      <c r="Q36" s="173"/>
      <c r="R36" s="182"/>
      <c r="S36" s="190"/>
      <c r="T36" s="152"/>
      <c r="U36" s="161"/>
      <c r="V36" s="173"/>
      <c r="W36" s="182"/>
      <c r="X36" s="188"/>
      <c r="Y36" s="152"/>
      <c r="Z36" s="161"/>
      <c r="AA36" s="173"/>
      <c r="AB36" s="182"/>
      <c r="AC36" s="190"/>
      <c r="AD36" s="152"/>
      <c r="AE36" s="161"/>
      <c r="AF36" s="173"/>
      <c r="AG36" s="182"/>
      <c r="AH36" s="190"/>
      <c r="AI36" s="152"/>
      <c r="AJ36" s="161"/>
      <c r="AK36" s="173"/>
      <c r="AL36" s="182"/>
      <c r="AM36" s="188"/>
      <c r="AN36" s="152"/>
      <c r="AO36" s="161"/>
      <c r="AP36" s="173"/>
      <c r="AQ36" s="182"/>
      <c r="AR36" s="188"/>
      <c r="AS36" s="152"/>
      <c r="AT36" s="161"/>
      <c r="AU36" s="173"/>
      <c r="AV36" s="182"/>
      <c r="AW36" s="188"/>
      <c r="AX36" s="152"/>
      <c r="AY36" s="161"/>
      <c r="AZ36" s="173"/>
      <c r="BA36" s="182"/>
      <c r="BB36" s="188"/>
      <c r="BC36" s="152"/>
      <c r="BD36" s="161"/>
      <c r="BE36" s="173"/>
      <c r="BF36" s="182"/>
      <c r="BG36" s="188"/>
      <c r="BH36" s="152"/>
      <c r="BI36" s="161"/>
      <c r="BJ36" s="263"/>
      <c r="BK36" s="237"/>
      <c r="BL36" s="249"/>
      <c r="BM36" s="256"/>
    </row>
    <row r="37" spans="2:65" ht="13.5" customHeight="1">
      <c r="B37" s="64"/>
      <c r="C37" s="83"/>
      <c r="D37" s="83"/>
      <c r="E37" s="100"/>
      <c r="F37" s="108"/>
      <c r="G37" s="120"/>
      <c r="H37" s="129" t="str">
        <f>IF($G37="","",IFERROR(DATEDIF(G37,G38,"Y")&amp;"年"&amp;DATEDIF(G37,G38,"YM")&amp;"月","0年0月"))</f>
        <v/>
      </c>
      <c r="I37" s="141">
        <f>IFERROR(DATEDIF(G37,G38,"Y"),0)</f>
        <v>0</v>
      </c>
      <c r="J37" s="153" t="str">
        <f>IF($D37="","",IF($G37&gt;$G$20,"",IF($G38&gt;=$D37,"○","")))</f>
        <v/>
      </c>
      <c r="K37" s="161"/>
      <c r="L37" s="172" t="str">
        <f>IF(K37="","",IF(J37="○",IF(I37&gt;=10,IF($C37="介護","●","○"),"○"),"×"))</f>
        <v/>
      </c>
      <c r="M37" s="182" t="str">
        <f>IF($G37="","",(EDATE($G38,1)))</f>
        <v/>
      </c>
      <c r="N37" s="188">
        <f>IFERROR(DATEDIF($G37,M37,"Y"),0)</f>
        <v>0</v>
      </c>
      <c r="O37" s="153" t="str">
        <f>IF($D37="","",IF($G37&gt;M37,"",IF(M37&gt;=$D37,"○","")))</f>
        <v/>
      </c>
      <c r="P37" s="161"/>
      <c r="Q37" s="172" t="str">
        <f>IF(P37="","",IF(O37="○",IF(N37&gt;=10,IF($C37="介護","●","○"),"○"),"×"))</f>
        <v/>
      </c>
      <c r="R37" s="182" t="str">
        <f>IF($G37="","",(EDATE($G38,2)))</f>
        <v/>
      </c>
      <c r="S37" s="188">
        <f>IFERROR(DATEDIF($G37,R37,"Y"),0)</f>
        <v>0</v>
      </c>
      <c r="T37" s="153" t="str">
        <f>IF($D37="","",IF($G37&gt;R37,"",IF(R37&gt;=$D37,"○","")))</f>
        <v/>
      </c>
      <c r="U37" s="161"/>
      <c r="V37" s="172" t="str">
        <f>IF(U37="","",IF(T37="○",IF(S37&gt;=10,IF($C37="介護","●","○"),"○"),"×"))</f>
        <v/>
      </c>
      <c r="W37" s="182" t="str">
        <f>IF($G37="","",(EDATE($G38,3)))</f>
        <v/>
      </c>
      <c r="X37" s="188">
        <f>IFERROR(DATEDIF($G37,W37,"Y"),0)</f>
        <v>0</v>
      </c>
      <c r="Y37" s="153" t="str">
        <f>IF($D37="","",IF($G37&gt;W37,"",IF(W37&gt;=$D37,"○","")))</f>
        <v/>
      </c>
      <c r="Z37" s="161"/>
      <c r="AA37" s="172" t="str">
        <f>IF(Z37="","",IF(Y37="○",IF(X37&gt;=10,IF($C37="介護","●","○"),"○"),"×"))</f>
        <v/>
      </c>
      <c r="AB37" s="182" t="str">
        <f>IF($G37="","",(EDATE($G38,4)))</f>
        <v/>
      </c>
      <c r="AC37" s="189">
        <f>IFERROR(DATEDIF($G37,AB37,"Y"),0)</f>
        <v>0</v>
      </c>
      <c r="AD37" s="153" t="str">
        <f>IF($D37="","",IF($G37&gt;AB37,"",IF(AB37&gt;=$D37,"○","")))</f>
        <v/>
      </c>
      <c r="AE37" s="161"/>
      <c r="AF37" s="172" t="str">
        <f>IF(AE37="","",IF(AD37="○",IF(AC37&gt;=10,IF($C37="介護","●","○"),"○"),"×"))</f>
        <v/>
      </c>
      <c r="AG37" s="182" t="str">
        <f>IF($G37="","",(EDATE($G38,5)))</f>
        <v/>
      </c>
      <c r="AH37" s="189">
        <f>IFERROR(DATEDIF($G37,AG37,"Y"),0)</f>
        <v>0</v>
      </c>
      <c r="AI37" s="153" t="str">
        <f>IF($D37="","",IF($G37&gt;AG37,"",IF(AG37&gt;=$D37,"○","")))</f>
        <v/>
      </c>
      <c r="AJ37" s="161"/>
      <c r="AK37" s="172" t="str">
        <f>IF(AJ37="","",IF(AI37="○",IF(AH37&gt;=10,IF($C37="介護","●","○"),"○"),"×"))</f>
        <v/>
      </c>
      <c r="AL37" s="182" t="str">
        <f>IF($G37="","",(EDATE($G38,6)))</f>
        <v/>
      </c>
      <c r="AM37" s="188">
        <f>IFERROR(DATEDIF($G37,AL37,"Y"),0)</f>
        <v>0</v>
      </c>
      <c r="AN37" s="153" t="str">
        <f>IF($D37="","",IF($G37&gt;AL37,"",IF(AL37&gt;=$D37,"○","")))</f>
        <v/>
      </c>
      <c r="AO37" s="161"/>
      <c r="AP37" s="172" t="str">
        <f>IF(AO37="","",IF(AN37="○",IF(AM37&gt;=10,IF($C37="介護","●","○"),"○"),"×"))</f>
        <v/>
      </c>
      <c r="AQ37" s="182" t="str">
        <f>IF($G37="","",(EDATE($G38,7)))</f>
        <v/>
      </c>
      <c r="AR37" s="188">
        <f>IFERROR(DATEDIF($G37,AQ37,"Y"),0)</f>
        <v>0</v>
      </c>
      <c r="AS37" s="153" t="str">
        <f>IF($D37="","",IF($G37&gt;AQ37,"",IF(AQ37&gt;=$D37,"○","")))</f>
        <v/>
      </c>
      <c r="AT37" s="161"/>
      <c r="AU37" s="172" t="str">
        <f>IF(AT37="","",IF(AS37="○",IF(AR37&gt;=10,IF($C37="介護","●","○"),"○"),"×"))</f>
        <v/>
      </c>
      <c r="AV37" s="182" t="str">
        <f>IF($G37="","",(EDATE($G38,8)))</f>
        <v/>
      </c>
      <c r="AW37" s="188">
        <f>IFERROR(DATEDIF($G37,AV37,"Y"),0)</f>
        <v>0</v>
      </c>
      <c r="AX37" s="153" t="str">
        <f>IF($D37="","",IF($G37&gt;AV37,"",IF(AV37&gt;=$D37,"○","")))</f>
        <v/>
      </c>
      <c r="AY37" s="161"/>
      <c r="AZ37" s="172" t="str">
        <f>IF(AY37="","",IF(AX37="○",IF(AW37&gt;=10,IF($C37="介護","●","○"),"○"),"×"))</f>
        <v/>
      </c>
      <c r="BA37" s="182" t="str">
        <f>IF($G37="","",(EDATE($G38,9)))</f>
        <v/>
      </c>
      <c r="BB37" s="188">
        <f>IFERROR(DATEDIF($G37,BA37,"Y"),0)</f>
        <v>0</v>
      </c>
      <c r="BC37" s="153" t="str">
        <f>IF($D37="","",IF($G37&gt;BA37,"",IF(BA37&gt;=$D37,"○","")))</f>
        <v/>
      </c>
      <c r="BD37" s="161"/>
      <c r="BE37" s="172" t="str">
        <f>IF(BD37="","",IF(BC37="○",IF(BB37&gt;=10,IF($C37="介護","●","○"),"○"),"×"))</f>
        <v/>
      </c>
      <c r="BF37" s="182" t="str">
        <f>IF($G37="","",(EDATE($G38,10)))</f>
        <v/>
      </c>
      <c r="BG37" s="188">
        <f>IFERROR(DATEDIF($G37,BF37,"Y"),0)</f>
        <v>0</v>
      </c>
      <c r="BH37" s="153" t="str">
        <f>IF($D37="","",IF($G37&gt;BF37,"",IF(BF37&gt;=$D37,"○","")))</f>
        <v/>
      </c>
      <c r="BI37" s="161"/>
      <c r="BJ37" s="262" t="str">
        <f>IF(BI37="","",IF(BH37="○",IF(BG37&gt;=10,IF($C37="介護","●","○"),"○"),"×"))</f>
        <v/>
      </c>
      <c r="BK37" s="238">
        <f>SUM(K37,P37,U37,Z37,AE37,AJ37,AO37,AT37,AY37,BD37,BI37)</f>
        <v>0</v>
      </c>
      <c r="BL37" s="249"/>
      <c r="BM37" s="256"/>
    </row>
    <row r="38" spans="2:65" ht="13.5" customHeight="1">
      <c r="B38" s="66"/>
      <c r="C38" s="81"/>
      <c r="D38" s="81"/>
      <c r="E38" s="99"/>
      <c r="F38" s="107"/>
      <c r="G38" s="121" t="str">
        <f>IF(G37="","",$G$20)</f>
        <v/>
      </c>
      <c r="H38" s="129"/>
      <c r="I38" s="141"/>
      <c r="J38" s="152"/>
      <c r="K38" s="161"/>
      <c r="L38" s="173"/>
      <c r="M38" s="182"/>
      <c r="N38" s="188"/>
      <c r="O38" s="152"/>
      <c r="P38" s="161"/>
      <c r="Q38" s="173"/>
      <c r="R38" s="182"/>
      <c r="S38" s="188"/>
      <c r="T38" s="152"/>
      <c r="U38" s="161"/>
      <c r="V38" s="173"/>
      <c r="W38" s="182"/>
      <c r="X38" s="188"/>
      <c r="Y38" s="152"/>
      <c r="Z38" s="161"/>
      <c r="AA38" s="173"/>
      <c r="AB38" s="182"/>
      <c r="AC38" s="190"/>
      <c r="AD38" s="152"/>
      <c r="AE38" s="161"/>
      <c r="AF38" s="173"/>
      <c r="AG38" s="182"/>
      <c r="AH38" s="190"/>
      <c r="AI38" s="152"/>
      <c r="AJ38" s="161"/>
      <c r="AK38" s="173"/>
      <c r="AL38" s="182"/>
      <c r="AM38" s="188"/>
      <c r="AN38" s="152"/>
      <c r="AO38" s="161"/>
      <c r="AP38" s="173"/>
      <c r="AQ38" s="182"/>
      <c r="AR38" s="188"/>
      <c r="AS38" s="152"/>
      <c r="AT38" s="161"/>
      <c r="AU38" s="173"/>
      <c r="AV38" s="182"/>
      <c r="AW38" s="188"/>
      <c r="AX38" s="152"/>
      <c r="AY38" s="161"/>
      <c r="AZ38" s="173"/>
      <c r="BA38" s="182"/>
      <c r="BB38" s="188"/>
      <c r="BC38" s="152"/>
      <c r="BD38" s="161"/>
      <c r="BE38" s="173"/>
      <c r="BF38" s="182"/>
      <c r="BG38" s="188"/>
      <c r="BH38" s="152"/>
      <c r="BI38" s="161"/>
      <c r="BJ38" s="263"/>
      <c r="BK38" s="239"/>
      <c r="BL38" s="249"/>
      <c r="BM38" s="256"/>
    </row>
    <row r="39" spans="2:65" ht="13.5" customHeight="1">
      <c r="B39" s="64"/>
      <c r="C39" s="83"/>
      <c r="D39" s="83"/>
      <c r="E39" s="100"/>
      <c r="F39" s="108"/>
      <c r="G39" s="120"/>
      <c r="H39" s="129" t="str">
        <f>IF($G39="","",IFERROR(DATEDIF(G39,G40,"Y")&amp;"年"&amp;DATEDIF(G39,G40,"YM")&amp;"月","0年0月"))</f>
        <v/>
      </c>
      <c r="I39" s="141">
        <f>IFERROR(DATEDIF(G39,G40,"Y"),0)</f>
        <v>0</v>
      </c>
      <c r="J39" s="153" t="str">
        <f>IF($D39="","",IF($G39&gt;$G$20,"",IF($G40&gt;=$D39,"○","")))</f>
        <v/>
      </c>
      <c r="K39" s="161"/>
      <c r="L39" s="172" t="str">
        <f>IF(K39="","",IF(J39="○",IF(I39&gt;=10,IF($C39="介護","●","○"),"○"),"×"))</f>
        <v/>
      </c>
      <c r="M39" s="182" t="str">
        <f>IF($G39="","",(EDATE($G40,1)))</f>
        <v/>
      </c>
      <c r="N39" s="189">
        <f>IFERROR(DATEDIF($G39,M39,"Y"),0)</f>
        <v>0</v>
      </c>
      <c r="O39" s="153" t="str">
        <f>IF($D39="","",IF($G39&gt;M39,"",IF(M39&gt;=$D39,"○","")))</f>
        <v/>
      </c>
      <c r="P39" s="161"/>
      <c r="Q39" s="172" t="str">
        <f>IF(P39="","",IF(O39="○",IF(N39&gt;=10,IF($C39="介護","●","○"),"○"),"×"))</f>
        <v/>
      </c>
      <c r="R39" s="182" t="str">
        <f>IF($G39="","",(EDATE($G40,2)))</f>
        <v/>
      </c>
      <c r="S39" s="189">
        <f>IFERROR(DATEDIF($G39,R39,"Y"),0)</f>
        <v>0</v>
      </c>
      <c r="T39" s="153" t="str">
        <f>IF($D39="","",IF($G39&gt;R39,"",IF(R39&gt;=$D39,"○","")))</f>
        <v/>
      </c>
      <c r="U39" s="161"/>
      <c r="V39" s="172" t="str">
        <f>IF(U39="","",IF(T39="○",IF(S39&gt;=10,IF($C39="介護","●","○"),"○"),"×"))</f>
        <v/>
      </c>
      <c r="W39" s="182" t="str">
        <f>IF($G39="","",(EDATE($G40,3)))</f>
        <v/>
      </c>
      <c r="X39" s="188">
        <f>IFERROR(DATEDIF($G39,W39,"Y"),0)</f>
        <v>0</v>
      </c>
      <c r="Y39" s="153" t="str">
        <f>IF($D39="","",IF($G39&gt;W39,"",IF(W39&gt;=$D39,"○","")))</f>
        <v/>
      </c>
      <c r="Z39" s="161"/>
      <c r="AA39" s="172" t="str">
        <f>IF(Z39="","",IF(Y39="○",IF(X39&gt;=10,IF($C39="介護","●","○"),"○"),"×"))</f>
        <v/>
      </c>
      <c r="AB39" s="182" t="str">
        <f>IF($G39="","",(EDATE($G40,4)))</f>
        <v/>
      </c>
      <c r="AC39" s="189">
        <f>IFERROR(DATEDIF($G39,AB39,"Y"),0)</f>
        <v>0</v>
      </c>
      <c r="AD39" s="153" t="str">
        <f>IF($D39="","",IF($G39&gt;AB39,"",IF(AB39&gt;=$D39,"○","")))</f>
        <v/>
      </c>
      <c r="AE39" s="161"/>
      <c r="AF39" s="172" t="str">
        <f>IF(AE39="","",IF(AD39="○",IF(AC39&gt;=10,IF($C39="介護","●","○"),"○"),"×"))</f>
        <v/>
      </c>
      <c r="AG39" s="182" t="str">
        <f>IF($G39="","",(EDATE($G40,5)))</f>
        <v/>
      </c>
      <c r="AH39" s="189">
        <f>IFERROR(DATEDIF($G39,AG39,"Y"),0)</f>
        <v>0</v>
      </c>
      <c r="AI39" s="153" t="str">
        <f>IF($D39="","",IF($G39&gt;AG39,"",IF(AG39&gt;=$D39,"○","")))</f>
        <v/>
      </c>
      <c r="AJ39" s="161"/>
      <c r="AK39" s="172" t="str">
        <f>IF(AJ39="","",IF(AI39="○",IF(AH39&gt;=10,IF($C39="介護","●","○"),"○"),"×"))</f>
        <v/>
      </c>
      <c r="AL39" s="182" t="str">
        <f>IF($G39="","",(EDATE($G40,6)))</f>
        <v/>
      </c>
      <c r="AM39" s="188">
        <f>IFERROR(DATEDIF($G39,AL39,"Y"),0)</f>
        <v>0</v>
      </c>
      <c r="AN39" s="153" t="str">
        <f>IF($D39="","",IF($G39&gt;AL39,"",IF(AL39&gt;=$D39,"○","")))</f>
        <v/>
      </c>
      <c r="AO39" s="161"/>
      <c r="AP39" s="172" t="str">
        <f>IF(AO39="","",IF(AN39="○",IF(AM39&gt;=10,IF($C39="介護","●","○"),"○"),"×"))</f>
        <v/>
      </c>
      <c r="AQ39" s="182" t="str">
        <f>IF($G39="","",(EDATE($G40,7)))</f>
        <v/>
      </c>
      <c r="AR39" s="188">
        <f>IFERROR(DATEDIF($G39,AQ39,"Y"),0)</f>
        <v>0</v>
      </c>
      <c r="AS39" s="153" t="str">
        <f>IF($D39="","",IF($G39&gt;AQ39,"",IF(AQ39&gt;=$D39,"○","")))</f>
        <v/>
      </c>
      <c r="AT39" s="161"/>
      <c r="AU39" s="172" t="str">
        <f>IF(AT39="","",IF(AS39="○",IF(AR39&gt;=10,IF($C39="介護","●","○"),"○"),"×"))</f>
        <v/>
      </c>
      <c r="AV39" s="182" t="str">
        <f>IF($G39="","",(EDATE($G40,8)))</f>
        <v/>
      </c>
      <c r="AW39" s="188">
        <f>IFERROR(DATEDIF($G39,AV39,"Y"),0)</f>
        <v>0</v>
      </c>
      <c r="AX39" s="153" t="str">
        <f>IF($D39="","",IF($G39&gt;AV39,"",IF(AV39&gt;=$D39,"○","")))</f>
        <v/>
      </c>
      <c r="AY39" s="161"/>
      <c r="AZ39" s="172" t="str">
        <f>IF(AY39="","",IF(AX39="○",IF(AW39&gt;=10,IF($C39="介護","●","○"),"○"),"×"))</f>
        <v/>
      </c>
      <c r="BA39" s="182" t="str">
        <f>IF($G39="","",(EDATE($G40,9)))</f>
        <v/>
      </c>
      <c r="BB39" s="188">
        <f>IFERROR(DATEDIF($G39,BA39,"Y"),0)</f>
        <v>0</v>
      </c>
      <c r="BC39" s="153" t="str">
        <f>IF($D39="","",IF($G39&gt;BA39,"",IF(BA39&gt;=$D39,"○","")))</f>
        <v/>
      </c>
      <c r="BD39" s="161"/>
      <c r="BE39" s="172" t="str">
        <f>IF(BD39="","",IF(BC39="○",IF(BB39&gt;=10,IF($C39="介護","●","○"),"○"),"×"))</f>
        <v/>
      </c>
      <c r="BF39" s="182" t="str">
        <f>IF($G39="","",(EDATE($G40,10)))</f>
        <v/>
      </c>
      <c r="BG39" s="188">
        <f>IFERROR(DATEDIF($G39,BF39,"Y"),0)</f>
        <v>0</v>
      </c>
      <c r="BH39" s="153" t="str">
        <f>IF($D39="","",IF($G39&gt;BF39,"",IF(BF39&gt;=$D39,"○","")))</f>
        <v/>
      </c>
      <c r="BI39" s="161"/>
      <c r="BJ39" s="262" t="str">
        <f>IF(BI39="","",IF(BH39="○",IF(BG39&gt;=10,IF($C39="介護","●","○"),"○"),"×"))</f>
        <v/>
      </c>
      <c r="BK39" s="237">
        <f>SUM(K39,P39,U39,Z39,AE39,AJ39,AO39,AT39,AY39,BD39,BI39)</f>
        <v>0</v>
      </c>
      <c r="BL39" s="249"/>
      <c r="BM39" s="256"/>
    </row>
    <row r="40" spans="2:65" ht="13.5" customHeight="1">
      <c r="B40" s="66"/>
      <c r="C40" s="81"/>
      <c r="D40" s="81"/>
      <c r="E40" s="99"/>
      <c r="F40" s="107"/>
      <c r="G40" s="121" t="str">
        <f>IF(G39="","",$G$20)</f>
        <v/>
      </c>
      <c r="H40" s="129"/>
      <c r="I40" s="141"/>
      <c r="J40" s="152"/>
      <c r="K40" s="161"/>
      <c r="L40" s="173"/>
      <c r="M40" s="182"/>
      <c r="N40" s="190"/>
      <c r="O40" s="152"/>
      <c r="P40" s="161"/>
      <c r="Q40" s="173"/>
      <c r="R40" s="182"/>
      <c r="S40" s="190"/>
      <c r="T40" s="152"/>
      <c r="U40" s="161"/>
      <c r="V40" s="173"/>
      <c r="W40" s="182"/>
      <c r="X40" s="188"/>
      <c r="Y40" s="152"/>
      <c r="Z40" s="161"/>
      <c r="AA40" s="173"/>
      <c r="AB40" s="182"/>
      <c r="AC40" s="190"/>
      <c r="AD40" s="152"/>
      <c r="AE40" s="161"/>
      <c r="AF40" s="173"/>
      <c r="AG40" s="182"/>
      <c r="AH40" s="190"/>
      <c r="AI40" s="152"/>
      <c r="AJ40" s="161"/>
      <c r="AK40" s="173"/>
      <c r="AL40" s="182"/>
      <c r="AM40" s="188"/>
      <c r="AN40" s="152"/>
      <c r="AO40" s="161"/>
      <c r="AP40" s="173"/>
      <c r="AQ40" s="182"/>
      <c r="AR40" s="188"/>
      <c r="AS40" s="152"/>
      <c r="AT40" s="161"/>
      <c r="AU40" s="173"/>
      <c r="AV40" s="182"/>
      <c r="AW40" s="188"/>
      <c r="AX40" s="152"/>
      <c r="AY40" s="161"/>
      <c r="AZ40" s="173"/>
      <c r="BA40" s="182"/>
      <c r="BB40" s="188"/>
      <c r="BC40" s="152"/>
      <c r="BD40" s="161"/>
      <c r="BE40" s="173"/>
      <c r="BF40" s="182"/>
      <c r="BG40" s="188"/>
      <c r="BH40" s="152"/>
      <c r="BI40" s="161"/>
      <c r="BJ40" s="263"/>
      <c r="BK40" s="237"/>
      <c r="BL40" s="249"/>
      <c r="BM40" s="256"/>
    </row>
    <row r="41" spans="2:65" ht="13.5" customHeight="1">
      <c r="B41" s="64"/>
      <c r="C41" s="83"/>
      <c r="D41" s="83"/>
      <c r="E41" s="100"/>
      <c r="F41" s="108"/>
      <c r="G41" s="120"/>
      <c r="H41" s="129" t="str">
        <f>IF($G41="","",IFERROR(DATEDIF(G41,G42,"Y")&amp;"年"&amp;DATEDIF(G41,G42,"YM")&amp;"月","0年0月"))</f>
        <v/>
      </c>
      <c r="I41" s="141">
        <f>IFERROR(DATEDIF(G41,G42,"Y"),0)</f>
        <v>0</v>
      </c>
      <c r="J41" s="153" t="str">
        <f>IF($D41="","",IF($G41&gt;$G$20,"",IF($G42&gt;=$D41,"○","")))</f>
        <v/>
      </c>
      <c r="K41" s="161"/>
      <c r="L41" s="172" t="str">
        <f>IF(K41="","",IF(J41="○",IF(I41&gt;=10,IF($C41="介護","●","○"),"○"),"×"))</f>
        <v/>
      </c>
      <c r="M41" s="182" t="str">
        <f>IF($G41="","",(EDATE($G42,1)))</f>
        <v/>
      </c>
      <c r="N41" s="189">
        <f>IFERROR(DATEDIF($G41,M41,"Y"),0)</f>
        <v>0</v>
      </c>
      <c r="O41" s="153" t="str">
        <f>IF($D41="","",IF($G41&gt;M41,"",IF(M41&gt;=$D41,"○","")))</f>
        <v/>
      </c>
      <c r="P41" s="161"/>
      <c r="Q41" s="172" t="str">
        <f>IF(P41="","",IF(O41="○",IF(N41&gt;=10,IF($C41="介護","●","○"),"○"),"×"))</f>
        <v/>
      </c>
      <c r="R41" s="182" t="str">
        <f>IF($G41="","",(EDATE($G42,2)))</f>
        <v/>
      </c>
      <c r="S41" s="189">
        <f>IFERROR(DATEDIF($G41,R41,"Y"),0)</f>
        <v>0</v>
      </c>
      <c r="T41" s="153" t="str">
        <f>IF($D41="","",IF($G41&gt;R41,"",IF(R41&gt;=$D41,"○","")))</f>
        <v/>
      </c>
      <c r="U41" s="161"/>
      <c r="V41" s="172" t="str">
        <f>IF(U41="","",IF(T41="○",IF(S41&gt;=10,IF($C41="介護","●","○"),"○"),"×"))</f>
        <v/>
      </c>
      <c r="W41" s="182" t="str">
        <f>IF($G41="","",(EDATE($G42,3)))</f>
        <v/>
      </c>
      <c r="X41" s="188">
        <f>IFERROR(DATEDIF($G41,W41,"Y"),0)</f>
        <v>0</v>
      </c>
      <c r="Y41" s="153" t="str">
        <f>IF($D41="","",IF($G41&gt;W41,"",IF(W41&gt;=$D41,"○","")))</f>
        <v/>
      </c>
      <c r="Z41" s="161"/>
      <c r="AA41" s="172" t="str">
        <f>IF(Z41="","",IF(Y41="○",IF(X41&gt;=10,IF($C41="介護","●","○"),"○"),"×"))</f>
        <v/>
      </c>
      <c r="AB41" s="182" t="str">
        <f>IF($G41="","",(EDATE($G42,4)))</f>
        <v/>
      </c>
      <c r="AC41" s="189">
        <f>IFERROR(DATEDIF($G41,AB41,"Y"),0)</f>
        <v>0</v>
      </c>
      <c r="AD41" s="153" t="str">
        <f>IF($D41="","",IF($G41&gt;AB41,"",IF(AB41&gt;=$D41,"○","")))</f>
        <v/>
      </c>
      <c r="AE41" s="161"/>
      <c r="AF41" s="172" t="str">
        <f>IF(AE41="","",IF(AD41="○",IF(AC41&gt;=10,IF($C41="介護","●","○"),"○"),"×"))</f>
        <v/>
      </c>
      <c r="AG41" s="182" t="str">
        <f>IF($G41="","",(EDATE($G42,5)))</f>
        <v/>
      </c>
      <c r="AH41" s="188">
        <f>IFERROR(DATEDIF($G41,AG41,"Y"),0)</f>
        <v>0</v>
      </c>
      <c r="AI41" s="153" t="str">
        <f>IF($D41="","",IF($G41&gt;AG41,"",IF(AG41&gt;=$D41,"○","")))</f>
        <v/>
      </c>
      <c r="AJ41" s="161"/>
      <c r="AK41" s="172" t="str">
        <f>IF(AJ41="","",IF(AI41="○",IF(AH41&gt;=10,IF($C41="介護","●","○"),"○"),"×"))</f>
        <v/>
      </c>
      <c r="AL41" s="182" t="str">
        <f>IF($G41="","",(EDATE($G42,6)))</f>
        <v/>
      </c>
      <c r="AM41" s="188">
        <f>IFERROR(DATEDIF($G41,AL41,"Y"),0)</f>
        <v>0</v>
      </c>
      <c r="AN41" s="153" t="str">
        <f>IF($D41="","",IF($G41&gt;AL41,"",IF(AL41&gt;=$D41,"○","")))</f>
        <v/>
      </c>
      <c r="AO41" s="161"/>
      <c r="AP41" s="172" t="str">
        <f>IF(AO41="","",IF(AN41="○",IF(AM41&gt;=10,IF($C41="介護","●","○"),"○"),"×"))</f>
        <v/>
      </c>
      <c r="AQ41" s="182" t="str">
        <f>IF($G41="","",(EDATE($G42,7)))</f>
        <v/>
      </c>
      <c r="AR41" s="188">
        <f>IFERROR(DATEDIF($G41,AQ41,"Y"),0)</f>
        <v>0</v>
      </c>
      <c r="AS41" s="153" t="str">
        <f>IF($D41="","",IF($G41&gt;AQ41,"",IF(AQ41&gt;=$D41,"○","")))</f>
        <v/>
      </c>
      <c r="AT41" s="161"/>
      <c r="AU41" s="172" t="str">
        <f>IF(AT41="","",IF(AS41="○",IF(AR41&gt;=10,IF($C41="介護","●","○"),"○"),"×"))</f>
        <v/>
      </c>
      <c r="AV41" s="182" t="str">
        <f>IF($G41="","",(EDATE($G42,8)))</f>
        <v/>
      </c>
      <c r="AW41" s="188">
        <f>IFERROR(DATEDIF($G41,AV41,"Y"),0)</f>
        <v>0</v>
      </c>
      <c r="AX41" s="153" t="str">
        <f>IF($D41="","",IF($G41&gt;AV41,"",IF(AV41&gt;=$D41,"○","")))</f>
        <v/>
      </c>
      <c r="AY41" s="161"/>
      <c r="AZ41" s="172" t="str">
        <f>IF(AY41="","",IF(AX41="○",IF(AW41&gt;=10,IF($C41="介護","●","○"),"○"),"×"))</f>
        <v/>
      </c>
      <c r="BA41" s="182" t="str">
        <f>IF($G41="","",(EDATE($G42,9)))</f>
        <v/>
      </c>
      <c r="BB41" s="188">
        <f>IFERROR(DATEDIF($G41,BA41,"Y"),0)</f>
        <v>0</v>
      </c>
      <c r="BC41" s="153" t="str">
        <f>IF($D41="","",IF($G41&gt;BA41,"",IF(BA41&gt;=$D41,"○","")))</f>
        <v/>
      </c>
      <c r="BD41" s="161"/>
      <c r="BE41" s="172" t="str">
        <f>IF(BD41="","",IF(BC41="○",IF(BB41&gt;=10,IF($C41="介護","●","○"),"○"),"×"))</f>
        <v/>
      </c>
      <c r="BF41" s="182" t="str">
        <f>IF($G41="","",(EDATE($G42,10)))</f>
        <v/>
      </c>
      <c r="BG41" s="188">
        <f>IFERROR(DATEDIF($G41,BF41,"Y"),0)</f>
        <v>0</v>
      </c>
      <c r="BH41" s="153" t="str">
        <f>IF($D41="","",IF($G41&gt;BF41,"",IF(BF41&gt;=$D41,"○","")))</f>
        <v/>
      </c>
      <c r="BI41" s="161"/>
      <c r="BJ41" s="262" t="str">
        <f>IF(BI41="","",IF(BH41="○",IF(BG41&gt;=10,IF($C41="介護","●","○"),"○"),"×"))</f>
        <v/>
      </c>
      <c r="BK41" s="238">
        <f>SUM(K41,P41,U41,Z41,AE41,AJ41,AO41,AT41,AY41,BD41,BI41)</f>
        <v>0</v>
      </c>
      <c r="BL41" s="249"/>
      <c r="BM41" s="256"/>
    </row>
    <row r="42" spans="2:65" ht="13.5" customHeight="1">
      <c r="B42" s="66"/>
      <c r="C42" s="81"/>
      <c r="D42" s="81"/>
      <c r="E42" s="99"/>
      <c r="F42" s="107"/>
      <c r="G42" s="121" t="str">
        <f>IF(G41="","",$G$20)</f>
        <v/>
      </c>
      <c r="H42" s="129"/>
      <c r="I42" s="141"/>
      <c r="J42" s="152"/>
      <c r="K42" s="161"/>
      <c r="L42" s="173"/>
      <c r="M42" s="182"/>
      <c r="N42" s="190"/>
      <c r="O42" s="152"/>
      <c r="P42" s="161"/>
      <c r="Q42" s="173"/>
      <c r="R42" s="182"/>
      <c r="S42" s="190"/>
      <c r="T42" s="152"/>
      <c r="U42" s="161"/>
      <c r="V42" s="173"/>
      <c r="W42" s="182"/>
      <c r="X42" s="188"/>
      <c r="Y42" s="152"/>
      <c r="Z42" s="161"/>
      <c r="AA42" s="173"/>
      <c r="AB42" s="182"/>
      <c r="AC42" s="190"/>
      <c r="AD42" s="152"/>
      <c r="AE42" s="161"/>
      <c r="AF42" s="173"/>
      <c r="AG42" s="182"/>
      <c r="AH42" s="188"/>
      <c r="AI42" s="152"/>
      <c r="AJ42" s="161"/>
      <c r="AK42" s="173"/>
      <c r="AL42" s="182"/>
      <c r="AM42" s="188"/>
      <c r="AN42" s="152"/>
      <c r="AO42" s="161"/>
      <c r="AP42" s="173"/>
      <c r="AQ42" s="182"/>
      <c r="AR42" s="188"/>
      <c r="AS42" s="152"/>
      <c r="AT42" s="161"/>
      <c r="AU42" s="173"/>
      <c r="AV42" s="182"/>
      <c r="AW42" s="188"/>
      <c r="AX42" s="152"/>
      <c r="AY42" s="161"/>
      <c r="AZ42" s="173"/>
      <c r="BA42" s="182"/>
      <c r="BB42" s="188"/>
      <c r="BC42" s="152"/>
      <c r="BD42" s="161"/>
      <c r="BE42" s="173"/>
      <c r="BF42" s="182"/>
      <c r="BG42" s="188"/>
      <c r="BH42" s="152"/>
      <c r="BI42" s="161"/>
      <c r="BJ42" s="263"/>
      <c r="BK42" s="239"/>
      <c r="BL42" s="249"/>
      <c r="BM42" s="256"/>
    </row>
    <row r="43" spans="2:65" ht="13.5" customHeight="1">
      <c r="B43" s="64"/>
      <c r="C43" s="83"/>
      <c r="D43" s="83"/>
      <c r="E43" s="100"/>
      <c r="F43" s="108"/>
      <c r="G43" s="120"/>
      <c r="H43" s="129" t="str">
        <f>IF($G43="","",IFERROR(DATEDIF(G43,G44,"Y")&amp;"年"&amp;DATEDIF(G43,G44,"YM")&amp;"月","0年0月"))</f>
        <v/>
      </c>
      <c r="I43" s="141">
        <f>IFERROR(DATEDIF(G43,G44,"Y"),0)</f>
        <v>0</v>
      </c>
      <c r="J43" s="153" t="str">
        <f>IF($D43="","",IF($G43&gt;$G$20,"",IF($G44&gt;=$D43,"○","")))</f>
        <v/>
      </c>
      <c r="K43" s="161"/>
      <c r="L43" s="172" t="str">
        <f>IF(K43="","",IF(J43="○",IF(I43&gt;=10,IF($C43="介護","●","○"),"○"),"×"))</f>
        <v/>
      </c>
      <c r="M43" s="182" t="str">
        <f>IF($G43="","",(EDATE($G44,1)))</f>
        <v/>
      </c>
      <c r="N43" s="189">
        <f>IFERROR(DATEDIF($G43,M43,"Y"),0)</f>
        <v>0</v>
      </c>
      <c r="O43" s="153" t="str">
        <f>IF($D43="","",IF($G43&gt;M43,"",IF(M43&gt;=$D43,"○","")))</f>
        <v/>
      </c>
      <c r="P43" s="161"/>
      <c r="Q43" s="172" t="str">
        <f>IF(P43="","",IF(O43="○",IF(N43&gt;=10,IF($C43="介護","●","○"),"○"),"×"))</f>
        <v/>
      </c>
      <c r="R43" s="182" t="str">
        <f>IF($G43="","",(EDATE($G44,2)))</f>
        <v/>
      </c>
      <c r="S43" s="189">
        <f>IFERROR(DATEDIF($G43,R43,"Y"),0)</f>
        <v>0</v>
      </c>
      <c r="T43" s="153" t="str">
        <f>IF($D43="","",IF($G43&gt;R43,"",IF(R43&gt;=$D43,"○","")))</f>
        <v/>
      </c>
      <c r="U43" s="161"/>
      <c r="V43" s="172" t="str">
        <f>IF(U43="","",IF(T43="○",IF(S43&gt;=10,IF($C43="介護","●","○"),"○"),"×"))</f>
        <v/>
      </c>
      <c r="W43" s="182" t="str">
        <f>IF($G43="","",(EDATE($G44,3)))</f>
        <v/>
      </c>
      <c r="X43" s="188">
        <f>IFERROR(DATEDIF($G43,W43,"Y"),0)</f>
        <v>0</v>
      </c>
      <c r="Y43" s="153" t="str">
        <f>IF($D43="","",IF($G43&gt;W43,"",IF(W43&gt;=$D43,"○","")))</f>
        <v/>
      </c>
      <c r="Z43" s="161"/>
      <c r="AA43" s="172" t="str">
        <f>IF(Z43="","",IF(Y43="○",IF(X43&gt;=10,IF($C43="介護","●","○"),"○"),"×"))</f>
        <v/>
      </c>
      <c r="AB43" s="182" t="str">
        <f>IF($G43="","",(EDATE($G44,4)))</f>
        <v/>
      </c>
      <c r="AC43" s="189">
        <f>IFERROR(DATEDIF($G43,AB43,"Y"),0)</f>
        <v>0</v>
      </c>
      <c r="AD43" s="153" t="str">
        <f>IF($D43="","",IF($G43&gt;AB43,"",IF(AB43&gt;=$D43,"○","")))</f>
        <v/>
      </c>
      <c r="AE43" s="161"/>
      <c r="AF43" s="172" t="str">
        <f>IF(AE43="","",IF(AD43="○",IF(AC43&gt;=10,IF($C43="介護","●","○"),"○"),"×"))</f>
        <v/>
      </c>
      <c r="AG43" s="182" t="str">
        <f>IF($G43="","",(EDATE($G44,5)))</f>
        <v/>
      </c>
      <c r="AH43" s="189">
        <f>IFERROR(DATEDIF($G43,AG43,"Y"),0)</f>
        <v>0</v>
      </c>
      <c r="AI43" s="153" t="str">
        <f>IF($D43="","",IF($G43&gt;AG43,"",IF(AG43&gt;=$D43,"○","")))</f>
        <v/>
      </c>
      <c r="AJ43" s="161"/>
      <c r="AK43" s="172" t="str">
        <f>IF(AJ43="","",IF(AI43="○",IF(AH43&gt;=10,IF($C43="介護","●","○"),"○"),"×"))</f>
        <v/>
      </c>
      <c r="AL43" s="182" t="str">
        <f>IF($G43="","",(EDATE($G44,6)))</f>
        <v/>
      </c>
      <c r="AM43" s="188">
        <f>IFERROR(DATEDIF($G43,AL43,"Y"),0)</f>
        <v>0</v>
      </c>
      <c r="AN43" s="153" t="str">
        <f>IF($D43="","",IF($G43&gt;AL43,"",IF(AL43&gt;=$D43,"○","")))</f>
        <v/>
      </c>
      <c r="AO43" s="161"/>
      <c r="AP43" s="172" t="str">
        <f>IF(AO43="","",IF(AN43="○",IF(AM43&gt;=10,IF($C43="介護","●","○"),"○"),"×"))</f>
        <v/>
      </c>
      <c r="AQ43" s="182" t="str">
        <f>IF($G43="","",(EDATE($G44,7)))</f>
        <v/>
      </c>
      <c r="AR43" s="188">
        <f>IFERROR(DATEDIF($G43,AQ43,"Y"),0)</f>
        <v>0</v>
      </c>
      <c r="AS43" s="153" t="str">
        <f>IF($D43="","",IF($G43&gt;AQ43,"",IF(AQ43&gt;=$D43,"○","")))</f>
        <v/>
      </c>
      <c r="AT43" s="161"/>
      <c r="AU43" s="172" t="str">
        <f>IF(AT43="","",IF(AS43="○",IF(AR43&gt;=10,IF($C43="介護","●","○"),"○"),"×"))</f>
        <v/>
      </c>
      <c r="AV43" s="182" t="str">
        <f>IF($G43="","",(EDATE($G44,8)))</f>
        <v/>
      </c>
      <c r="AW43" s="188">
        <f>IFERROR(DATEDIF($G43,AV43,"Y"),0)</f>
        <v>0</v>
      </c>
      <c r="AX43" s="153" t="str">
        <f>IF($D43="","",IF($G43&gt;AV43,"",IF(AV43&gt;=$D43,"○","")))</f>
        <v/>
      </c>
      <c r="AY43" s="161"/>
      <c r="AZ43" s="172" t="str">
        <f>IF(AY43="","",IF(AX43="○",IF(AW43&gt;=10,IF($C43="介護","●","○"),"○"),"×"))</f>
        <v/>
      </c>
      <c r="BA43" s="182" t="str">
        <f>IF($G43="","",(EDATE($G44,9)))</f>
        <v/>
      </c>
      <c r="BB43" s="188">
        <f>IFERROR(DATEDIF($G43,BA43,"Y"),0)</f>
        <v>0</v>
      </c>
      <c r="BC43" s="153" t="str">
        <f>IF($D43="","",IF($G43&gt;BA43,"",IF(BA43&gt;=$D43,"○","")))</f>
        <v/>
      </c>
      <c r="BD43" s="161"/>
      <c r="BE43" s="172" t="str">
        <f>IF(BD43="","",IF(BC43="○",IF(BB43&gt;=10,IF($C43="介護","●","○"),"○"),"×"))</f>
        <v/>
      </c>
      <c r="BF43" s="182" t="str">
        <f>IF($G43="","",(EDATE($G44,10)))</f>
        <v/>
      </c>
      <c r="BG43" s="188">
        <f>IFERROR(DATEDIF($G43,BF43,"Y"),0)</f>
        <v>0</v>
      </c>
      <c r="BH43" s="153" t="str">
        <f>IF($D43="","",IF($G43&gt;BF43,"",IF(BF43&gt;=$D43,"○","")))</f>
        <v/>
      </c>
      <c r="BI43" s="161"/>
      <c r="BJ43" s="262" t="str">
        <f>IF(BI43="","",IF(BH43="○",IF(BG43&gt;=10,IF($C43="介護","●","○"),"○"),"×"))</f>
        <v/>
      </c>
      <c r="BK43" s="237">
        <f>SUM(K43,P43,U43,Z43,AE43,AJ43,AO43,AT43,AY43,BD43,BI43)</f>
        <v>0</v>
      </c>
      <c r="BL43" s="249"/>
      <c r="BM43" s="256"/>
    </row>
    <row r="44" spans="2:65" ht="13.5" customHeight="1">
      <c r="B44" s="66"/>
      <c r="C44" s="81"/>
      <c r="D44" s="81"/>
      <c r="E44" s="99"/>
      <c r="F44" s="107"/>
      <c r="G44" s="121" t="str">
        <f>IF(G43="","",$G$20)</f>
        <v/>
      </c>
      <c r="H44" s="129"/>
      <c r="I44" s="141"/>
      <c r="J44" s="152"/>
      <c r="K44" s="161"/>
      <c r="L44" s="173"/>
      <c r="M44" s="182"/>
      <c r="N44" s="190"/>
      <c r="O44" s="152"/>
      <c r="P44" s="161"/>
      <c r="Q44" s="173"/>
      <c r="R44" s="182"/>
      <c r="S44" s="190"/>
      <c r="T44" s="152"/>
      <c r="U44" s="161"/>
      <c r="V44" s="173"/>
      <c r="W44" s="182"/>
      <c r="X44" s="188"/>
      <c r="Y44" s="152"/>
      <c r="Z44" s="161"/>
      <c r="AA44" s="173"/>
      <c r="AB44" s="182"/>
      <c r="AC44" s="190"/>
      <c r="AD44" s="152"/>
      <c r="AE44" s="161"/>
      <c r="AF44" s="173"/>
      <c r="AG44" s="182"/>
      <c r="AH44" s="190"/>
      <c r="AI44" s="152"/>
      <c r="AJ44" s="161"/>
      <c r="AK44" s="173"/>
      <c r="AL44" s="182"/>
      <c r="AM44" s="188"/>
      <c r="AN44" s="152"/>
      <c r="AO44" s="161"/>
      <c r="AP44" s="173"/>
      <c r="AQ44" s="182"/>
      <c r="AR44" s="188"/>
      <c r="AS44" s="152"/>
      <c r="AT44" s="161"/>
      <c r="AU44" s="173"/>
      <c r="AV44" s="182"/>
      <c r="AW44" s="188"/>
      <c r="AX44" s="152"/>
      <c r="AY44" s="161"/>
      <c r="AZ44" s="173"/>
      <c r="BA44" s="182"/>
      <c r="BB44" s="188"/>
      <c r="BC44" s="152"/>
      <c r="BD44" s="161"/>
      <c r="BE44" s="173"/>
      <c r="BF44" s="182"/>
      <c r="BG44" s="188"/>
      <c r="BH44" s="152"/>
      <c r="BI44" s="161"/>
      <c r="BJ44" s="263"/>
      <c r="BK44" s="239"/>
      <c r="BL44" s="249"/>
      <c r="BM44" s="256"/>
    </row>
    <row r="45" spans="2:65" ht="13.5" customHeight="1">
      <c r="B45" s="64"/>
      <c r="C45" s="83"/>
      <c r="D45" s="83"/>
      <c r="E45" s="100"/>
      <c r="F45" s="108"/>
      <c r="G45" s="120"/>
      <c r="H45" s="129" t="str">
        <f>IF($G45="","",IFERROR(DATEDIF(G45,G46,"Y")&amp;"年"&amp;DATEDIF(G45,G46,"YM")&amp;"月","0年0月"))</f>
        <v/>
      </c>
      <c r="I45" s="141">
        <f>IFERROR(DATEDIF(G45,G46,"Y"),0)</f>
        <v>0</v>
      </c>
      <c r="J45" s="153" t="str">
        <f>IF($D45="","",IF($G45&gt;$G$20,"",IF($G46&gt;=$D45,"○","")))</f>
        <v/>
      </c>
      <c r="K45" s="161"/>
      <c r="L45" s="172" t="str">
        <f>IF(K45="","",IF(J45="○",IF(I45&gt;=10,IF($C45="介護","●","○"),"○"),"×"))</f>
        <v/>
      </c>
      <c r="M45" s="182" t="str">
        <f>IF($G45="","",(EDATE($G46,1)))</f>
        <v/>
      </c>
      <c r="N45" s="189">
        <f>IFERROR(DATEDIF($G45,M45,"Y"),0)</f>
        <v>0</v>
      </c>
      <c r="O45" s="153" t="str">
        <f>IF($D45="","",IF($G45&gt;M45,"",IF(M45&gt;=$D45,"○","")))</f>
        <v/>
      </c>
      <c r="P45" s="161"/>
      <c r="Q45" s="172" t="str">
        <f>IF(P45="","",IF(O45="○",IF(N45&gt;=10,IF($C45="介護","●","○"),"○"),"×"))</f>
        <v/>
      </c>
      <c r="R45" s="182" t="str">
        <f>IF($G45="","",(EDATE($G46,2)))</f>
        <v/>
      </c>
      <c r="S45" s="189">
        <f>IFERROR(DATEDIF($G45,R45,"Y"),0)</f>
        <v>0</v>
      </c>
      <c r="T45" s="153" t="str">
        <f>IF($D45="","",IF($G45&gt;R45,"",IF(R45&gt;=$D45,"○","")))</f>
        <v/>
      </c>
      <c r="U45" s="161"/>
      <c r="V45" s="172" t="str">
        <f>IF(U45="","",IF(T45="○",IF(S45&gt;=10,IF($C45="介護","●","○"),"○"),"×"))</f>
        <v/>
      </c>
      <c r="W45" s="182" t="str">
        <f>IF($G45="","",(EDATE($G46,3)))</f>
        <v/>
      </c>
      <c r="X45" s="188">
        <f>IFERROR(DATEDIF($G45,W45,"Y"),0)</f>
        <v>0</v>
      </c>
      <c r="Y45" s="153" t="str">
        <f>IF($D45="","",IF($G45&gt;W45,"",IF(W45&gt;=$D45,"○","")))</f>
        <v/>
      </c>
      <c r="Z45" s="161"/>
      <c r="AA45" s="172" t="str">
        <f>IF(Z45="","",IF(Y45="○",IF(X45&gt;=10,IF($C45="介護","●","○"),"○"),"×"))</f>
        <v/>
      </c>
      <c r="AB45" s="182" t="str">
        <f>IF($G45="","",(EDATE($G46,4)))</f>
        <v/>
      </c>
      <c r="AC45" s="189">
        <f>IFERROR(DATEDIF($G45,AB45,"Y"),0)</f>
        <v>0</v>
      </c>
      <c r="AD45" s="153" t="str">
        <f>IF($D45="","",IF($G45&gt;AB45,"",IF(AB45&gt;=$D45,"○","")))</f>
        <v/>
      </c>
      <c r="AE45" s="161"/>
      <c r="AF45" s="172" t="str">
        <f>IF(AE45="","",IF(AD45="○",IF(AC45&gt;=10,IF($C45="介護","●","○"),"○"),"×"))</f>
        <v/>
      </c>
      <c r="AG45" s="182" t="str">
        <f>IF($G45="","",(EDATE($G46,5)))</f>
        <v/>
      </c>
      <c r="AH45" s="189">
        <f>IFERROR(DATEDIF($G45,AG45,"Y"),0)</f>
        <v>0</v>
      </c>
      <c r="AI45" s="153" t="str">
        <f>IF($D45="","",IF($G45&gt;AG45,"",IF(AG45&gt;=$D45,"○","")))</f>
        <v/>
      </c>
      <c r="AJ45" s="161"/>
      <c r="AK45" s="172" t="str">
        <f>IF(AJ45="","",IF(AI45="○",IF(AH45&gt;=10,IF($C45="介護","●","○"),"○"),"×"))</f>
        <v/>
      </c>
      <c r="AL45" s="182" t="str">
        <f>IF($G45="","",(EDATE($G46,6)))</f>
        <v/>
      </c>
      <c r="AM45" s="188">
        <f>IFERROR(DATEDIF($G45,AL45,"Y"),0)</f>
        <v>0</v>
      </c>
      <c r="AN45" s="153" t="str">
        <f>IF($D45="","",IF($G45&gt;AL45,"",IF(AL45&gt;=$D45,"○","")))</f>
        <v/>
      </c>
      <c r="AO45" s="161"/>
      <c r="AP45" s="172" t="str">
        <f>IF(AO45="","",IF(AN45="○",IF(AM45&gt;=10,IF($C45="介護","●","○"),"○"),"×"))</f>
        <v/>
      </c>
      <c r="AQ45" s="182" t="str">
        <f>IF($G45="","",(EDATE($G46,7)))</f>
        <v/>
      </c>
      <c r="AR45" s="188">
        <f>IFERROR(DATEDIF($G45,AQ45,"Y"),0)</f>
        <v>0</v>
      </c>
      <c r="AS45" s="153" t="str">
        <f>IF($D45="","",IF($G45&gt;AQ45,"",IF(AQ45&gt;=$D45,"○","")))</f>
        <v/>
      </c>
      <c r="AT45" s="161"/>
      <c r="AU45" s="172" t="str">
        <f>IF(AT45="","",IF(AS45="○",IF(AR45&gt;=10,IF($C45="介護","●","○"),"○"),"×"))</f>
        <v/>
      </c>
      <c r="AV45" s="182" t="str">
        <f>IF($G45="","",(EDATE($G46,8)))</f>
        <v/>
      </c>
      <c r="AW45" s="188">
        <f>IFERROR(DATEDIF($G45,AV45,"Y"),0)</f>
        <v>0</v>
      </c>
      <c r="AX45" s="153" t="str">
        <f>IF($D45="","",IF($G45&gt;AV45,"",IF(AV45&gt;=$D45,"○","")))</f>
        <v/>
      </c>
      <c r="AY45" s="161"/>
      <c r="AZ45" s="172" t="str">
        <f>IF(AY45="","",IF(AX45="○",IF(AW45&gt;=10,IF($C45="介護","●","○"),"○"),"×"))</f>
        <v/>
      </c>
      <c r="BA45" s="182" t="str">
        <f>IF($G45="","",(EDATE($G46,9)))</f>
        <v/>
      </c>
      <c r="BB45" s="188">
        <f>IFERROR(DATEDIF($G45,BA45,"Y"),0)</f>
        <v>0</v>
      </c>
      <c r="BC45" s="153" t="str">
        <f>IF($D45="","",IF($G45&gt;BA45,"",IF(BA45&gt;=$D45,"○","")))</f>
        <v/>
      </c>
      <c r="BD45" s="161"/>
      <c r="BE45" s="172" t="str">
        <f>IF(BD45="","",IF(BC45="○",IF(BB45&gt;=10,IF($C45="介護","●","○"),"○"),"×"))</f>
        <v/>
      </c>
      <c r="BF45" s="182" t="str">
        <f>IF($G45="","",(EDATE($G46,10)))</f>
        <v/>
      </c>
      <c r="BG45" s="188">
        <f>IFERROR(DATEDIF($G45,BF45,"Y"),0)</f>
        <v>0</v>
      </c>
      <c r="BH45" s="153" t="str">
        <f>IF($D45="","",IF($G45&gt;BF45,"",IF(BF45&gt;=$D45,"○","")))</f>
        <v/>
      </c>
      <c r="BI45" s="161"/>
      <c r="BJ45" s="262" t="str">
        <f>IF(BI45="","",IF(BH45="○",IF(BG45&gt;=10,IF($C45="介護","●","○"),"○"),"×"))</f>
        <v/>
      </c>
      <c r="BK45" s="237">
        <f>SUM(K45,P45,U45,Z45,AE45,AJ45,AO45,AT45,AY45,BD45,BI45)</f>
        <v>0</v>
      </c>
      <c r="BL45" s="249"/>
      <c r="BM45" s="256"/>
    </row>
    <row r="46" spans="2:65" ht="13.5" customHeight="1">
      <c r="B46" s="66"/>
      <c r="C46" s="81"/>
      <c r="D46" s="81"/>
      <c r="E46" s="99"/>
      <c r="F46" s="107"/>
      <c r="G46" s="121" t="str">
        <f>IF(G45="","",$G$20)</f>
        <v/>
      </c>
      <c r="H46" s="129"/>
      <c r="I46" s="141"/>
      <c r="J46" s="152"/>
      <c r="K46" s="161"/>
      <c r="L46" s="173"/>
      <c r="M46" s="182"/>
      <c r="N46" s="190"/>
      <c r="O46" s="152"/>
      <c r="P46" s="161"/>
      <c r="Q46" s="173"/>
      <c r="R46" s="182"/>
      <c r="S46" s="190"/>
      <c r="T46" s="152"/>
      <c r="U46" s="161"/>
      <c r="V46" s="173"/>
      <c r="W46" s="182"/>
      <c r="X46" s="188"/>
      <c r="Y46" s="152"/>
      <c r="Z46" s="161"/>
      <c r="AA46" s="173"/>
      <c r="AB46" s="182"/>
      <c r="AC46" s="190"/>
      <c r="AD46" s="152"/>
      <c r="AE46" s="161"/>
      <c r="AF46" s="173"/>
      <c r="AG46" s="182"/>
      <c r="AH46" s="190"/>
      <c r="AI46" s="152"/>
      <c r="AJ46" s="161"/>
      <c r="AK46" s="173"/>
      <c r="AL46" s="182"/>
      <c r="AM46" s="188"/>
      <c r="AN46" s="152"/>
      <c r="AO46" s="161"/>
      <c r="AP46" s="173"/>
      <c r="AQ46" s="182"/>
      <c r="AR46" s="188"/>
      <c r="AS46" s="152"/>
      <c r="AT46" s="161"/>
      <c r="AU46" s="173"/>
      <c r="AV46" s="182"/>
      <c r="AW46" s="188"/>
      <c r="AX46" s="152"/>
      <c r="AY46" s="161"/>
      <c r="AZ46" s="173"/>
      <c r="BA46" s="182"/>
      <c r="BB46" s="188"/>
      <c r="BC46" s="152"/>
      <c r="BD46" s="161"/>
      <c r="BE46" s="173"/>
      <c r="BF46" s="182"/>
      <c r="BG46" s="188"/>
      <c r="BH46" s="152"/>
      <c r="BI46" s="161"/>
      <c r="BJ46" s="263"/>
      <c r="BK46" s="237"/>
      <c r="BL46" s="249"/>
      <c r="BM46" s="256"/>
    </row>
    <row r="47" spans="2:65" ht="13.5" customHeight="1">
      <c r="B47" s="64"/>
      <c r="C47" s="83"/>
      <c r="D47" s="83"/>
      <c r="E47" s="100"/>
      <c r="F47" s="108"/>
      <c r="G47" s="120"/>
      <c r="H47" s="129" t="str">
        <f>IF($G47="","",IFERROR(DATEDIF(G47,G48,"Y")&amp;"年"&amp;DATEDIF(G47,G48,"YM")&amp;"月","0年0月"))</f>
        <v/>
      </c>
      <c r="I47" s="141">
        <f>IFERROR(DATEDIF(G47,G48,"Y"),0)</f>
        <v>0</v>
      </c>
      <c r="J47" s="153" t="str">
        <f>IF($D47="","",IF($G47&gt;$G$20,"",IF($G48&gt;=$D47,"○","")))</f>
        <v/>
      </c>
      <c r="K47" s="161"/>
      <c r="L47" s="172" t="str">
        <f>IF(K47="","",IF(J47="○",IF(I47&gt;=10,IF($C47="介護","●","○"),"○"),"×"))</f>
        <v/>
      </c>
      <c r="M47" s="182" t="str">
        <f>IF($G47="","",(EDATE($G48,1)))</f>
        <v/>
      </c>
      <c r="N47" s="188">
        <f>IFERROR(DATEDIF($G47,M47,"Y"),0)</f>
        <v>0</v>
      </c>
      <c r="O47" s="153" t="str">
        <f>IF($D47="","",IF($G47&gt;M47,"",IF(M47&gt;=$D47,"○","")))</f>
        <v/>
      </c>
      <c r="P47" s="161"/>
      <c r="Q47" s="172" t="str">
        <f>IF(P47="","",IF(O47="○",IF(N47&gt;=10,IF($C47="介護","●","○"),"○"),"×"))</f>
        <v/>
      </c>
      <c r="R47" s="182" t="str">
        <f>IF($G47="","",(EDATE($G48,2)))</f>
        <v/>
      </c>
      <c r="S47" s="188">
        <f>IFERROR(DATEDIF($G47,R47,"Y"),0)</f>
        <v>0</v>
      </c>
      <c r="T47" s="153" t="str">
        <f>IF($D47="","",IF($G47&gt;R47,"",IF(R47&gt;=$D47,"○","")))</f>
        <v/>
      </c>
      <c r="U47" s="161"/>
      <c r="V47" s="172" t="str">
        <f>IF(U47="","",IF(T47="○",IF(S47&gt;=10,IF($C47="介護","●","○"),"○"),"×"))</f>
        <v/>
      </c>
      <c r="W47" s="182" t="str">
        <f>IF($G47="","",(EDATE($G48,3)))</f>
        <v/>
      </c>
      <c r="X47" s="188">
        <f>IFERROR(DATEDIF($G47,W47,"Y"),0)</f>
        <v>0</v>
      </c>
      <c r="Y47" s="153" t="str">
        <f>IF($D47="","",IF($G47&gt;W47,"",IF(W47&gt;=$D47,"○","")))</f>
        <v/>
      </c>
      <c r="Z47" s="161"/>
      <c r="AA47" s="172" t="str">
        <f>IF(Z47="","",IF(Y47="○",IF(X47&gt;=10,IF($C47="介護","●","○"),"○"),"×"))</f>
        <v/>
      </c>
      <c r="AB47" s="182" t="str">
        <f>IF($G47="","",(EDATE($G48,4)))</f>
        <v/>
      </c>
      <c r="AC47" s="189">
        <f>IFERROR(DATEDIF($G47,AB47,"Y"),0)</f>
        <v>0</v>
      </c>
      <c r="AD47" s="153" t="str">
        <f>IF($D47="","",IF($G47&gt;AB47,"",IF(AB47&gt;=$D47,"○","")))</f>
        <v/>
      </c>
      <c r="AE47" s="161"/>
      <c r="AF47" s="172" t="str">
        <f>IF(AE47="","",IF(AD47="○",IF(AC47&gt;=10,IF($C47="介護","●","○"),"○"),"×"))</f>
        <v/>
      </c>
      <c r="AG47" s="182" t="str">
        <f>IF($G47="","",(EDATE($G48,5)))</f>
        <v/>
      </c>
      <c r="AH47" s="188">
        <f>IFERROR(DATEDIF($G47,AG47,"Y"),0)</f>
        <v>0</v>
      </c>
      <c r="AI47" s="153" t="str">
        <f>IF($D47="","",IF($G47&gt;AG47,"",IF(AG47&gt;=$D47,"○","")))</f>
        <v/>
      </c>
      <c r="AJ47" s="161"/>
      <c r="AK47" s="172" t="str">
        <f>IF(AJ47="","",IF(AI47="○",IF(AH47&gt;=10,IF($C47="介護","●","○"),"○"),"×"))</f>
        <v/>
      </c>
      <c r="AL47" s="260" t="str">
        <f>IF($G47="","",(EDATE($G48,6)))</f>
        <v/>
      </c>
      <c r="AM47" s="188">
        <f>IFERROR(DATEDIF($G47,AL47,"Y"),0)</f>
        <v>0</v>
      </c>
      <c r="AN47" s="153" t="str">
        <f>IF($D47="","",IF($G47&gt;AL47,"",IF(AL47&gt;=$D47,"○","")))</f>
        <v/>
      </c>
      <c r="AO47" s="161"/>
      <c r="AP47" s="172" t="str">
        <f>IF(AO47="","",IF(AN47="○",IF(AM47&gt;=10,IF($C47="介護","●","○"),"○"),"×"))</f>
        <v/>
      </c>
      <c r="AQ47" s="182" t="str">
        <f>IF($G47="","",(EDATE($G48,7)))</f>
        <v/>
      </c>
      <c r="AR47" s="188">
        <f>IFERROR(DATEDIF($G47,AQ47,"Y"),0)</f>
        <v>0</v>
      </c>
      <c r="AS47" s="153" t="str">
        <f>IF($D47="","",IF($G47&gt;AQ47,"",IF(AQ47&gt;=$D47,"○","")))</f>
        <v/>
      </c>
      <c r="AT47" s="161"/>
      <c r="AU47" s="172" t="str">
        <f>IF(AT47="","",IF(AS47="○",IF(AR47&gt;=10,IF($C47="介護","●","○"),"○"),"×"))</f>
        <v/>
      </c>
      <c r="AV47" s="182" t="str">
        <f>IF($G47="","",(EDATE($G48,8)))</f>
        <v/>
      </c>
      <c r="AW47" s="188">
        <f>IFERROR(DATEDIF($G47,AV47,"Y"),0)</f>
        <v>0</v>
      </c>
      <c r="AX47" s="153" t="str">
        <f>IF($D47="","",IF($G47&gt;AV47,"",IF(AV47&gt;=$D47,"○","")))</f>
        <v/>
      </c>
      <c r="AY47" s="219"/>
      <c r="AZ47" s="172" t="str">
        <f>IF(AY47="","",IF(AX47="○",IF(AW47&gt;=10,IF($C47="介護","●","○"),"○"),"×"))</f>
        <v/>
      </c>
      <c r="BA47" s="182" t="str">
        <f>IF($G47="","",(EDATE($G48,9)))</f>
        <v/>
      </c>
      <c r="BB47" s="188">
        <f>IFERROR(DATEDIF($G47,BA47,"Y"),0)</f>
        <v>0</v>
      </c>
      <c r="BC47" s="153" t="str">
        <f>IF($D47="","",IF($G47&gt;BA47,"",IF(BA47&gt;=$D47,"○","")))</f>
        <v/>
      </c>
      <c r="BD47" s="161"/>
      <c r="BE47" s="172" t="str">
        <f>IF(BD47="","",IF(BC47="○",IF(BB47&gt;=10,IF($C47="介護","●","○"),"○"),"×"))</f>
        <v/>
      </c>
      <c r="BF47" s="182" t="str">
        <f>IF($G47="","",(EDATE($G48,10)))</f>
        <v/>
      </c>
      <c r="BG47" s="188">
        <f>IFERROR(DATEDIF($G47,BF47,"Y"),0)</f>
        <v>0</v>
      </c>
      <c r="BH47" s="153" t="str">
        <f>IF($D47="","",IF($G47&gt;BF47,"",IF(BF47&gt;=$D47,"○","")))</f>
        <v/>
      </c>
      <c r="BI47" s="161"/>
      <c r="BJ47" s="262" t="str">
        <f>IF(BI47="","",IF(BH47="○",IF(BG47&gt;=10,IF($C47="介護","●","○"),"○"),"×"))</f>
        <v/>
      </c>
      <c r="BK47" s="237">
        <f>SUM(K47,P47,U47,Z47,AE47,AJ47,AO47,AT47,AY47,BD47,BI47)</f>
        <v>0</v>
      </c>
      <c r="BL47" s="249"/>
      <c r="BM47" s="256"/>
    </row>
    <row r="48" spans="2:65" ht="13.5" customHeight="1">
      <c r="B48" s="66"/>
      <c r="C48" s="84"/>
      <c r="D48" s="84"/>
      <c r="E48" s="101"/>
      <c r="F48" s="109"/>
      <c r="G48" s="122" t="str">
        <f>IF(G47="","",$G$20)</f>
        <v/>
      </c>
      <c r="H48" s="130"/>
      <c r="I48" s="144"/>
      <c r="J48" s="154"/>
      <c r="K48" s="162"/>
      <c r="L48" s="174"/>
      <c r="M48" s="183"/>
      <c r="N48" s="191"/>
      <c r="O48" s="154"/>
      <c r="P48" s="162"/>
      <c r="Q48" s="174"/>
      <c r="R48" s="183"/>
      <c r="S48" s="191"/>
      <c r="T48" s="154"/>
      <c r="U48" s="162"/>
      <c r="V48" s="174"/>
      <c r="W48" s="183"/>
      <c r="X48" s="191"/>
      <c r="Y48" s="154"/>
      <c r="Z48" s="162"/>
      <c r="AA48" s="174"/>
      <c r="AB48" s="183"/>
      <c r="AC48" s="207"/>
      <c r="AD48" s="154"/>
      <c r="AE48" s="162"/>
      <c r="AF48" s="174"/>
      <c r="AG48" s="183"/>
      <c r="AH48" s="191"/>
      <c r="AI48" s="154"/>
      <c r="AJ48" s="162"/>
      <c r="AK48" s="174"/>
      <c r="AL48" s="261"/>
      <c r="AM48" s="191"/>
      <c r="AN48" s="154"/>
      <c r="AO48" s="162"/>
      <c r="AP48" s="174"/>
      <c r="AQ48" s="183"/>
      <c r="AR48" s="191"/>
      <c r="AS48" s="154"/>
      <c r="AT48" s="162"/>
      <c r="AU48" s="174"/>
      <c r="AV48" s="183"/>
      <c r="AW48" s="191"/>
      <c r="AX48" s="154"/>
      <c r="AY48" s="220"/>
      <c r="AZ48" s="174"/>
      <c r="BA48" s="183"/>
      <c r="BB48" s="191"/>
      <c r="BC48" s="154"/>
      <c r="BD48" s="162"/>
      <c r="BE48" s="174"/>
      <c r="BF48" s="183"/>
      <c r="BG48" s="191"/>
      <c r="BH48" s="154"/>
      <c r="BI48" s="162"/>
      <c r="BJ48" s="264"/>
      <c r="BK48" s="240"/>
      <c r="BL48" s="249"/>
      <c r="BM48" s="256"/>
    </row>
    <row r="49" spans="2:65" ht="29.25" customHeight="1">
      <c r="B49" s="67" t="s">
        <v>63</v>
      </c>
      <c r="C49" s="85"/>
      <c r="D49" s="85"/>
      <c r="E49" s="85"/>
      <c r="F49" s="85"/>
      <c r="G49" s="85"/>
      <c r="H49" s="131"/>
      <c r="I49" s="145"/>
      <c r="J49" s="85"/>
      <c r="K49" s="163">
        <f>SUM(K19:K48)</f>
        <v>5.7</v>
      </c>
      <c r="L49" s="175"/>
      <c r="M49" s="184"/>
      <c r="N49" s="184"/>
      <c r="O49" s="184"/>
      <c r="P49" s="192">
        <f>SUM(P19:P48)</f>
        <v>5.7</v>
      </c>
      <c r="Q49" s="193"/>
      <c r="R49" s="184"/>
      <c r="S49" s="201"/>
      <c r="T49" s="184"/>
      <c r="U49" s="192">
        <f>SUM(U19:U48)</f>
        <v>5.7</v>
      </c>
      <c r="V49" s="193"/>
      <c r="W49" s="184"/>
      <c r="X49" s="184"/>
      <c r="Y49" s="184"/>
      <c r="Z49" s="192">
        <f>SUM(Z19:Z48)</f>
        <v>5.7</v>
      </c>
      <c r="AA49" s="193"/>
      <c r="AB49" s="184"/>
      <c r="AC49" s="184"/>
      <c r="AD49" s="184"/>
      <c r="AE49" s="192">
        <f>SUM(AE19:AE48)</f>
        <v>6.7</v>
      </c>
      <c r="AF49" s="193"/>
      <c r="AG49" s="184"/>
      <c r="AH49" s="201"/>
      <c r="AI49" s="184"/>
      <c r="AJ49" s="192">
        <f>SUM(AJ19:AJ48)</f>
        <v>6.7</v>
      </c>
      <c r="AK49" s="193"/>
      <c r="AL49" s="184"/>
      <c r="AM49" s="184"/>
      <c r="AN49" s="184"/>
      <c r="AO49" s="192">
        <f>SUM(AO19:AO48)</f>
        <v>6.7</v>
      </c>
      <c r="AP49" s="193"/>
      <c r="AQ49" s="184"/>
      <c r="AR49" s="184"/>
      <c r="AS49" s="184"/>
      <c r="AT49" s="192">
        <f>SUM(AT19:AT48)</f>
        <v>6.7</v>
      </c>
      <c r="AU49" s="193"/>
      <c r="AV49" s="184"/>
      <c r="AW49" s="201"/>
      <c r="AX49" s="184"/>
      <c r="AY49" s="192">
        <f>SUM(AY19:AY48)</f>
        <v>6.7</v>
      </c>
      <c r="AZ49" s="193"/>
      <c r="BA49" s="184"/>
      <c r="BB49" s="184"/>
      <c r="BC49" s="184"/>
      <c r="BD49" s="192">
        <f>SUM(BD19:BD48)</f>
        <v>6.7</v>
      </c>
      <c r="BE49" s="193"/>
      <c r="BF49" s="184"/>
      <c r="BG49" s="184"/>
      <c r="BH49" s="184"/>
      <c r="BI49" s="192">
        <f>SUM(BI19:BI48)</f>
        <v>6.7</v>
      </c>
      <c r="BJ49" s="231"/>
      <c r="BK49" s="241">
        <f>SUM(K49:BJ49)</f>
        <v>69.700000000000017</v>
      </c>
      <c r="BL49" s="250">
        <f>BK49/BK50</f>
        <v>6.3363636363636378</v>
      </c>
      <c r="BM49" s="256"/>
    </row>
    <row r="50" spans="2:65" ht="35.25" hidden="1" customHeight="1">
      <c r="B50" s="68"/>
      <c r="C50" s="85"/>
      <c r="D50" s="85"/>
      <c r="E50" s="85"/>
      <c r="F50" s="85"/>
      <c r="G50" s="85"/>
      <c r="H50" s="131"/>
      <c r="I50" s="145"/>
      <c r="J50" s="85"/>
      <c r="K50" s="164">
        <f>IF(K49&gt;0,1,0)</f>
        <v>1</v>
      </c>
      <c r="L50" s="176"/>
      <c r="M50" s="185"/>
      <c r="N50" s="185"/>
      <c r="O50" s="185"/>
      <c r="P50" s="165">
        <f>IF(P49&gt;0,1,0)</f>
        <v>1</v>
      </c>
      <c r="Q50" s="177"/>
      <c r="R50" s="185"/>
      <c r="S50" s="177"/>
      <c r="T50" s="185"/>
      <c r="U50" s="165">
        <f>IF(U49&gt;0,1,0)</f>
        <v>1</v>
      </c>
      <c r="V50" s="177"/>
      <c r="W50" s="185"/>
      <c r="X50" s="185"/>
      <c r="Y50" s="185"/>
      <c r="Z50" s="165">
        <f>IF(Z49&gt;0,1,0)</f>
        <v>1</v>
      </c>
      <c r="AA50" s="177"/>
      <c r="AB50" s="185"/>
      <c r="AC50" s="185"/>
      <c r="AD50" s="185"/>
      <c r="AE50" s="165">
        <f>IF(AE49&gt;0,1,0)</f>
        <v>1</v>
      </c>
      <c r="AF50" s="177"/>
      <c r="AG50" s="185"/>
      <c r="AH50" s="177"/>
      <c r="AI50" s="185"/>
      <c r="AJ50" s="165">
        <f>IF(AJ49&gt;0,1,0)</f>
        <v>1</v>
      </c>
      <c r="AK50" s="177"/>
      <c r="AL50" s="185"/>
      <c r="AM50" s="185"/>
      <c r="AN50" s="185"/>
      <c r="AO50" s="165">
        <f>IF(AO49&gt;0,1,0)</f>
        <v>1</v>
      </c>
      <c r="AP50" s="177"/>
      <c r="AQ50" s="185"/>
      <c r="AR50" s="185"/>
      <c r="AS50" s="185"/>
      <c r="AT50" s="165">
        <f>IF(AT49&gt;0,1,0)</f>
        <v>1</v>
      </c>
      <c r="AU50" s="177"/>
      <c r="AV50" s="185"/>
      <c r="AW50" s="177"/>
      <c r="AX50" s="185"/>
      <c r="AY50" s="165">
        <f>IF(AY49&gt;0,1,0)</f>
        <v>1</v>
      </c>
      <c r="AZ50" s="177"/>
      <c r="BA50" s="185"/>
      <c r="BB50" s="185"/>
      <c r="BC50" s="185"/>
      <c r="BD50" s="165">
        <f>IF(BD49&gt;0,1,0)</f>
        <v>1</v>
      </c>
      <c r="BE50" s="177"/>
      <c r="BF50" s="185"/>
      <c r="BG50" s="185"/>
      <c r="BH50" s="185"/>
      <c r="BI50" s="165">
        <f>IF(BI49&gt;0,1,0)</f>
        <v>1</v>
      </c>
      <c r="BJ50" s="177"/>
      <c r="BK50" s="241">
        <f>SUM(K50:BJ50)</f>
        <v>11</v>
      </c>
      <c r="BL50" s="251"/>
      <c r="BM50" s="256"/>
    </row>
    <row r="51" spans="2:65" ht="27" customHeight="1">
      <c r="B51" s="69" t="s">
        <v>5</v>
      </c>
      <c r="C51" s="86"/>
      <c r="D51" s="86"/>
      <c r="E51" s="86"/>
      <c r="F51" s="86"/>
      <c r="G51" s="86"/>
      <c r="H51" s="132"/>
      <c r="I51" s="146"/>
      <c r="J51" s="155"/>
      <c r="K51" s="165">
        <f>SUMIFS(K19:K48,J19:J48,"○",$C$19:$C$48,"介護")</f>
        <v>1.5</v>
      </c>
      <c r="L51" s="177"/>
      <c r="M51" s="186"/>
      <c r="N51" s="186"/>
      <c r="O51" s="186"/>
      <c r="P51" s="165">
        <f>SUMIFS(P19:P48,O19:O48,"○",$C$19:$C$48,"介護")</f>
        <v>1.5</v>
      </c>
      <c r="Q51" s="177"/>
      <c r="R51" s="186"/>
      <c r="S51" s="202"/>
      <c r="T51" s="186"/>
      <c r="U51" s="165">
        <f>SUMIFS(U19:U48,T19:T48,"○",$C$19:$C$48,"介護")</f>
        <v>2.5</v>
      </c>
      <c r="V51" s="177"/>
      <c r="W51" s="186"/>
      <c r="X51" s="186"/>
      <c r="Y51" s="186"/>
      <c r="Z51" s="165">
        <f>SUMIFS(Z19:Z48,Y19:Y48,"○",$C$19:$C$48,"介護")</f>
        <v>2.5</v>
      </c>
      <c r="AA51" s="177"/>
      <c r="AB51" s="186"/>
      <c r="AC51" s="186"/>
      <c r="AD51" s="186"/>
      <c r="AE51" s="165">
        <f>SUMIFS(AE19:AE48,AD19:AD48,"○",$C$19:$C$48,"介護")</f>
        <v>3.5</v>
      </c>
      <c r="AF51" s="177"/>
      <c r="AG51" s="186"/>
      <c r="AH51" s="202"/>
      <c r="AI51" s="186"/>
      <c r="AJ51" s="165">
        <f>SUMIFS(AJ19:AJ48,AI19:AI48,"○",$C$19:$C$48,"介護")</f>
        <v>3.5</v>
      </c>
      <c r="AK51" s="177"/>
      <c r="AL51" s="186"/>
      <c r="AM51" s="186"/>
      <c r="AN51" s="186"/>
      <c r="AO51" s="165">
        <f>SUMIFS(AO19:AO48,AN19:AN48,"○",$C$19:$C$48,"介護")</f>
        <v>3.5</v>
      </c>
      <c r="AP51" s="177"/>
      <c r="AQ51" s="186"/>
      <c r="AR51" s="186"/>
      <c r="AS51" s="186"/>
      <c r="AT51" s="165">
        <f>SUMIFS(AT19:AT48,AS19:AS48,"○",$C$19:$C$48,"介護")</f>
        <v>3.5</v>
      </c>
      <c r="AU51" s="177"/>
      <c r="AV51" s="186"/>
      <c r="AW51" s="202"/>
      <c r="AX51" s="186"/>
      <c r="AY51" s="165">
        <f>SUMIFS(AY19:AY48,AX19:AX48,"○",$C$19:$C$48,"介護")</f>
        <v>3.5</v>
      </c>
      <c r="AZ51" s="177"/>
      <c r="BA51" s="186"/>
      <c r="BB51" s="186"/>
      <c r="BC51" s="186"/>
      <c r="BD51" s="165">
        <f>SUMIFS(BD19:BD48,BC19:BC48,"○",$C$19:$C$48,"介護")</f>
        <v>3.5</v>
      </c>
      <c r="BE51" s="177"/>
      <c r="BF51" s="186"/>
      <c r="BG51" s="186"/>
      <c r="BH51" s="186"/>
      <c r="BI51" s="165">
        <f>SUMIFS(BI19:BI48,BH19:BH48,"○",$C$19:$C$48,"介護")</f>
        <v>3.5</v>
      </c>
      <c r="BJ51" s="232"/>
      <c r="BK51" s="242">
        <f>BI51+BD51+AY51+AT51+AO51+AJ51+AE51+Z51+U51+P51+K51</f>
        <v>32.5</v>
      </c>
      <c r="BL51" s="252">
        <f>BK51/BK50</f>
        <v>2.9545454545454546</v>
      </c>
      <c r="BM51" s="256"/>
    </row>
    <row r="52" spans="2:65" ht="27" customHeight="1">
      <c r="B52" s="69" t="s">
        <v>61</v>
      </c>
      <c r="C52" s="86"/>
      <c r="D52" s="86"/>
      <c r="E52" s="86"/>
      <c r="F52" s="86"/>
      <c r="G52" s="86"/>
      <c r="H52" s="132"/>
      <c r="I52" s="146"/>
      <c r="J52" s="155"/>
      <c r="K52" s="165">
        <f>SUMIF(J19:J48,"○",K19:K48)</f>
        <v>3.3</v>
      </c>
      <c r="L52" s="177"/>
      <c r="M52" s="186"/>
      <c r="N52" s="186"/>
      <c r="O52" s="186"/>
      <c r="P52" s="165">
        <f>SUMIF(O19:O48,"○",P19:P48)</f>
        <v>3.3</v>
      </c>
      <c r="Q52" s="177"/>
      <c r="R52" s="186"/>
      <c r="S52" s="202"/>
      <c r="T52" s="186"/>
      <c r="U52" s="165">
        <f>SUMIF(T19:T48,"○",U19:U48)</f>
        <v>4.3</v>
      </c>
      <c r="V52" s="177"/>
      <c r="W52" s="186"/>
      <c r="X52" s="186"/>
      <c r="Y52" s="186"/>
      <c r="Z52" s="165">
        <f>SUMIF(Y19:Y48,"○",Z19:Z48)</f>
        <v>4.3</v>
      </c>
      <c r="AA52" s="177"/>
      <c r="AB52" s="186"/>
      <c r="AC52" s="186"/>
      <c r="AD52" s="186"/>
      <c r="AE52" s="165">
        <f>SUMIF(AD19:AD48,"○",AE19:AE48)</f>
        <v>5.8</v>
      </c>
      <c r="AF52" s="177"/>
      <c r="AG52" s="186"/>
      <c r="AH52" s="202"/>
      <c r="AI52" s="186"/>
      <c r="AJ52" s="165">
        <f>SUMIF(AI19:AI48,"○",AJ19:AJ48)</f>
        <v>5.8</v>
      </c>
      <c r="AK52" s="177"/>
      <c r="AL52" s="186"/>
      <c r="AM52" s="186"/>
      <c r="AN52" s="186"/>
      <c r="AO52" s="165">
        <f>SUMIF(AN19:AN48,"○",AO19:AO48)</f>
        <v>5.8</v>
      </c>
      <c r="AP52" s="177"/>
      <c r="AQ52" s="186"/>
      <c r="AR52" s="186"/>
      <c r="AS52" s="186"/>
      <c r="AT52" s="165">
        <f>SUMIF(AS19:AS48,"○",AT19:AT48)</f>
        <v>5.8</v>
      </c>
      <c r="AU52" s="177"/>
      <c r="AV52" s="186"/>
      <c r="AW52" s="202"/>
      <c r="AX52" s="186"/>
      <c r="AY52" s="165">
        <f>SUMIF(AX19:AX48,"○",AY19:AY48)</f>
        <v>5.8</v>
      </c>
      <c r="AZ52" s="177"/>
      <c r="BA52" s="186"/>
      <c r="BB52" s="186"/>
      <c r="BC52" s="186"/>
      <c r="BD52" s="165">
        <f>SUMIF(BC19:BC48,"○",BD19:BD48)</f>
        <v>5.8</v>
      </c>
      <c r="BE52" s="177"/>
      <c r="BF52" s="186"/>
      <c r="BG52" s="186"/>
      <c r="BH52" s="186"/>
      <c r="BI52" s="165">
        <f>SUMIF(BH19:BH48,"○",BI19:BI48)</f>
        <v>5.8</v>
      </c>
      <c r="BJ52" s="232"/>
      <c r="BK52" s="243">
        <f>BI52+BD52+AY52+AT52+AO52+AJ52+AE52+Z52+U52+P52+K52</f>
        <v>55.799999999999983</v>
      </c>
      <c r="BL52" s="253">
        <f>BK52/BK50</f>
        <v>5.0727272727272714</v>
      </c>
      <c r="BM52" s="256"/>
    </row>
    <row r="53" spans="2:65" ht="27" customHeight="1">
      <c r="B53" s="70" t="s">
        <v>64</v>
      </c>
      <c r="C53" s="87"/>
      <c r="D53" s="87"/>
      <c r="E53" s="87"/>
      <c r="F53" s="87"/>
      <c r="G53" s="87"/>
      <c r="H53" s="133"/>
      <c r="I53" s="147"/>
      <c r="J53" s="87"/>
      <c r="K53" s="166">
        <f>SUMIF(L19:L48,"●",K19:K48)</f>
        <v>1</v>
      </c>
      <c r="L53" s="178" t="e">
        <f>SUMIF(K61:K68,"介護",#REF!)</f>
        <v>#REF!</v>
      </c>
      <c r="M53" s="187"/>
      <c r="N53" s="187"/>
      <c r="O53" s="187"/>
      <c r="P53" s="166">
        <f>SUMIF(Q19:Q48,"●",P19:P48)</f>
        <v>1</v>
      </c>
      <c r="Q53" s="178" t="e">
        <f>SUMIF(P61:P68,"介護",#REF!)</f>
        <v>#REF!</v>
      </c>
      <c r="R53" s="187"/>
      <c r="S53" s="203"/>
      <c r="T53" s="187"/>
      <c r="U53" s="166">
        <f>SUMIF(V19:V48,"●",U19:U48)</f>
        <v>1</v>
      </c>
      <c r="V53" s="178" t="e">
        <f>SUMIF(U61:U68,"介護",#REF!)</f>
        <v>#REF!</v>
      </c>
      <c r="W53" s="187"/>
      <c r="X53" s="187"/>
      <c r="Y53" s="187"/>
      <c r="Z53" s="166">
        <f>SUMIF(AA19:AA48,"●",Z19:Z48)</f>
        <v>1</v>
      </c>
      <c r="AA53" s="178" t="e">
        <f>SUMIF(Z61:Z68,"介護",#REF!)</f>
        <v>#REF!</v>
      </c>
      <c r="AB53" s="187"/>
      <c r="AC53" s="187"/>
      <c r="AD53" s="187"/>
      <c r="AE53" s="166">
        <f>SUMIF(AF19:AF48,"●",AE19:AE48)</f>
        <v>1.5</v>
      </c>
      <c r="AF53" s="178" t="e">
        <f>SUMIF(AE61:AE68,"介護",#REF!)</f>
        <v>#REF!</v>
      </c>
      <c r="AG53" s="187"/>
      <c r="AH53" s="203"/>
      <c r="AI53" s="187"/>
      <c r="AJ53" s="166">
        <f>SUMIF(AK19:AK48,"●",AJ19:AJ48)</f>
        <v>1.5</v>
      </c>
      <c r="AK53" s="178" t="e">
        <f>SUMIF(AJ61:AJ68,"介護",#REF!)</f>
        <v>#REF!</v>
      </c>
      <c r="AL53" s="187"/>
      <c r="AM53" s="187"/>
      <c r="AN53" s="187"/>
      <c r="AO53" s="166">
        <f>SUMIF(AP19:AP48,"●",AO19:AO48)</f>
        <v>1.5</v>
      </c>
      <c r="AP53" s="178" t="e">
        <f>SUMIF(AO61:AO68,"介護",#REF!)</f>
        <v>#REF!</v>
      </c>
      <c r="AQ53" s="187"/>
      <c r="AR53" s="187"/>
      <c r="AS53" s="187"/>
      <c r="AT53" s="166">
        <f>SUMIF(AU19:AU48,"●",AT19:AT48)</f>
        <v>1.5</v>
      </c>
      <c r="AU53" s="178" t="e">
        <f>SUMIF(AT61:AT68,"介護",#REF!)</f>
        <v>#REF!</v>
      </c>
      <c r="AV53" s="187"/>
      <c r="AW53" s="203"/>
      <c r="AX53" s="187"/>
      <c r="AY53" s="166">
        <f>SUMIF(AZ19:AZ48,"●",AY19:AY48)</f>
        <v>1.5</v>
      </c>
      <c r="AZ53" s="178" t="e">
        <f>SUMIF(AY61:AY68,"介護",#REF!)</f>
        <v>#REF!</v>
      </c>
      <c r="BA53" s="187"/>
      <c r="BB53" s="187"/>
      <c r="BC53" s="187"/>
      <c r="BD53" s="166">
        <f>SUMIF(BE19:BE48,"●",BD19:BD48)</f>
        <v>1.5</v>
      </c>
      <c r="BE53" s="178" t="e">
        <f>SUMIF(BD61:BD68,"介護",#REF!)</f>
        <v>#REF!</v>
      </c>
      <c r="BF53" s="187"/>
      <c r="BG53" s="187"/>
      <c r="BH53" s="187"/>
      <c r="BI53" s="166">
        <f>SUMIF(BJ19:BJ48,"●",BI19:BI48)</f>
        <v>1.5</v>
      </c>
      <c r="BJ53" s="178" t="e">
        <f>SUMIF(BI61:BI68,"介護",#REF!)</f>
        <v>#REF!</v>
      </c>
      <c r="BK53" s="244">
        <f>BI53+BD53+AY53+AT53+AO53+AJ53+AE53+Z53+U53+P53+K53</f>
        <v>14.5</v>
      </c>
      <c r="BL53" s="254">
        <f>BK53/BK50</f>
        <v>1.3181818181818181</v>
      </c>
      <c r="BM53" s="256"/>
    </row>
    <row r="54" spans="2:65" ht="10.5" customHeight="1">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57"/>
    </row>
    <row r="55" spans="2:65" ht="21" customHeight="1">
      <c r="B55" s="72"/>
      <c r="C55" s="72"/>
      <c r="D55" s="72"/>
      <c r="E55" s="57"/>
      <c r="F55" s="57"/>
      <c r="G55" s="123"/>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221" t="s">
        <v>99</v>
      </c>
      <c r="BE55" s="222"/>
      <c r="BF55" s="222"/>
      <c r="BG55" s="222"/>
      <c r="BH55" s="222"/>
      <c r="BI55" s="222"/>
      <c r="BJ55" s="233"/>
      <c r="BK55" s="245">
        <f>BL51/BL49</f>
        <v>0.46628407460545185</v>
      </c>
      <c r="BL55" s="255"/>
      <c r="BM55" s="256"/>
    </row>
    <row r="56" spans="2:65" ht="21" customHeight="1">
      <c r="B56" s="73" t="s">
        <v>3</v>
      </c>
      <c r="C56" s="73"/>
      <c r="D56" s="73"/>
      <c r="E56" s="57"/>
      <c r="F56" s="57"/>
      <c r="G56" s="123"/>
      <c r="H56" s="134"/>
      <c r="I56" s="134"/>
      <c r="J56" s="134"/>
      <c r="K56" s="134"/>
      <c r="L56" s="134"/>
      <c r="M56" s="134"/>
      <c r="N56" s="134"/>
      <c r="O56" s="134"/>
      <c r="P56" s="134"/>
      <c r="Q56" s="134"/>
      <c r="R56" s="134"/>
      <c r="S56" s="134"/>
      <c r="T56" s="134"/>
      <c r="U56" s="134"/>
      <c r="V56" s="134"/>
      <c r="W56" s="134"/>
      <c r="X56" s="134"/>
      <c r="Y56" s="134"/>
      <c r="Z56" s="134"/>
      <c r="AA56" s="75"/>
      <c r="AB56" s="75"/>
      <c r="AC56" s="75"/>
      <c r="AD56" s="134"/>
      <c r="AE56" s="75"/>
      <c r="AF56" s="75"/>
      <c r="AG56" s="75"/>
      <c r="AH56" s="75"/>
      <c r="AI56" s="134"/>
      <c r="AJ56" s="75"/>
      <c r="AK56" s="75"/>
      <c r="AL56" s="75"/>
      <c r="AM56" s="75"/>
      <c r="AN56" s="134"/>
      <c r="AO56" s="75"/>
      <c r="AP56" s="75"/>
      <c r="AQ56" s="75"/>
      <c r="AR56" s="57"/>
      <c r="AS56" s="134"/>
      <c r="AT56" s="57"/>
      <c r="AU56" s="57"/>
      <c r="AV56" s="57"/>
      <c r="AW56" s="57"/>
      <c r="AX56" s="134"/>
      <c r="AY56" s="57"/>
      <c r="AZ56" s="57"/>
      <c r="BA56" s="57"/>
      <c r="BB56" s="57"/>
      <c r="BC56" s="134"/>
      <c r="BD56" s="221" t="s">
        <v>101</v>
      </c>
      <c r="BE56" s="222"/>
      <c r="BF56" s="222"/>
      <c r="BG56" s="222"/>
      <c r="BH56" s="222"/>
      <c r="BI56" s="222"/>
      <c r="BJ56" s="233"/>
      <c r="BK56" s="245">
        <f>BL52/BL49</f>
        <v>0.80057388809182173</v>
      </c>
      <c r="BL56" s="255"/>
    </row>
    <row r="57" spans="2:65" ht="21" customHeight="1">
      <c r="B57" s="74"/>
      <c r="C57" s="74"/>
      <c r="D57" s="74"/>
      <c r="E57" s="57"/>
      <c r="F57" s="57"/>
      <c r="G57" s="123"/>
      <c r="H57" s="134"/>
      <c r="I57" s="134"/>
      <c r="J57" s="134"/>
      <c r="K57" s="134"/>
      <c r="L57" s="134"/>
      <c r="M57" s="134"/>
      <c r="N57" s="134"/>
      <c r="O57" s="134"/>
      <c r="P57" s="134"/>
      <c r="Q57" s="134"/>
      <c r="R57" s="134"/>
      <c r="S57" s="134"/>
      <c r="T57" s="134"/>
      <c r="U57" s="134"/>
      <c r="V57" s="134"/>
      <c r="W57" s="134"/>
      <c r="X57" s="134"/>
      <c r="Y57" s="134"/>
      <c r="Z57" s="134"/>
      <c r="AA57" s="75"/>
      <c r="AB57" s="75"/>
      <c r="AC57" s="75"/>
      <c r="AD57" s="134"/>
      <c r="AE57" s="75"/>
      <c r="AF57" s="75"/>
      <c r="AG57" s="75"/>
      <c r="AH57" s="75"/>
      <c r="AI57" s="134"/>
      <c r="AJ57" s="75"/>
      <c r="AK57" s="75"/>
      <c r="AL57" s="75"/>
      <c r="AM57" s="75"/>
      <c r="AN57" s="134"/>
      <c r="AO57" s="75"/>
      <c r="AP57" s="75"/>
      <c r="AQ57" s="75"/>
      <c r="AR57" s="57"/>
      <c r="AS57" s="134"/>
      <c r="AT57" s="57"/>
      <c r="AU57" s="57"/>
      <c r="AV57" s="57"/>
      <c r="AW57" s="57"/>
      <c r="AX57" s="134"/>
      <c r="AY57" s="57"/>
      <c r="AZ57" s="57"/>
      <c r="BA57" s="57"/>
      <c r="BB57" s="57"/>
      <c r="BC57" s="134"/>
      <c r="BD57" s="221" t="s">
        <v>102</v>
      </c>
      <c r="BE57" s="222"/>
      <c r="BF57" s="222"/>
      <c r="BG57" s="222"/>
      <c r="BH57" s="222"/>
      <c r="BI57" s="222"/>
      <c r="BJ57" s="233"/>
      <c r="BK57" s="245">
        <f>BL53/BL49</f>
        <v>0.20803443328550927</v>
      </c>
      <c r="BL57" s="255"/>
    </row>
    <row r="58" spans="2:65" ht="15.95" customHeight="1">
      <c r="B58" s="76" t="s">
        <v>29</v>
      </c>
      <c r="C58" s="76"/>
      <c r="D58" s="76"/>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1"/>
      <c r="AS58" s="75"/>
      <c r="AT58" s="71"/>
      <c r="AU58" s="71"/>
      <c r="AV58" s="71"/>
      <c r="AW58" s="71"/>
      <c r="AX58" s="75"/>
      <c r="AY58" s="71"/>
      <c r="AZ58" s="71"/>
      <c r="BA58" s="71"/>
      <c r="BB58" s="71"/>
      <c r="BC58" s="75"/>
      <c r="BD58" s="71"/>
      <c r="BE58" s="71"/>
      <c r="BF58" s="71"/>
      <c r="BG58" s="71"/>
      <c r="BH58" s="75"/>
      <c r="BI58" s="71"/>
      <c r="BJ58" s="71"/>
      <c r="BK58" s="71"/>
      <c r="BL58" s="57"/>
    </row>
    <row r="59" spans="2:65" ht="15.95" customHeight="1">
      <c r="B59" s="75" t="s">
        <v>65</v>
      </c>
      <c r="C59" s="75"/>
      <c r="D59" s="75"/>
      <c r="E59" s="75"/>
      <c r="F59" s="75"/>
      <c r="G59" s="75"/>
      <c r="H59" s="75"/>
      <c r="I59" s="75"/>
      <c r="J59" s="75"/>
      <c r="K59" s="75"/>
      <c r="L59" s="75"/>
      <c r="M59" s="75"/>
      <c r="N59" s="75"/>
      <c r="O59" s="75"/>
      <c r="P59" s="75"/>
      <c r="Q59" s="75"/>
      <c r="R59" s="75"/>
      <c r="S59" s="75"/>
      <c r="T59" s="75"/>
      <c r="U59" s="75"/>
      <c r="V59" s="75"/>
      <c r="W59" s="75"/>
      <c r="X59" s="75"/>
      <c r="Y59" s="75"/>
      <c r="Z59" s="75"/>
      <c r="AA59" s="76"/>
      <c r="AB59" s="76"/>
      <c r="AC59" s="76"/>
      <c r="AD59" s="75"/>
      <c r="AE59" s="76"/>
      <c r="AF59" s="76"/>
      <c r="AG59" s="76"/>
      <c r="AH59" s="76"/>
      <c r="AI59" s="75"/>
      <c r="AJ59" s="76"/>
      <c r="AK59" s="76"/>
      <c r="AL59" s="76"/>
      <c r="AM59" s="76"/>
      <c r="AN59" s="75"/>
      <c r="AO59" s="76"/>
      <c r="AP59" s="76"/>
      <c r="AQ59" s="76"/>
      <c r="AR59" s="71"/>
      <c r="AS59" s="75"/>
      <c r="AT59" s="71"/>
      <c r="AU59" s="71"/>
      <c r="AV59" s="71"/>
      <c r="AW59" s="71"/>
      <c r="AX59" s="75"/>
      <c r="AY59" s="71"/>
      <c r="AZ59" s="71"/>
      <c r="BA59" s="71"/>
      <c r="BB59" s="71"/>
      <c r="BC59" s="75"/>
      <c r="BD59" s="77"/>
      <c r="BE59" s="77"/>
      <c r="BF59" s="77"/>
      <c r="BG59" s="77"/>
      <c r="BH59" s="75"/>
      <c r="BI59" s="77"/>
      <c r="BJ59" s="77"/>
      <c r="BK59" s="77"/>
      <c r="BL59" s="77"/>
    </row>
    <row r="60" spans="2:65" ht="15.95" customHeight="1">
      <c r="B60" s="76" t="s">
        <v>20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1"/>
      <c r="AS60" s="76"/>
      <c r="AT60" s="71"/>
      <c r="AU60" s="71"/>
      <c r="AV60" s="71"/>
      <c r="AW60" s="71"/>
      <c r="AX60" s="76"/>
      <c r="AY60" s="71"/>
      <c r="AZ60" s="71"/>
      <c r="BA60" s="71"/>
      <c r="BB60" s="71"/>
      <c r="BC60" s="76"/>
      <c r="BD60" s="77"/>
      <c r="BE60" s="77"/>
      <c r="BF60" s="77"/>
      <c r="BG60" s="77"/>
      <c r="BH60" s="76"/>
      <c r="BI60" s="77"/>
      <c r="BJ60" s="77"/>
      <c r="BK60" s="77"/>
      <c r="BL60" s="77"/>
    </row>
    <row r="61" spans="2:65" ht="15.95" customHeight="1">
      <c r="B61" s="76"/>
      <c r="C61" s="88" t="s">
        <v>69</v>
      </c>
      <c r="D61" s="76"/>
      <c r="E61" s="102"/>
      <c r="F61" s="102"/>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7"/>
      <c r="AS61" s="76"/>
      <c r="AT61" s="77"/>
      <c r="AU61" s="77"/>
      <c r="AV61" s="77"/>
      <c r="AW61" s="77"/>
      <c r="AX61" s="76"/>
      <c r="AY61" s="77"/>
      <c r="AZ61" s="77"/>
      <c r="BA61" s="77"/>
      <c r="BB61" s="77"/>
      <c r="BC61" s="76"/>
      <c r="BH61" s="76"/>
    </row>
    <row r="62" spans="2:65" ht="15.95" customHeight="1">
      <c r="B62" s="77"/>
      <c r="C62" s="77" t="s">
        <v>12</v>
      </c>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H62" s="77"/>
    </row>
    <row r="63" spans="2:65" ht="18" customHeight="1">
      <c r="B63" s="77"/>
      <c r="C63" s="77" t="s">
        <v>71</v>
      </c>
      <c r="D63" s="77"/>
    </row>
    <row r="64" spans="2:65" ht="18" customHeight="1">
      <c r="B64" s="77"/>
      <c r="C64" s="77"/>
      <c r="D64" s="77"/>
    </row>
    <row r="65" ht="18" customHeight="1"/>
    <row r="66" ht="18" customHeight="1"/>
    <row r="67" ht="18" customHeight="1"/>
    <row r="68" ht="18" customHeight="1"/>
    <row r="69" ht="18" customHeight="1"/>
    <row r="70" ht="18" customHeight="1"/>
    <row r="71" ht="18" customHeight="1"/>
  </sheetData>
  <mergeCells count="1054">
    <mergeCell ref="B1:D1"/>
    <mergeCell ref="BK1:BL1"/>
    <mergeCell ref="B2:BL2"/>
    <mergeCell ref="B5:E5"/>
    <mergeCell ref="G5:V5"/>
    <mergeCell ref="B6:E6"/>
    <mergeCell ref="G6:V6"/>
    <mergeCell ref="B7:E7"/>
    <mergeCell ref="G7:V7"/>
    <mergeCell ref="B8:E8"/>
    <mergeCell ref="K8:V8"/>
    <mergeCell ref="B9:E9"/>
    <mergeCell ref="K9:V9"/>
    <mergeCell ref="K14:Q14"/>
    <mergeCell ref="C16:D16"/>
    <mergeCell ref="G16:H16"/>
    <mergeCell ref="K16:L16"/>
    <mergeCell ref="P16:Q16"/>
    <mergeCell ref="U16:V16"/>
    <mergeCell ref="Z16:AA16"/>
    <mergeCell ref="AE16:AF16"/>
    <mergeCell ref="AJ16:AK16"/>
    <mergeCell ref="AO16:AP16"/>
    <mergeCell ref="AT16:AU16"/>
    <mergeCell ref="AY16:AZ16"/>
    <mergeCell ref="BD16:BE16"/>
    <mergeCell ref="BI16:BJ16"/>
    <mergeCell ref="B49:H49"/>
    <mergeCell ref="K49:L49"/>
    <mergeCell ref="P49:Q49"/>
    <mergeCell ref="U49:V49"/>
    <mergeCell ref="Z49:AA49"/>
    <mergeCell ref="AE49:AF49"/>
    <mergeCell ref="AJ49:AK49"/>
    <mergeCell ref="AO49:AP49"/>
    <mergeCell ref="AT49:AU49"/>
    <mergeCell ref="AY49:AZ49"/>
    <mergeCell ref="BD49:BE49"/>
    <mergeCell ref="BI49:BJ49"/>
    <mergeCell ref="K50:L50"/>
    <mergeCell ref="P50:Q50"/>
    <mergeCell ref="U50:V50"/>
    <mergeCell ref="Z50:AA50"/>
    <mergeCell ref="AE50:AF50"/>
    <mergeCell ref="AJ50:AK50"/>
    <mergeCell ref="AO50:AP50"/>
    <mergeCell ref="AT50:AU50"/>
    <mergeCell ref="AY50:AZ50"/>
    <mergeCell ref="BD50:BE50"/>
    <mergeCell ref="BI50:BJ50"/>
    <mergeCell ref="B51:H51"/>
    <mergeCell ref="K51:L51"/>
    <mergeCell ref="P51:Q51"/>
    <mergeCell ref="U51:V51"/>
    <mergeCell ref="Z51:AA51"/>
    <mergeCell ref="AE51:AF51"/>
    <mergeCell ref="AJ51:AK51"/>
    <mergeCell ref="AO51:AP51"/>
    <mergeCell ref="AT51:AU51"/>
    <mergeCell ref="AY51:AZ51"/>
    <mergeCell ref="BD51:BE51"/>
    <mergeCell ref="BI51:BJ51"/>
    <mergeCell ref="B52:H52"/>
    <mergeCell ref="K52:L52"/>
    <mergeCell ref="P52:Q52"/>
    <mergeCell ref="U52:V52"/>
    <mergeCell ref="Z52:AA52"/>
    <mergeCell ref="AE52:AF52"/>
    <mergeCell ref="AJ52:AK52"/>
    <mergeCell ref="AO52:AP52"/>
    <mergeCell ref="AT52:AU52"/>
    <mergeCell ref="AY52:AZ52"/>
    <mergeCell ref="BD52:BE52"/>
    <mergeCell ref="BI52:BJ52"/>
    <mergeCell ref="B53:H53"/>
    <mergeCell ref="K53:L53"/>
    <mergeCell ref="P53:Q53"/>
    <mergeCell ref="U53:V53"/>
    <mergeCell ref="Z53:AA53"/>
    <mergeCell ref="AE53:AF53"/>
    <mergeCell ref="AJ53:AK53"/>
    <mergeCell ref="AO53:AP53"/>
    <mergeCell ref="AT53:AU53"/>
    <mergeCell ref="AY53:AZ53"/>
    <mergeCell ref="BD53:BE53"/>
    <mergeCell ref="BI53:BJ53"/>
    <mergeCell ref="BD55:BJ55"/>
    <mergeCell ref="BK55:BL55"/>
    <mergeCell ref="BD56:BJ56"/>
    <mergeCell ref="BK56:BL56"/>
    <mergeCell ref="BD57:BJ57"/>
    <mergeCell ref="BK57:BL57"/>
    <mergeCell ref="B16:B18"/>
    <mergeCell ref="E16:F18"/>
    <mergeCell ref="I16:I18"/>
    <mergeCell ref="J16:J18"/>
    <mergeCell ref="M16:M18"/>
    <mergeCell ref="N16:N18"/>
    <mergeCell ref="O16:O18"/>
    <mergeCell ref="R16:R18"/>
    <mergeCell ref="S16:S18"/>
    <mergeCell ref="T16:T18"/>
    <mergeCell ref="W16:W18"/>
    <mergeCell ref="X16:X18"/>
    <mergeCell ref="Y16:Y18"/>
    <mergeCell ref="AB16:AB18"/>
    <mergeCell ref="AC16:AC18"/>
    <mergeCell ref="AD16:AD18"/>
    <mergeCell ref="AG16:AG18"/>
    <mergeCell ref="AH16:AH18"/>
    <mergeCell ref="AI16:AI18"/>
    <mergeCell ref="AL16:AL18"/>
    <mergeCell ref="AM16:AM18"/>
    <mergeCell ref="AN16:AN18"/>
    <mergeCell ref="AQ16:AQ18"/>
    <mergeCell ref="AR16:AR18"/>
    <mergeCell ref="AS16:AS18"/>
    <mergeCell ref="AV16:AV18"/>
    <mergeCell ref="AW16:AW18"/>
    <mergeCell ref="AX16:AX18"/>
    <mergeCell ref="BA16:BA18"/>
    <mergeCell ref="BB16:BB18"/>
    <mergeCell ref="BC16:BC18"/>
    <mergeCell ref="BF16:BF18"/>
    <mergeCell ref="BG16:BG18"/>
    <mergeCell ref="BH16:BH18"/>
    <mergeCell ref="BK16:BK18"/>
    <mergeCell ref="BL16:BL18"/>
    <mergeCell ref="C17:C18"/>
    <mergeCell ref="D17:D18"/>
    <mergeCell ref="H17:H18"/>
    <mergeCell ref="K17:K18"/>
    <mergeCell ref="L17:L18"/>
    <mergeCell ref="P17:P18"/>
    <mergeCell ref="Q17:Q18"/>
    <mergeCell ref="U17:U18"/>
    <mergeCell ref="V17:V18"/>
    <mergeCell ref="Z17:Z18"/>
    <mergeCell ref="AA17:AA18"/>
    <mergeCell ref="AE17:AE18"/>
    <mergeCell ref="AF17:AF18"/>
    <mergeCell ref="AJ17:AJ18"/>
    <mergeCell ref="AK17:AK18"/>
    <mergeCell ref="AO17:AO18"/>
    <mergeCell ref="AP17:AP18"/>
    <mergeCell ref="AT17:AT18"/>
    <mergeCell ref="AU17:AU18"/>
    <mergeCell ref="AY17:AY18"/>
    <mergeCell ref="AZ17:AZ18"/>
    <mergeCell ref="BD17:BD18"/>
    <mergeCell ref="BE17:BE18"/>
    <mergeCell ref="BI17:BI18"/>
    <mergeCell ref="BJ17:BJ18"/>
    <mergeCell ref="B19:B20"/>
    <mergeCell ref="C19:C20"/>
    <mergeCell ref="D19:D20"/>
    <mergeCell ref="E19:F20"/>
    <mergeCell ref="H19:H20"/>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W19:W20"/>
    <mergeCell ref="X19:X20"/>
    <mergeCell ref="Y19:Y20"/>
    <mergeCell ref="Z19:Z20"/>
    <mergeCell ref="AA19:AA20"/>
    <mergeCell ref="AB19:AB20"/>
    <mergeCell ref="AC19:AC20"/>
    <mergeCell ref="AD19:AD20"/>
    <mergeCell ref="AE19:AE20"/>
    <mergeCell ref="AF19:AF20"/>
    <mergeCell ref="AG19:AG20"/>
    <mergeCell ref="AH19:AH20"/>
    <mergeCell ref="AI19:AI20"/>
    <mergeCell ref="AJ19:AJ20"/>
    <mergeCell ref="AK19:AK20"/>
    <mergeCell ref="AL19:AL20"/>
    <mergeCell ref="AM19:AM20"/>
    <mergeCell ref="AN19:AN20"/>
    <mergeCell ref="AO19:AO20"/>
    <mergeCell ref="AP19:AP20"/>
    <mergeCell ref="AQ19:AQ20"/>
    <mergeCell ref="AR19:AR20"/>
    <mergeCell ref="AS19:AS20"/>
    <mergeCell ref="AT19:AT20"/>
    <mergeCell ref="AU19:AU20"/>
    <mergeCell ref="AV19:AV20"/>
    <mergeCell ref="AW19:AW20"/>
    <mergeCell ref="AX19:AX20"/>
    <mergeCell ref="AY19:AY20"/>
    <mergeCell ref="AZ19:AZ20"/>
    <mergeCell ref="BA19:BA20"/>
    <mergeCell ref="BB19:BB20"/>
    <mergeCell ref="BC19:BC20"/>
    <mergeCell ref="BD19:BD20"/>
    <mergeCell ref="BE19:BE20"/>
    <mergeCell ref="BF19:BF20"/>
    <mergeCell ref="BG19:BG20"/>
    <mergeCell ref="BH19:BH20"/>
    <mergeCell ref="BI19:BI20"/>
    <mergeCell ref="BJ19:BJ20"/>
    <mergeCell ref="BK19:BK20"/>
    <mergeCell ref="B21:B22"/>
    <mergeCell ref="C21:C22"/>
    <mergeCell ref="D21:D22"/>
    <mergeCell ref="E21:F22"/>
    <mergeCell ref="H21:H22"/>
    <mergeCell ref="I21:I22"/>
    <mergeCell ref="J21:J22"/>
    <mergeCell ref="K21:K22"/>
    <mergeCell ref="L21:L22"/>
    <mergeCell ref="M21:M22"/>
    <mergeCell ref="N21:N22"/>
    <mergeCell ref="O21:O22"/>
    <mergeCell ref="P21:P22"/>
    <mergeCell ref="Q21:Q22"/>
    <mergeCell ref="R21:R22"/>
    <mergeCell ref="S21:S22"/>
    <mergeCell ref="T21:T22"/>
    <mergeCell ref="U21:U22"/>
    <mergeCell ref="V21:V22"/>
    <mergeCell ref="W21:W22"/>
    <mergeCell ref="X21:X22"/>
    <mergeCell ref="Y21:Y22"/>
    <mergeCell ref="Z21:Z22"/>
    <mergeCell ref="AA21:AA22"/>
    <mergeCell ref="AB21:AB22"/>
    <mergeCell ref="AC21:AC22"/>
    <mergeCell ref="AD21:AD22"/>
    <mergeCell ref="AE21:AE22"/>
    <mergeCell ref="AF21:AF22"/>
    <mergeCell ref="AG21:AG22"/>
    <mergeCell ref="AH21:AH22"/>
    <mergeCell ref="AI21:AI22"/>
    <mergeCell ref="AJ21:AJ22"/>
    <mergeCell ref="AK21:AK22"/>
    <mergeCell ref="AL21:AL22"/>
    <mergeCell ref="AM21:AM22"/>
    <mergeCell ref="AN21:AN22"/>
    <mergeCell ref="AO21:AO22"/>
    <mergeCell ref="AP21:AP22"/>
    <mergeCell ref="AQ21:AQ22"/>
    <mergeCell ref="AR21:AR22"/>
    <mergeCell ref="AS21:AS22"/>
    <mergeCell ref="AT21:AT22"/>
    <mergeCell ref="AU21:AU22"/>
    <mergeCell ref="AV21:AV22"/>
    <mergeCell ref="AW21:AW22"/>
    <mergeCell ref="AX21:AX22"/>
    <mergeCell ref="AY21:AY22"/>
    <mergeCell ref="AZ21:AZ22"/>
    <mergeCell ref="BA21:BA22"/>
    <mergeCell ref="BB21:BB22"/>
    <mergeCell ref="BC21:BC22"/>
    <mergeCell ref="BD21:BD22"/>
    <mergeCell ref="BE21:BE22"/>
    <mergeCell ref="BF21:BF22"/>
    <mergeCell ref="BG21:BG22"/>
    <mergeCell ref="BH21:BH22"/>
    <mergeCell ref="BI21:BI22"/>
    <mergeCell ref="BJ21:BJ22"/>
    <mergeCell ref="BK21:BK22"/>
    <mergeCell ref="B23:B24"/>
    <mergeCell ref="C23:C24"/>
    <mergeCell ref="D23:D24"/>
    <mergeCell ref="E23:F24"/>
    <mergeCell ref="H23:H24"/>
    <mergeCell ref="I23:I24"/>
    <mergeCell ref="J23:J24"/>
    <mergeCell ref="K23:K24"/>
    <mergeCell ref="L23:L24"/>
    <mergeCell ref="M23:M24"/>
    <mergeCell ref="N23:N24"/>
    <mergeCell ref="O23:O24"/>
    <mergeCell ref="P23:P24"/>
    <mergeCell ref="Q23:Q24"/>
    <mergeCell ref="R23:R24"/>
    <mergeCell ref="S23:S24"/>
    <mergeCell ref="T23:T24"/>
    <mergeCell ref="U23:U24"/>
    <mergeCell ref="V23:V24"/>
    <mergeCell ref="W23:W24"/>
    <mergeCell ref="X23:X24"/>
    <mergeCell ref="Y23:Y24"/>
    <mergeCell ref="Z23:Z24"/>
    <mergeCell ref="AA23:AA24"/>
    <mergeCell ref="AB23:AB24"/>
    <mergeCell ref="AC23:AC24"/>
    <mergeCell ref="AD23:AD24"/>
    <mergeCell ref="AE23:AE24"/>
    <mergeCell ref="AF23:AF24"/>
    <mergeCell ref="AG23:AG24"/>
    <mergeCell ref="AH23:AH24"/>
    <mergeCell ref="AI23:AI24"/>
    <mergeCell ref="AJ23:AJ24"/>
    <mergeCell ref="AK23:AK24"/>
    <mergeCell ref="AL23:AL24"/>
    <mergeCell ref="AM23:AM24"/>
    <mergeCell ref="AN23:AN24"/>
    <mergeCell ref="AO23:AO24"/>
    <mergeCell ref="AP23:AP24"/>
    <mergeCell ref="AQ23:AQ24"/>
    <mergeCell ref="AR23:AR24"/>
    <mergeCell ref="AS23:AS24"/>
    <mergeCell ref="AT23:AT24"/>
    <mergeCell ref="AU23:AU24"/>
    <mergeCell ref="AV23:AV24"/>
    <mergeCell ref="AW23:AW24"/>
    <mergeCell ref="AX23:AX24"/>
    <mergeCell ref="AY23:AY24"/>
    <mergeCell ref="AZ23:AZ24"/>
    <mergeCell ref="BA23:BA24"/>
    <mergeCell ref="BB23:BB24"/>
    <mergeCell ref="BC23:BC24"/>
    <mergeCell ref="BD23:BD24"/>
    <mergeCell ref="BE23:BE24"/>
    <mergeCell ref="BF23:BF24"/>
    <mergeCell ref="BG23:BG24"/>
    <mergeCell ref="BH23:BH24"/>
    <mergeCell ref="BI23:BI24"/>
    <mergeCell ref="BJ23:BJ24"/>
    <mergeCell ref="BK23:BK24"/>
    <mergeCell ref="B25:B26"/>
    <mergeCell ref="C25:C26"/>
    <mergeCell ref="D25:D26"/>
    <mergeCell ref="E25:F26"/>
    <mergeCell ref="H25:H26"/>
    <mergeCell ref="I25:I26"/>
    <mergeCell ref="J25:J26"/>
    <mergeCell ref="K25:K26"/>
    <mergeCell ref="L25:L26"/>
    <mergeCell ref="M25:M26"/>
    <mergeCell ref="N25:N26"/>
    <mergeCell ref="O25:O26"/>
    <mergeCell ref="P25:P26"/>
    <mergeCell ref="Q25:Q26"/>
    <mergeCell ref="R25:R26"/>
    <mergeCell ref="S25:S26"/>
    <mergeCell ref="T25:T26"/>
    <mergeCell ref="U25:U26"/>
    <mergeCell ref="V25:V26"/>
    <mergeCell ref="W25:W26"/>
    <mergeCell ref="X25:X26"/>
    <mergeCell ref="Y25:Y26"/>
    <mergeCell ref="Z25:Z26"/>
    <mergeCell ref="AA25:AA26"/>
    <mergeCell ref="AB25:AB26"/>
    <mergeCell ref="AC25:AC26"/>
    <mergeCell ref="AD25:AD26"/>
    <mergeCell ref="AE25:AE26"/>
    <mergeCell ref="AF25:AF26"/>
    <mergeCell ref="AG25:AG26"/>
    <mergeCell ref="AH25:AH26"/>
    <mergeCell ref="AI25:AI26"/>
    <mergeCell ref="AJ25:AJ26"/>
    <mergeCell ref="AK25:AK26"/>
    <mergeCell ref="AL25:AL26"/>
    <mergeCell ref="AM25:AM26"/>
    <mergeCell ref="AN25:AN26"/>
    <mergeCell ref="AO25:AO26"/>
    <mergeCell ref="AP25:AP26"/>
    <mergeCell ref="AQ25:AQ26"/>
    <mergeCell ref="AR25:AR26"/>
    <mergeCell ref="AS25:AS26"/>
    <mergeCell ref="AT25:AT26"/>
    <mergeCell ref="AU25:AU26"/>
    <mergeCell ref="AV25:AV26"/>
    <mergeCell ref="AW25:AW26"/>
    <mergeCell ref="AX25:AX26"/>
    <mergeCell ref="AY25:AY26"/>
    <mergeCell ref="AZ25:AZ26"/>
    <mergeCell ref="BA25:BA26"/>
    <mergeCell ref="BB25:BB26"/>
    <mergeCell ref="BC25:BC26"/>
    <mergeCell ref="BD25:BD26"/>
    <mergeCell ref="BE25:BE26"/>
    <mergeCell ref="BF25:BF26"/>
    <mergeCell ref="BG25:BG26"/>
    <mergeCell ref="BH25:BH26"/>
    <mergeCell ref="BI25:BI26"/>
    <mergeCell ref="BJ25:BJ26"/>
    <mergeCell ref="BK25:BK26"/>
    <mergeCell ref="B27:B28"/>
    <mergeCell ref="C27:C28"/>
    <mergeCell ref="D27:D28"/>
    <mergeCell ref="E27:F28"/>
    <mergeCell ref="H27:H28"/>
    <mergeCell ref="I27:I28"/>
    <mergeCell ref="J27:J28"/>
    <mergeCell ref="K27:K28"/>
    <mergeCell ref="L27:L28"/>
    <mergeCell ref="M27:M28"/>
    <mergeCell ref="N27:N28"/>
    <mergeCell ref="O27:O28"/>
    <mergeCell ref="P27:P28"/>
    <mergeCell ref="Q27:Q28"/>
    <mergeCell ref="R27:R28"/>
    <mergeCell ref="S27:S28"/>
    <mergeCell ref="T27:T28"/>
    <mergeCell ref="U27:U28"/>
    <mergeCell ref="V27:V28"/>
    <mergeCell ref="W27:W28"/>
    <mergeCell ref="X27:X28"/>
    <mergeCell ref="Y27:Y28"/>
    <mergeCell ref="Z27:Z28"/>
    <mergeCell ref="AA27:AA28"/>
    <mergeCell ref="AB27:AB28"/>
    <mergeCell ref="AC27:AC28"/>
    <mergeCell ref="AD27:AD28"/>
    <mergeCell ref="AE27:AE28"/>
    <mergeCell ref="AF27:AF28"/>
    <mergeCell ref="AG27:AG28"/>
    <mergeCell ref="AH27:AH28"/>
    <mergeCell ref="AI27:AI28"/>
    <mergeCell ref="AJ27:AJ28"/>
    <mergeCell ref="AK27:AK28"/>
    <mergeCell ref="AL27:AL28"/>
    <mergeCell ref="AM27:AM28"/>
    <mergeCell ref="AN27:AN28"/>
    <mergeCell ref="AO27:AO28"/>
    <mergeCell ref="AP27:AP28"/>
    <mergeCell ref="AQ27:AQ28"/>
    <mergeCell ref="AR27:AR28"/>
    <mergeCell ref="AS27:AS28"/>
    <mergeCell ref="AT27:AT28"/>
    <mergeCell ref="AU27:AU28"/>
    <mergeCell ref="AV27:AV28"/>
    <mergeCell ref="AW27:AW28"/>
    <mergeCell ref="AX27:AX28"/>
    <mergeCell ref="AY27:AY28"/>
    <mergeCell ref="AZ27:AZ28"/>
    <mergeCell ref="BA27:BA28"/>
    <mergeCell ref="BB27:BB28"/>
    <mergeCell ref="BC27:BC28"/>
    <mergeCell ref="BD27:BD28"/>
    <mergeCell ref="BE27:BE28"/>
    <mergeCell ref="BF27:BF28"/>
    <mergeCell ref="BG27:BG28"/>
    <mergeCell ref="BH27:BH28"/>
    <mergeCell ref="BI27:BI28"/>
    <mergeCell ref="BJ27:BJ28"/>
    <mergeCell ref="BK27:BK28"/>
    <mergeCell ref="B29:B30"/>
    <mergeCell ref="C29:C30"/>
    <mergeCell ref="D29:D30"/>
    <mergeCell ref="E29:F30"/>
    <mergeCell ref="H29:H30"/>
    <mergeCell ref="I29:I30"/>
    <mergeCell ref="J29:J30"/>
    <mergeCell ref="K29:K30"/>
    <mergeCell ref="L29:L30"/>
    <mergeCell ref="M29:M30"/>
    <mergeCell ref="N29:N30"/>
    <mergeCell ref="O29:O30"/>
    <mergeCell ref="P29:P30"/>
    <mergeCell ref="Q29:Q30"/>
    <mergeCell ref="R29:R30"/>
    <mergeCell ref="S29:S30"/>
    <mergeCell ref="T29:T30"/>
    <mergeCell ref="U29:U30"/>
    <mergeCell ref="V29:V30"/>
    <mergeCell ref="W29:W30"/>
    <mergeCell ref="X29:X30"/>
    <mergeCell ref="Y29:Y30"/>
    <mergeCell ref="Z29:Z30"/>
    <mergeCell ref="AA29:AA30"/>
    <mergeCell ref="AB29:AB30"/>
    <mergeCell ref="AC29:AC30"/>
    <mergeCell ref="AD29:AD30"/>
    <mergeCell ref="AE29:AE30"/>
    <mergeCell ref="AF29:AF30"/>
    <mergeCell ref="AG29:AG30"/>
    <mergeCell ref="AH29:AH30"/>
    <mergeCell ref="AI29:AI30"/>
    <mergeCell ref="AJ29:AJ30"/>
    <mergeCell ref="AK29:AK30"/>
    <mergeCell ref="AL29:AL30"/>
    <mergeCell ref="AM29:AM30"/>
    <mergeCell ref="AN29:AN30"/>
    <mergeCell ref="AO29:AO30"/>
    <mergeCell ref="AP29:AP30"/>
    <mergeCell ref="AQ29:AQ30"/>
    <mergeCell ref="AR29:AR30"/>
    <mergeCell ref="AS29:AS30"/>
    <mergeCell ref="AT29:AT30"/>
    <mergeCell ref="AU29:AU30"/>
    <mergeCell ref="AV29:AV30"/>
    <mergeCell ref="AW29:AW30"/>
    <mergeCell ref="AX29:AX30"/>
    <mergeCell ref="AY29:AY30"/>
    <mergeCell ref="AZ29:AZ30"/>
    <mergeCell ref="BA29:BA30"/>
    <mergeCell ref="BB29:BB30"/>
    <mergeCell ref="BC29:BC30"/>
    <mergeCell ref="BD29:BD30"/>
    <mergeCell ref="BE29:BE30"/>
    <mergeCell ref="BF29:BF30"/>
    <mergeCell ref="BG29:BG30"/>
    <mergeCell ref="BH29:BH30"/>
    <mergeCell ref="BI29:BI30"/>
    <mergeCell ref="BJ29:BJ30"/>
    <mergeCell ref="BK29:BK30"/>
    <mergeCell ref="B31:B32"/>
    <mergeCell ref="C31:C32"/>
    <mergeCell ref="D31:D32"/>
    <mergeCell ref="E31:F32"/>
    <mergeCell ref="H31:H32"/>
    <mergeCell ref="I31:I32"/>
    <mergeCell ref="J31:J32"/>
    <mergeCell ref="K31:K32"/>
    <mergeCell ref="L31:L32"/>
    <mergeCell ref="M31:M32"/>
    <mergeCell ref="N31:N32"/>
    <mergeCell ref="O31:O32"/>
    <mergeCell ref="P31:P32"/>
    <mergeCell ref="Q31:Q32"/>
    <mergeCell ref="R31:R32"/>
    <mergeCell ref="S31:S32"/>
    <mergeCell ref="T31:T32"/>
    <mergeCell ref="U31:U32"/>
    <mergeCell ref="V31:V32"/>
    <mergeCell ref="W31:W32"/>
    <mergeCell ref="X31:X32"/>
    <mergeCell ref="Y31:Y32"/>
    <mergeCell ref="Z31:Z32"/>
    <mergeCell ref="AA31:AA32"/>
    <mergeCell ref="AB31:AB32"/>
    <mergeCell ref="AC31:AC32"/>
    <mergeCell ref="AD31:AD32"/>
    <mergeCell ref="AE31:AE32"/>
    <mergeCell ref="AF31:AF32"/>
    <mergeCell ref="AG31:AG32"/>
    <mergeCell ref="AH31:AH32"/>
    <mergeCell ref="AI31:AI32"/>
    <mergeCell ref="AJ31:AJ32"/>
    <mergeCell ref="AK31:AK32"/>
    <mergeCell ref="AL31:AL32"/>
    <mergeCell ref="AM31:AM32"/>
    <mergeCell ref="AN31:AN32"/>
    <mergeCell ref="AO31:AO32"/>
    <mergeCell ref="AP31:AP32"/>
    <mergeCell ref="AQ31:AQ32"/>
    <mergeCell ref="AR31:AR32"/>
    <mergeCell ref="AS31:AS32"/>
    <mergeCell ref="AT31:AT32"/>
    <mergeCell ref="AU31:AU32"/>
    <mergeCell ref="AV31:AV32"/>
    <mergeCell ref="AW31:AW32"/>
    <mergeCell ref="AX31:AX32"/>
    <mergeCell ref="AY31:AY32"/>
    <mergeCell ref="AZ31:AZ32"/>
    <mergeCell ref="BA31:BA32"/>
    <mergeCell ref="BB31:BB32"/>
    <mergeCell ref="BC31:BC32"/>
    <mergeCell ref="BD31:BD32"/>
    <mergeCell ref="BE31:BE32"/>
    <mergeCell ref="BF31:BF32"/>
    <mergeCell ref="BG31:BG32"/>
    <mergeCell ref="BH31:BH32"/>
    <mergeCell ref="BI31:BI32"/>
    <mergeCell ref="BJ31:BJ32"/>
    <mergeCell ref="BK31:BK32"/>
    <mergeCell ref="B33:B34"/>
    <mergeCell ref="C33:C34"/>
    <mergeCell ref="D33:D34"/>
    <mergeCell ref="E33:F34"/>
    <mergeCell ref="H33:H34"/>
    <mergeCell ref="I33:I34"/>
    <mergeCell ref="J33:J34"/>
    <mergeCell ref="K33:K34"/>
    <mergeCell ref="L33:L34"/>
    <mergeCell ref="M33:M34"/>
    <mergeCell ref="N33:N34"/>
    <mergeCell ref="O33:O34"/>
    <mergeCell ref="P33:P34"/>
    <mergeCell ref="Q33:Q34"/>
    <mergeCell ref="R33:R34"/>
    <mergeCell ref="S33:S34"/>
    <mergeCell ref="T33:T34"/>
    <mergeCell ref="U33:U34"/>
    <mergeCell ref="V33:V34"/>
    <mergeCell ref="W33:W34"/>
    <mergeCell ref="X33:X34"/>
    <mergeCell ref="Y33:Y34"/>
    <mergeCell ref="Z33:Z34"/>
    <mergeCell ref="AA33:AA34"/>
    <mergeCell ref="AB33:AB34"/>
    <mergeCell ref="AC33:AC34"/>
    <mergeCell ref="AD33:AD34"/>
    <mergeCell ref="AE33:AE34"/>
    <mergeCell ref="AF33:AF34"/>
    <mergeCell ref="AG33:AG34"/>
    <mergeCell ref="AH33:AH34"/>
    <mergeCell ref="AI33:AI34"/>
    <mergeCell ref="AJ33:AJ34"/>
    <mergeCell ref="AK33:AK34"/>
    <mergeCell ref="AL33:AL34"/>
    <mergeCell ref="AM33:AM34"/>
    <mergeCell ref="AN33:AN34"/>
    <mergeCell ref="AO33:AO34"/>
    <mergeCell ref="AP33:AP34"/>
    <mergeCell ref="AQ33:AQ34"/>
    <mergeCell ref="AR33:AR34"/>
    <mergeCell ref="AS33:AS34"/>
    <mergeCell ref="AT33:AT34"/>
    <mergeCell ref="AU33:AU34"/>
    <mergeCell ref="AV33:AV34"/>
    <mergeCell ref="AW33:AW34"/>
    <mergeCell ref="AX33:AX34"/>
    <mergeCell ref="AY33:AY34"/>
    <mergeCell ref="AZ33:AZ34"/>
    <mergeCell ref="BA33:BA34"/>
    <mergeCell ref="BB33:BB34"/>
    <mergeCell ref="BC33:BC34"/>
    <mergeCell ref="BD33:BD34"/>
    <mergeCell ref="BE33:BE34"/>
    <mergeCell ref="BF33:BF34"/>
    <mergeCell ref="BG33:BG34"/>
    <mergeCell ref="BH33:BH34"/>
    <mergeCell ref="BI33:BI34"/>
    <mergeCell ref="BJ33:BJ34"/>
    <mergeCell ref="BK33:BK34"/>
    <mergeCell ref="B35:B36"/>
    <mergeCell ref="C35:C36"/>
    <mergeCell ref="D35:D36"/>
    <mergeCell ref="E35:F36"/>
    <mergeCell ref="H35:H36"/>
    <mergeCell ref="I35:I36"/>
    <mergeCell ref="J35:J36"/>
    <mergeCell ref="K35:K36"/>
    <mergeCell ref="L35:L36"/>
    <mergeCell ref="M35:M36"/>
    <mergeCell ref="N35:N36"/>
    <mergeCell ref="O35:O36"/>
    <mergeCell ref="P35:P36"/>
    <mergeCell ref="Q35:Q36"/>
    <mergeCell ref="R35:R36"/>
    <mergeCell ref="S35:S36"/>
    <mergeCell ref="T35:T36"/>
    <mergeCell ref="U35:U36"/>
    <mergeCell ref="V35:V36"/>
    <mergeCell ref="W35:W36"/>
    <mergeCell ref="X35:X36"/>
    <mergeCell ref="Y35:Y36"/>
    <mergeCell ref="Z35:Z36"/>
    <mergeCell ref="AA35:AA36"/>
    <mergeCell ref="AB35:AB36"/>
    <mergeCell ref="AC35:AC36"/>
    <mergeCell ref="AD35:AD36"/>
    <mergeCell ref="AE35:AE36"/>
    <mergeCell ref="AF35:AF36"/>
    <mergeCell ref="AG35:AG36"/>
    <mergeCell ref="AH35:AH36"/>
    <mergeCell ref="AI35:AI36"/>
    <mergeCell ref="AJ35:AJ36"/>
    <mergeCell ref="AK35:AK36"/>
    <mergeCell ref="AL35:AL36"/>
    <mergeCell ref="AM35:AM36"/>
    <mergeCell ref="AN35:AN36"/>
    <mergeCell ref="AO35:AO36"/>
    <mergeCell ref="AP35:AP36"/>
    <mergeCell ref="AQ35:AQ36"/>
    <mergeCell ref="AR35:AR36"/>
    <mergeCell ref="AS35:AS36"/>
    <mergeCell ref="AT35:AT36"/>
    <mergeCell ref="AU35:AU36"/>
    <mergeCell ref="AV35:AV36"/>
    <mergeCell ref="AW35:AW36"/>
    <mergeCell ref="AX35:AX36"/>
    <mergeCell ref="AY35:AY36"/>
    <mergeCell ref="AZ35:AZ36"/>
    <mergeCell ref="BA35:BA36"/>
    <mergeCell ref="BB35:BB36"/>
    <mergeCell ref="BC35:BC36"/>
    <mergeCell ref="BD35:BD36"/>
    <mergeCell ref="BE35:BE36"/>
    <mergeCell ref="BF35:BF36"/>
    <mergeCell ref="BG35:BG36"/>
    <mergeCell ref="BH35:BH36"/>
    <mergeCell ref="BI35:BI36"/>
    <mergeCell ref="BJ35:BJ36"/>
    <mergeCell ref="BK35:BK36"/>
    <mergeCell ref="B37:B38"/>
    <mergeCell ref="C37:C38"/>
    <mergeCell ref="D37:D38"/>
    <mergeCell ref="E37:F38"/>
    <mergeCell ref="H37:H38"/>
    <mergeCell ref="I37:I38"/>
    <mergeCell ref="J37:J38"/>
    <mergeCell ref="K37:K38"/>
    <mergeCell ref="L37:L38"/>
    <mergeCell ref="M37:M38"/>
    <mergeCell ref="N37:N38"/>
    <mergeCell ref="O37:O38"/>
    <mergeCell ref="P37:P38"/>
    <mergeCell ref="Q37:Q38"/>
    <mergeCell ref="R37:R38"/>
    <mergeCell ref="S37:S38"/>
    <mergeCell ref="T37:T38"/>
    <mergeCell ref="U37:U38"/>
    <mergeCell ref="V37:V38"/>
    <mergeCell ref="W37:W38"/>
    <mergeCell ref="X37:X38"/>
    <mergeCell ref="Y37:Y38"/>
    <mergeCell ref="Z37:Z38"/>
    <mergeCell ref="AA37:AA38"/>
    <mergeCell ref="AB37:AB38"/>
    <mergeCell ref="AC37:AC38"/>
    <mergeCell ref="AD37:AD38"/>
    <mergeCell ref="AE37:AE38"/>
    <mergeCell ref="AF37:AF38"/>
    <mergeCell ref="AG37:AG38"/>
    <mergeCell ref="AH37:AH38"/>
    <mergeCell ref="AI37:AI38"/>
    <mergeCell ref="AJ37:AJ38"/>
    <mergeCell ref="AK37:AK38"/>
    <mergeCell ref="AL37:AL38"/>
    <mergeCell ref="AM37:AM38"/>
    <mergeCell ref="AN37:AN38"/>
    <mergeCell ref="AO37:AO38"/>
    <mergeCell ref="AP37:AP38"/>
    <mergeCell ref="AQ37:AQ38"/>
    <mergeCell ref="AR37:AR38"/>
    <mergeCell ref="AS37:AS38"/>
    <mergeCell ref="AT37:AT38"/>
    <mergeCell ref="AU37:AU38"/>
    <mergeCell ref="AV37:AV38"/>
    <mergeCell ref="AW37:AW38"/>
    <mergeCell ref="AX37:AX38"/>
    <mergeCell ref="AY37:AY38"/>
    <mergeCell ref="AZ37:AZ38"/>
    <mergeCell ref="BA37:BA38"/>
    <mergeCell ref="BB37:BB38"/>
    <mergeCell ref="BC37:BC38"/>
    <mergeCell ref="BD37:BD38"/>
    <mergeCell ref="BE37:BE38"/>
    <mergeCell ref="BF37:BF38"/>
    <mergeCell ref="BG37:BG38"/>
    <mergeCell ref="BH37:BH38"/>
    <mergeCell ref="BI37:BI38"/>
    <mergeCell ref="BJ37:BJ38"/>
    <mergeCell ref="BK37:BK38"/>
    <mergeCell ref="B39:B40"/>
    <mergeCell ref="C39:C40"/>
    <mergeCell ref="D39:D40"/>
    <mergeCell ref="E39:F40"/>
    <mergeCell ref="H39:H40"/>
    <mergeCell ref="I39:I40"/>
    <mergeCell ref="J39:J40"/>
    <mergeCell ref="K39:K40"/>
    <mergeCell ref="L39:L40"/>
    <mergeCell ref="M39:M40"/>
    <mergeCell ref="N39:N40"/>
    <mergeCell ref="O39:O40"/>
    <mergeCell ref="P39:P40"/>
    <mergeCell ref="Q39:Q40"/>
    <mergeCell ref="R39:R40"/>
    <mergeCell ref="S39:S40"/>
    <mergeCell ref="T39:T40"/>
    <mergeCell ref="U39:U40"/>
    <mergeCell ref="V39:V40"/>
    <mergeCell ref="W39:W40"/>
    <mergeCell ref="X39:X40"/>
    <mergeCell ref="Y39:Y40"/>
    <mergeCell ref="Z39:Z40"/>
    <mergeCell ref="AA39:AA40"/>
    <mergeCell ref="AB39:AB40"/>
    <mergeCell ref="AC39:AC40"/>
    <mergeCell ref="AD39:AD40"/>
    <mergeCell ref="AE39:AE40"/>
    <mergeCell ref="AF39:AF40"/>
    <mergeCell ref="AG39:AG40"/>
    <mergeCell ref="AH39:AH40"/>
    <mergeCell ref="AI39:AI40"/>
    <mergeCell ref="AJ39:AJ40"/>
    <mergeCell ref="AK39:AK40"/>
    <mergeCell ref="AL39:AL40"/>
    <mergeCell ref="AM39:AM40"/>
    <mergeCell ref="AN39:AN40"/>
    <mergeCell ref="AO39:AO40"/>
    <mergeCell ref="AP39:AP40"/>
    <mergeCell ref="AQ39:AQ40"/>
    <mergeCell ref="AR39:AR40"/>
    <mergeCell ref="AS39:AS40"/>
    <mergeCell ref="AT39:AT40"/>
    <mergeCell ref="AU39:AU40"/>
    <mergeCell ref="AV39:AV40"/>
    <mergeCell ref="AW39:AW40"/>
    <mergeCell ref="AX39:AX40"/>
    <mergeCell ref="AY39:AY40"/>
    <mergeCell ref="AZ39:AZ40"/>
    <mergeCell ref="BA39:BA40"/>
    <mergeCell ref="BB39:BB40"/>
    <mergeCell ref="BC39:BC40"/>
    <mergeCell ref="BD39:BD40"/>
    <mergeCell ref="BE39:BE40"/>
    <mergeCell ref="BF39:BF40"/>
    <mergeCell ref="BG39:BG40"/>
    <mergeCell ref="BH39:BH40"/>
    <mergeCell ref="BI39:BI40"/>
    <mergeCell ref="BJ39:BJ40"/>
    <mergeCell ref="BK39:BK40"/>
    <mergeCell ref="B41:B42"/>
    <mergeCell ref="C41:C42"/>
    <mergeCell ref="D41:D42"/>
    <mergeCell ref="E41:F42"/>
    <mergeCell ref="H41:H42"/>
    <mergeCell ref="I41:I42"/>
    <mergeCell ref="J41:J42"/>
    <mergeCell ref="K41:K42"/>
    <mergeCell ref="L41:L42"/>
    <mergeCell ref="M41:M42"/>
    <mergeCell ref="N41:N42"/>
    <mergeCell ref="O41:O42"/>
    <mergeCell ref="P41:P42"/>
    <mergeCell ref="Q41:Q42"/>
    <mergeCell ref="R41:R42"/>
    <mergeCell ref="S41:S42"/>
    <mergeCell ref="T41:T42"/>
    <mergeCell ref="U41:U42"/>
    <mergeCell ref="V41:V42"/>
    <mergeCell ref="W41:W42"/>
    <mergeCell ref="X41:X42"/>
    <mergeCell ref="Y41:Y42"/>
    <mergeCell ref="Z41:Z42"/>
    <mergeCell ref="AA41:AA42"/>
    <mergeCell ref="AB41:AB42"/>
    <mergeCell ref="AC41:AC42"/>
    <mergeCell ref="AD41:AD42"/>
    <mergeCell ref="AE41:AE42"/>
    <mergeCell ref="AF41:AF42"/>
    <mergeCell ref="AG41:AG42"/>
    <mergeCell ref="AH41:AH42"/>
    <mergeCell ref="AI41:AI42"/>
    <mergeCell ref="AJ41:AJ42"/>
    <mergeCell ref="AK41:AK42"/>
    <mergeCell ref="AL41:AL42"/>
    <mergeCell ref="AM41:AM42"/>
    <mergeCell ref="AN41:AN42"/>
    <mergeCell ref="AO41:AO42"/>
    <mergeCell ref="AP41:AP42"/>
    <mergeCell ref="AQ41:AQ42"/>
    <mergeCell ref="AR41:AR42"/>
    <mergeCell ref="AS41:AS42"/>
    <mergeCell ref="AT41:AT42"/>
    <mergeCell ref="AU41:AU42"/>
    <mergeCell ref="AV41:AV42"/>
    <mergeCell ref="AW41:AW42"/>
    <mergeCell ref="AX41:AX42"/>
    <mergeCell ref="AY41:AY42"/>
    <mergeCell ref="AZ41:AZ42"/>
    <mergeCell ref="BA41:BA42"/>
    <mergeCell ref="BB41:BB42"/>
    <mergeCell ref="BC41:BC42"/>
    <mergeCell ref="BD41:BD42"/>
    <mergeCell ref="BE41:BE42"/>
    <mergeCell ref="BF41:BF42"/>
    <mergeCell ref="BG41:BG42"/>
    <mergeCell ref="BH41:BH42"/>
    <mergeCell ref="BI41:BI42"/>
    <mergeCell ref="BJ41:BJ42"/>
    <mergeCell ref="BK41:BK42"/>
    <mergeCell ref="B43:B44"/>
    <mergeCell ref="C43:C44"/>
    <mergeCell ref="D43:D44"/>
    <mergeCell ref="E43:F44"/>
    <mergeCell ref="H43:H44"/>
    <mergeCell ref="I43:I44"/>
    <mergeCell ref="J43:J44"/>
    <mergeCell ref="K43:K44"/>
    <mergeCell ref="L43:L44"/>
    <mergeCell ref="M43:M44"/>
    <mergeCell ref="N43:N44"/>
    <mergeCell ref="O43:O44"/>
    <mergeCell ref="P43:P44"/>
    <mergeCell ref="Q43:Q44"/>
    <mergeCell ref="R43:R44"/>
    <mergeCell ref="S43:S44"/>
    <mergeCell ref="T43:T44"/>
    <mergeCell ref="U43:U44"/>
    <mergeCell ref="V43:V44"/>
    <mergeCell ref="W43:W44"/>
    <mergeCell ref="X43:X44"/>
    <mergeCell ref="Y43:Y44"/>
    <mergeCell ref="Z43:Z44"/>
    <mergeCell ref="AA43:AA44"/>
    <mergeCell ref="AB43:AB44"/>
    <mergeCell ref="AC43:AC44"/>
    <mergeCell ref="AD43:AD44"/>
    <mergeCell ref="AE43:AE44"/>
    <mergeCell ref="AF43:AF44"/>
    <mergeCell ref="AG43:AG44"/>
    <mergeCell ref="AH43:AH44"/>
    <mergeCell ref="AI43:AI44"/>
    <mergeCell ref="AJ43:AJ44"/>
    <mergeCell ref="AK43:AK44"/>
    <mergeCell ref="AL43:AL44"/>
    <mergeCell ref="AM43:AM44"/>
    <mergeCell ref="AN43:AN44"/>
    <mergeCell ref="AO43:AO44"/>
    <mergeCell ref="AP43:AP44"/>
    <mergeCell ref="AQ43:AQ44"/>
    <mergeCell ref="AR43:AR44"/>
    <mergeCell ref="AS43:AS44"/>
    <mergeCell ref="AT43:AT44"/>
    <mergeCell ref="AU43:AU44"/>
    <mergeCell ref="AV43:AV44"/>
    <mergeCell ref="AW43:AW44"/>
    <mergeCell ref="AX43:AX44"/>
    <mergeCell ref="AY43:AY44"/>
    <mergeCell ref="AZ43:AZ44"/>
    <mergeCell ref="BA43:BA44"/>
    <mergeCell ref="BB43:BB44"/>
    <mergeCell ref="BC43:BC44"/>
    <mergeCell ref="BD43:BD44"/>
    <mergeCell ref="BE43:BE44"/>
    <mergeCell ref="BF43:BF44"/>
    <mergeCell ref="BG43:BG44"/>
    <mergeCell ref="BH43:BH44"/>
    <mergeCell ref="BI43:BI44"/>
    <mergeCell ref="BJ43:BJ44"/>
    <mergeCell ref="BK43:BK44"/>
    <mergeCell ref="B45:B46"/>
    <mergeCell ref="C45:C46"/>
    <mergeCell ref="D45:D46"/>
    <mergeCell ref="E45:F46"/>
    <mergeCell ref="H45:H46"/>
    <mergeCell ref="I45:I46"/>
    <mergeCell ref="J45:J46"/>
    <mergeCell ref="K45:K46"/>
    <mergeCell ref="L45:L46"/>
    <mergeCell ref="M45:M46"/>
    <mergeCell ref="N45:N46"/>
    <mergeCell ref="O45:O46"/>
    <mergeCell ref="P45:P46"/>
    <mergeCell ref="Q45:Q46"/>
    <mergeCell ref="R45:R46"/>
    <mergeCell ref="S45:S46"/>
    <mergeCell ref="T45:T46"/>
    <mergeCell ref="U45:U46"/>
    <mergeCell ref="V45:V46"/>
    <mergeCell ref="W45:W46"/>
    <mergeCell ref="X45:X46"/>
    <mergeCell ref="Y45:Y46"/>
    <mergeCell ref="Z45:Z46"/>
    <mergeCell ref="AA45:AA46"/>
    <mergeCell ref="AB45:AB46"/>
    <mergeCell ref="AC45:AC46"/>
    <mergeCell ref="AD45:AD46"/>
    <mergeCell ref="AE45:AE46"/>
    <mergeCell ref="AF45:AF46"/>
    <mergeCell ref="AG45:AG46"/>
    <mergeCell ref="AH45:AH46"/>
    <mergeCell ref="AI45:AI46"/>
    <mergeCell ref="AJ45:AJ46"/>
    <mergeCell ref="AK45:AK46"/>
    <mergeCell ref="AL45:AL46"/>
    <mergeCell ref="AM45:AM46"/>
    <mergeCell ref="AN45:AN46"/>
    <mergeCell ref="AO45:AO46"/>
    <mergeCell ref="AP45:AP46"/>
    <mergeCell ref="AQ45:AQ46"/>
    <mergeCell ref="AR45:AR46"/>
    <mergeCell ref="AS45:AS46"/>
    <mergeCell ref="AT45:AT46"/>
    <mergeCell ref="AU45:AU46"/>
    <mergeCell ref="AV45:AV46"/>
    <mergeCell ref="AW45:AW46"/>
    <mergeCell ref="AX45:AX46"/>
    <mergeCell ref="AY45:AY46"/>
    <mergeCell ref="AZ45:AZ46"/>
    <mergeCell ref="BA45:BA46"/>
    <mergeCell ref="BB45:BB46"/>
    <mergeCell ref="BC45:BC46"/>
    <mergeCell ref="BD45:BD46"/>
    <mergeCell ref="BE45:BE46"/>
    <mergeCell ref="BF45:BF46"/>
    <mergeCell ref="BG45:BG46"/>
    <mergeCell ref="BH45:BH46"/>
    <mergeCell ref="BI45:BI46"/>
    <mergeCell ref="BJ45:BJ46"/>
    <mergeCell ref="BK45:BK46"/>
    <mergeCell ref="B47:B48"/>
    <mergeCell ref="C47:C48"/>
    <mergeCell ref="D47:D48"/>
    <mergeCell ref="E47:F48"/>
    <mergeCell ref="H47:H48"/>
    <mergeCell ref="I47:I48"/>
    <mergeCell ref="J47:J48"/>
    <mergeCell ref="K47:K48"/>
    <mergeCell ref="L47:L48"/>
    <mergeCell ref="M47:M48"/>
    <mergeCell ref="N47:N48"/>
    <mergeCell ref="O47:O48"/>
    <mergeCell ref="P47:P48"/>
    <mergeCell ref="Q47:Q48"/>
    <mergeCell ref="R47:R48"/>
    <mergeCell ref="S47:S48"/>
    <mergeCell ref="T47:T48"/>
    <mergeCell ref="U47:U48"/>
    <mergeCell ref="V47:V48"/>
    <mergeCell ref="W47:W48"/>
    <mergeCell ref="X47:X48"/>
    <mergeCell ref="Y47:Y48"/>
    <mergeCell ref="Z47:Z48"/>
    <mergeCell ref="AA47:AA48"/>
    <mergeCell ref="AB47:AB48"/>
    <mergeCell ref="AC47:AC48"/>
    <mergeCell ref="AD47:AD48"/>
    <mergeCell ref="AE47:AE48"/>
    <mergeCell ref="AF47:AF48"/>
    <mergeCell ref="AG47:AG48"/>
    <mergeCell ref="AH47:AH48"/>
    <mergeCell ref="AI47:AI48"/>
    <mergeCell ref="AJ47:AJ48"/>
    <mergeCell ref="AK47:AK48"/>
    <mergeCell ref="AL47:AL48"/>
    <mergeCell ref="AM47:AM48"/>
    <mergeCell ref="AN47:AN48"/>
    <mergeCell ref="AO47:AO48"/>
    <mergeCell ref="AP47:AP48"/>
    <mergeCell ref="AQ47:AQ48"/>
    <mergeCell ref="AR47:AR48"/>
    <mergeCell ref="AS47:AS48"/>
    <mergeCell ref="AT47:AT48"/>
    <mergeCell ref="AU47:AU48"/>
    <mergeCell ref="AV47:AV48"/>
    <mergeCell ref="AW47:AW48"/>
    <mergeCell ref="AX47:AX48"/>
    <mergeCell ref="AY47:AY48"/>
    <mergeCell ref="AZ47:AZ48"/>
    <mergeCell ref="BA47:BA48"/>
    <mergeCell ref="BB47:BB48"/>
    <mergeCell ref="BC47:BC48"/>
    <mergeCell ref="BD47:BD48"/>
    <mergeCell ref="BE47:BE48"/>
    <mergeCell ref="BF47:BF48"/>
    <mergeCell ref="BG47:BG48"/>
    <mergeCell ref="BH47:BH48"/>
    <mergeCell ref="BI47:BI48"/>
    <mergeCell ref="BJ47:BJ48"/>
    <mergeCell ref="BK47:BK48"/>
    <mergeCell ref="BL19:BL48"/>
  </mergeCells>
  <phoneticPr fontId="11"/>
  <dataValidations count="3">
    <dataValidation type="list" allowBlank="1" showDropDown="0" showInputMessage="1" showErrorMessage="1" sqref="BN11:BN14">
      <formula1>BN11:BN11</formula1>
    </dataValidation>
    <dataValidation allowBlank="0" showDropDown="0" showInputMessage="1" showErrorMessage="1" errorTitle="介護福祉士" error="介護福祉士の資格欄を入力してください。" sqref="D19:D48"/>
    <dataValidation type="list" allowBlank="1" showDropDown="0" showInputMessage="1" showErrorMessage="1" sqref="C19:C48">
      <formula1>$BO$15:$BO$19</formula1>
    </dataValidation>
  </dataValidations>
  <pageMargins left="0.92" right="0.37" top="0.51" bottom="0.2" header="0.43" footer="0.5120000000000000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
    <tabColor rgb="FFFF0000"/>
    <pageSetUpPr fitToPage="1"/>
  </sheetPr>
  <dimension ref="B1:CJ64"/>
  <sheetViews>
    <sheetView showGridLines="0" showZeros="0" zoomScale="80" zoomScaleNormal="80" workbookViewId="0">
      <selection sqref="A1:XFD1"/>
    </sheetView>
  </sheetViews>
  <sheetFormatPr defaultColWidth="9" defaultRowHeight="13.5"/>
  <cols>
    <col min="1" max="1" width="3.375" style="51" customWidth="1"/>
    <col min="2" max="2" width="15.625" style="51" customWidth="1"/>
    <col min="3" max="3" width="6.375" style="51" customWidth="1"/>
    <col min="4" max="4" width="8.375" style="51" customWidth="1"/>
    <col min="5" max="5" width="14.5" style="51" customWidth="1"/>
    <col min="6" max="6" width="2.625" style="51" bestFit="1" customWidth="1"/>
    <col min="7" max="7" width="13.625" style="51" customWidth="1"/>
    <col min="8" max="8" width="7.625" style="51" customWidth="1"/>
    <col min="9" max="9" width="10.625" style="51" hidden="1" customWidth="1"/>
    <col min="10" max="11" width="6.5" style="51" hidden="1" customWidth="1"/>
    <col min="12" max="12" width="5.625" style="51" customWidth="1"/>
    <col min="13" max="13" width="6.625" style="51" customWidth="1"/>
    <col min="14" max="14" width="10.625" style="51" hidden="1" customWidth="1"/>
    <col min="15" max="15" width="9.75" style="51" hidden="1" customWidth="1"/>
    <col min="16" max="16" width="6.5" style="51" hidden="1" customWidth="1"/>
    <col min="17" max="18" width="5.625" style="51" customWidth="1"/>
    <col min="19" max="19" width="10.625" style="51" hidden="1" customWidth="1"/>
    <col min="20" max="20" width="8.625" style="51" hidden="1" customWidth="1"/>
    <col min="21" max="21" width="6.5" style="51" hidden="1" customWidth="1"/>
    <col min="22" max="23" width="5.625" style="51" customWidth="1"/>
    <col min="24" max="24" width="10.625" style="51" hidden="1" customWidth="1"/>
    <col min="25" max="25" width="8.625" style="51" hidden="1" customWidth="1"/>
    <col min="26" max="26" width="6.5" style="51" hidden="1" customWidth="1"/>
    <col min="27" max="28" width="5.625" style="51" customWidth="1"/>
    <col min="29" max="29" width="10.625" style="51" hidden="1" customWidth="1"/>
    <col min="30" max="30" width="8.625" style="51" hidden="1" customWidth="1"/>
    <col min="31" max="31" width="6.5" style="51" hidden="1" customWidth="1"/>
    <col min="32" max="33" width="5.625" style="51" customWidth="1"/>
    <col min="34" max="34" width="10.625" style="51" hidden="1" customWidth="1"/>
    <col min="35" max="35" width="8.625" style="51" hidden="1" customWidth="1"/>
    <col min="36" max="36" width="6.625" style="51" hidden="1" customWidth="1"/>
    <col min="37" max="38" width="5.625" style="51" customWidth="1"/>
    <col min="39" max="39" width="10.625" style="51" hidden="1" customWidth="1"/>
    <col min="40" max="40" width="8.625" style="51" hidden="1" customWidth="1"/>
    <col min="41" max="41" width="6.5" style="51" hidden="1" customWidth="1"/>
    <col min="42" max="43" width="5.625" style="51" customWidth="1"/>
    <col min="44" max="44" width="10.625" style="51" hidden="1" customWidth="1"/>
    <col min="45" max="45" width="8.625" style="51" hidden="1" customWidth="1"/>
    <col min="46" max="46" width="6.5" style="51" hidden="1" customWidth="1"/>
    <col min="47" max="48" width="5.625" style="51" customWidth="1"/>
    <col min="49" max="49" width="10.625" style="51" hidden="1" customWidth="1"/>
    <col min="50" max="50" width="8.625" style="51" hidden="1" customWidth="1"/>
    <col min="51" max="51" width="6.5" style="51" hidden="1" customWidth="1"/>
    <col min="52" max="53" width="5.625" style="51" customWidth="1"/>
    <col min="54" max="54" width="10.625" style="51" hidden="1" customWidth="1"/>
    <col min="55" max="55" width="8.625" style="51" hidden="1" customWidth="1"/>
    <col min="56" max="56" width="6.5" style="51" hidden="1" customWidth="1"/>
    <col min="57" max="58" width="5.625" style="51" customWidth="1"/>
    <col min="59" max="59" width="10.625" style="51" hidden="1" customWidth="1"/>
    <col min="60" max="60" width="8.625" style="51" hidden="1" customWidth="1"/>
    <col min="61" max="61" width="6.5" style="51" hidden="1" customWidth="1"/>
    <col min="62" max="63" width="5.625" style="51" customWidth="1"/>
    <col min="64" max="64" width="10.625" style="51" hidden="1" customWidth="1"/>
    <col min="65" max="65" width="8.625" style="51" hidden="1" customWidth="1"/>
    <col min="66" max="66" width="6.5" style="51" hidden="1" customWidth="1"/>
    <col min="67" max="68" width="5.625" style="51" customWidth="1"/>
    <col min="69" max="69" width="10.625" style="51" hidden="1" customWidth="1"/>
    <col min="70" max="70" width="8.625" style="51" hidden="1" customWidth="1"/>
    <col min="71" max="71" width="6.5" style="51" hidden="1" customWidth="1"/>
    <col min="72" max="73" width="5.625" style="51" customWidth="1"/>
    <col min="74" max="74" width="10.625" style="51" hidden="1" customWidth="1"/>
    <col min="75" max="75" width="8.625" style="51" hidden="1" customWidth="1"/>
    <col min="76" max="76" width="6.5" style="51" hidden="1" customWidth="1"/>
    <col min="77" max="78" width="5.625" style="51" customWidth="1"/>
    <col min="79" max="79" width="10.625" style="51" hidden="1" customWidth="1"/>
    <col min="80" max="80" width="8.625" style="51" hidden="1" customWidth="1"/>
    <col min="81" max="81" width="6.5" style="51" hidden="1" customWidth="1"/>
    <col min="82" max="83" width="5.625" style="51" customWidth="1"/>
    <col min="84" max="84" width="7.875" style="51" customWidth="1"/>
    <col min="85" max="85" width="14.125" style="51" customWidth="1"/>
    <col min="86" max="86" width="7" style="51" customWidth="1"/>
    <col min="87" max="87" width="3.5" style="51" hidden="1" customWidth="1"/>
    <col min="88" max="88" width="9" style="51" hidden="1" customWidth="1"/>
    <col min="89" max="16384" width="9" style="51"/>
  </cols>
  <sheetData>
    <row r="1" spans="2:88" ht="17.25" customHeight="1">
      <c r="B1" s="52" t="s">
        <v>76</v>
      </c>
      <c r="C1" s="52"/>
      <c r="D1" s="52"/>
      <c r="CF1" s="265"/>
      <c r="CG1" s="265"/>
    </row>
    <row r="2" spans="2:88" ht="18.75" customHeight="1">
      <c r="B2" s="53" t="s">
        <v>110</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row>
    <row r="3" spans="2:88" ht="18.75" customHeight="1">
      <c r="M3" s="167"/>
      <c r="N3" s="167"/>
      <c r="O3" s="167"/>
      <c r="P3" s="167"/>
      <c r="R3" s="167"/>
      <c r="S3" s="167"/>
      <c r="T3" s="167"/>
      <c r="U3" s="167"/>
      <c r="W3" s="167"/>
      <c r="X3" s="167"/>
      <c r="Y3" s="167"/>
      <c r="Z3" s="167"/>
      <c r="AB3" s="167"/>
      <c r="AC3" s="167"/>
      <c r="AD3" s="167"/>
      <c r="AE3" s="167"/>
      <c r="AF3" s="71" t="s">
        <v>85</v>
      </c>
      <c r="AG3" s="167"/>
      <c r="AH3" s="167"/>
      <c r="AI3" s="167"/>
      <c r="AJ3" s="167"/>
      <c r="AK3" s="288">
        <v>1</v>
      </c>
      <c r="AL3" s="77" t="s">
        <v>87</v>
      </c>
      <c r="AM3" s="167"/>
      <c r="AN3" s="167"/>
      <c r="AO3" s="167"/>
      <c r="AQ3" s="167"/>
      <c r="AR3" s="167"/>
      <c r="AS3" s="167"/>
      <c r="AT3" s="167"/>
      <c r="AV3" s="167"/>
      <c r="AW3" s="167"/>
      <c r="AX3" s="167"/>
      <c r="AY3" s="167"/>
      <c r="BA3" s="167"/>
      <c r="BB3" s="167"/>
      <c r="BC3" s="167"/>
      <c r="BD3" s="167"/>
      <c r="BF3" s="167"/>
      <c r="BG3" s="167"/>
      <c r="BH3" s="167"/>
      <c r="BI3" s="167"/>
      <c r="BK3" s="167"/>
      <c r="BL3" s="167"/>
      <c r="BM3" s="167"/>
      <c r="BN3" s="167"/>
      <c r="BP3" s="167"/>
      <c r="BQ3" s="167"/>
      <c r="BR3" s="167"/>
      <c r="BS3" s="167"/>
      <c r="BU3" s="167"/>
      <c r="BV3" s="167"/>
      <c r="BW3" s="167"/>
      <c r="BX3" s="167"/>
      <c r="BZ3" s="167"/>
      <c r="CA3" s="167"/>
      <c r="CB3" s="167"/>
      <c r="CC3" s="167"/>
      <c r="CE3" s="167"/>
      <c r="CF3" s="167"/>
    </row>
    <row r="4" spans="2:88" ht="18.75" customHeight="1">
      <c r="M4" s="167"/>
      <c r="N4" s="167"/>
      <c r="O4" s="167"/>
      <c r="P4" s="167"/>
      <c r="R4" s="167"/>
      <c r="S4" s="167"/>
      <c r="T4" s="167"/>
      <c r="U4" s="167"/>
      <c r="W4" s="167"/>
      <c r="X4" s="167"/>
      <c r="Y4" s="167"/>
      <c r="Z4" s="167"/>
      <c r="AB4" s="167"/>
      <c r="AC4" s="167"/>
      <c r="AD4" s="167"/>
      <c r="AE4" s="167"/>
      <c r="AG4" s="71"/>
      <c r="AH4" s="205"/>
      <c r="AI4" s="205"/>
      <c r="AJ4" s="206"/>
      <c r="AK4" s="288">
        <v>2</v>
      </c>
      <c r="AL4" s="77" t="s">
        <v>89</v>
      </c>
      <c r="AM4" s="213"/>
      <c r="AN4" s="213"/>
      <c r="AO4" s="57"/>
      <c r="AP4" s="71"/>
      <c r="AQ4" s="167"/>
      <c r="AR4" s="167"/>
      <c r="AS4" s="167"/>
      <c r="AT4" s="167"/>
      <c r="AV4" s="167"/>
      <c r="AW4" s="167"/>
      <c r="AX4" s="167"/>
      <c r="AY4" s="167"/>
      <c r="BA4" s="167"/>
      <c r="BB4" s="167"/>
      <c r="BC4" s="167"/>
      <c r="BD4" s="167"/>
      <c r="BF4" s="167"/>
      <c r="BG4" s="167"/>
      <c r="BH4" s="167"/>
      <c r="BI4" s="167"/>
      <c r="BK4" s="167"/>
      <c r="BL4" s="167"/>
      <c r="BM4" s="167"/>
      <c r="BN4" s="167"/>
      <c r="BP4" s="167"/>
      <c r="BQ4" s="167"/>
      <c r="BR4" s="167"/>
      <c r="BS4" s="167"/>
      <c r="BU4" s="167"/>
      <c r="BV4" s="167"/>
      <c r="BW4" s="167"/>
      <c r="BX4" s="167"/>
      <c r="BZ4" s="167"/>
      <c r="CA4" s="167"/>
      <c r="CB4" s="167"/>
      <c r="CC4" s="167"/>
      <c r="CE4" s="167"/>
      <c r="CF4" s="167"/>
    </row>
    <row r="5" spans="2:88" ht="18.75" customHeight="1">
      <c r="B5" s="54" t="s">
        <v>27</v>
      </c>
      <c r="C5" s="54"/>
      <c r="D5" s="54"/>
      <c r="E5" s="54"/>
      <c r="F5" s="54" t="s">
        <v>9</v>
      </c>
      <c r="G5" s="110"/>
      <c r="H5" s="110"/>
      <c r="I5" s="110"/>
      <c r="J5" s="110"/>
      <c r="K5" s="110"/>
      <c r="L5" s="110"/>
      <c r="M5" s="110"/>
      <c r="N5" s="110"/>
      <c r="O5" s="110"/>
      <c r="P5" s="110"/>
      <c r="Q5" s="110"/>
      <c r="R5" s="110"/>
      <c r="S5" s="110"/>
      <c r="T5" s="110"/>
      <c r="U5" s="110"/>
      <c r="V5" s="110"/>
      <c r="W5" s="110"/>
      <c r="X5" s="205"/>
      <c r="Y5" s="205"/>
      <c r="Z5" s="206"/>
      <c r="AA5" s="71"/>
      <c r="AC5" s="205"/>
      <c r="AD5" s="205"/>
      <c r="AE5" s="206"/>
      <c r="AF5" s="71"/>
      <c r="AG5" s="71"/>
      <c r="AH5" s="135"/>
      <c r="AI5" s="135"/>
      <c r="AJ5" s="206"/>
      <c r="AK5" s="77"/>
      <c r="AL5" s="77" t="s">
        <v>91</v>
      </c>
      <c r="AM5" s="124"/>
      <c r="AN5" s="124"/>
      <c r="AO5" s="57"/>
      <c r="AP5" s="71"/>
      <c r="AQ5" s="71"/>
      <c r="AR5" s="213"/>
      <c r="AS5" s="213"/>
      <c r="AT5" s="57"/>
      <c r="AU5" s="71"/>
      <c r="AV5" s="71"/>
      <c r="AW5" s="213"/>
      <c r="AX5" s="213"/>
      <c r="AY5" s="57"/>
      <c r="AZ5" s="71"/>
      <c r="BA5" s="71"/>
      <c r="BB5" s="213"/>
      <c r="BC5" s="213"/>
      <c r="BD5" s="57"/>
      <c r="BE5" s="71"/>
      <c r="BF5" s="71"/>
      <c r="BG5" s="213"/>
      <c r="BH5" s="213"/>
      <c r="BI5" s="57"/>
      <c r="BJ5" s="71"/>
      <c r="BK5" s="59"/>
      <c r="BL5" s="57"/>
      <c r="BM5" s="57"/>
      <c r="BN5" s="57"/>
      <c r="BO5" s="71"/>
      <c r="BP5" s="59"/>
      <c r="BQ5" s="57"/>
      <c r="BR5" s="57"/>
      <c r="BS5" s="57"/>
      <c r="BT5" s="71"/>
      <c r="BU5" s="59"/>
      <c r="BV5" s="206"/>
      <c r="BW5" s="206"/>
      <c r="BX5" s="206"/>
      <c r="BY5" s="71"/>
      <c r="BZ5" s="59"/>
      <c r="CA5" s="206"/>
      <c r="CB5" s="206"/>
      <c r="CC5" s="206"/>
      <c r="CD5" s="71"/>
      <c r="CE5" s="59"/>
      <c r="CF5" s="59"/>
      <c r="CG5" s="71"/>
    </row>
    <row r="6" spans="2:88" ht="18.75" customHeight="1">
      <c r="B6" s="55" t="s">
        <v>58</v>
      </c>
      <c r="C6" s="55"/>
      <c r="D6" s="55"/>
      <c r="E6" s="55"/>
      <c r="F6" s="55" t="s">
        <v>9</v>
      </c>
      <c r="G6" s="111"/>
      <c r="H6" s="111"/>
      <c r="I6" s="111"/>
      <c r="J6" s="111"/>
      <c r="K6" s="111"/>
      <c r="L6" s="111"/>
      <c r="M6" s="111"/>
      <c r="N6" s="111"/>
      <c r="O6" s="111"/>
      <c r="P6" s="111"/>
      <c r="Q6" s="111"/>
      <c r="R6" s="111"/>
      <c r="S6" s="111"/>
      <c r="T6" s="111"/>
      <c r="U6" s="111"/>
      <c r="V6" s="111"/>
      <c r="W6" s="111"/>
      <c r="X6" s="135"/>
      <c r="Y6" s="135"/>
      <c r="Z6" s="206"/>
      <c r="AA6" s="71"/>
      <c r="AB6" s="59"/>
      <c r="AC6" s="135"/>
      <c r="AD6" s="135"/>
      <c r="AE6" s="206"/>
      <c r="AF6" s="71"/>
      <c r="AG6" s="71"/>
      <c r="AH6" s="135"/>
      <c r="AI6" s="135"/>
      <c r="AJ6" s="206"/>
      <c r="AK6" s="288">
        <v>3</v>
      </c>
      <c r="AL6" s="77" t="s">
        <v>2</v>
      </c>
      <c r="AM6" s="124"/>
      <c r="AN6" s="124"/>
      <c r="AO6" s="57"/>
      <c r="AQ6" s="71"/>
      <c r="AR6" s="124"/>
      <c r="AS6" s="124"/>
      <c r="AT6" s="57"/>
      <c r="AU6" s="71"/>
      <c r="AV6" s="71"/>
      <c r="AW6" s="124"/>
      <c r="AX6" s="124"/>
      <c r="AY6" s="57"/>
      <c r="AZ6" s="71"/>
      <c r="BA6" s="71"/>
      <c r="BB6" s="124"/>
      <c r="BC6" s="124"/>
      <c r="BD6" s="57"/>
      <c r="BE6" s="71"/>
      <c r="BF6" s="71"/>
      <c r="BG6" s="124"/>
      <c r="BH6" s="124"/>
      <c r="BI6" s="57"/>
      <c r="BJ6" s="71"/>
      <c r="BK6" s="290"/>
      <c r="BL6" s="57"/>
      <c r="BM6" s="57"/>
      <c r="BN6" s="57"/>
      <c r="BO6" s="57"/>
      <c r="BP6" s="290"/>
      <c r="BQ6" s="57"/>
      <c r="BR6" s="57"/>
      <c r="BS6" s="57"/>
      <c r="BT6" s="57"/>
      <c r="BU6" s="290"/>
      <c r="BV6" s="57"/>
      <c r="BW6" s="57"/>
      <c r="BX6" s="57"/>
      <c r="BY6" s="57"/>
      <c r="BZ6" s="290"/>
      <c r="CA6" s="57"/>
      <c r="CB6" s="57"/>
      <c r="CC6" s="57"/>
      <c r="CD6" s="57"/>
      <c r="CE6" s="290"/>
      <c r="CF6" s="290"/>
      <c r="CG6" s="57"/>
    </row>
    <row r="7" spans="2:88" ht="18.75" customHeight="1">
      <c r="B7" s="55" t="s">
        <v>59</v>
      </c>
      <c r="C7" s="55"/>
      <c r="D7" s="55"/>
      <c r="E7" s="55"/>
      <c r="F7" s="55" t="s">
        <v>9</v>
      </c>
      <c r="G7" s="112"/>
      <c r="H7" s="112"/>
      <c r="I7" s="112"/>
      <c r="J7" s="112"/>
      <c r="K7" s="112"/>
      <c r="L7" s="112"/>
      <c r="M7" s="112"/>
      <c r="N7" s="112"/>
      <c r="O7" s="112"/>
      <c r="P7" s="112"/>
      <c r="Q7" s="112"/>
      <c r="R7" s="112"/>
      <c r="S7" s="112"/>
      <c r="T7" s="112"/>
      <c r="U7" s="112"/>
      <c r="V7" s="112"/>
      <c r="W7" s="112"/>
      <c r="X7" s="135"/>
      <c r="Y7" s="135"/>
      <c r="Z7" s="206"/>
      <c r="AA7" s="71"/>
      <c r="AB7" s="59"/>
      <c r="AC7" s="135"/>
      <c r="AD7" s="135"/>
      <c r="AE7" s="206"/>
      <c r="AF7" s="71"/>
      <c r="AG7" s="71"/>
      <c r="AH7" s="135"/>
      <c r="AI7" s="135"/>
      <c r="AJ7" s="206"/>
      <c r="AK7" s="288">
        <v>4</v>
      </c>
      <c r="AL7" s="77" t="s">
        <v>127</v>
      </c>
      <c r="AM7" s="57"/>
      <c r="AN7" s="57"/>
      <c r="AO7" s="57"/>
      <c r="AP7" s="71"/>
      <c r="AQ7" s="71"/>
      <c r="AR7" s="124"/>
      <c r="AS7" s="124"/>
      <c r="AT7" s="57"/>
      <c r="AU7" s="71"/>
      <c r="AV7" s="71"/>
      <c r="AW7" s="124"/>
      <c r="AX7" s="124"/>
      <c r="AY7" s="57"/>
      <c r="AZ7" s="71"/>
      <c r="BA7" s="71"/>
      <c r="BB7" s="124"/>
      <c r="BC7" s="124"/>
      <c r="BD7" s="57"/>
      <c r="BE7" s="71"/>
      <c r="BF7" s="71"/>
      <c r="BG7" s="124"/>
      <c r="BH7" s="124"/>
      <c r="BI7" s="57"/>
      <c r="BJ7" s="71"/>
      <c r="BK7" s="290"/>
      <c r="BL7" s="57"/>
      <c r="BM7" s="57"/>
      <c r="BN7" s="57"/>
      <c r="BO7" s="57"/>
      <c r="BP7" s="290"/>
      <c r="BQ7" s="57"/>
      <c r="BR7" s="57"/>
      <c r="BS7" s="57"/>
      <c r="BT7" s="57"/>
      <c r="BU7" s="290"/>
      <c r="BV7" s="57"/>
      <c r="BW7" s="57"/>
      <c r="BX7" s="57"/>
      <c r="BY7" s="57"/>
      <c r="BZ7" s="290"/>
      <c r="CA7" s="57"/>
      <c r="CB7" s="57"/>
      <c r="CC7" s="57"/>
      <c r="CD7" s="57"/>
      <c r="CE7" s="290"/>
      <c r="CF7" s="290"/>
      <c r="CG7" s="57"/>
    </row>
    <row r="8" spans="2:88" ht="18.75" customHeight="1">
      <c r="B8" s="55" t="s">
        <v>62</v>
      </c>
      <c r="C8" s="55"/>
      <c r="D8" s="55"/>
      <c r="E8" s="55"/>
      <c r="F8" s="55" t="s">
        <v>9</v>
      </c>
      <c r="G8" s="113">
        <v>2020</v>
      </c>
      <c r="H8" s="124" t="s">
        <v>75</v>
      </c>
      <c r="I8" s="124"/>
      <c r="J8" s="135"/>
      <c r="K8" s="135"/>
      <c r="L8" s="156"/>
      <c r="M8" s="156"/>
      <c r="N8" s="156"/>
      <c r="O8" s="156"/>
      <c r="P8" s="156"/>
      <c r="Q8" s="156"/>
      <c r="R8" s="156"/>
      <c r="S8" s="156"/>
      <c r="T8" s="156"/>
      <c r="U8" s="156"/>
      <c r="V8" s="156"/>
      <c r="W8" s="156"/>
      <c r="X8" s="135"/>
      <c r="Y8" s="135"/>
      <c r="Z8" s="206"/>
      <c r="AA8" s="71"/>
      <c r="AB8" s="59"/>
      <c r="AC8" s="135"/>
      <c r="AD8" s="135"/>
      <c r="AE8" s="206"/>
      <c r="AF8" s="71"/>
      <c r="AG8" s="71"/>
      <c r="AH8" s="135"/>
      <c r="AI8" s="135"/>
      <c r="AJ8" s="206"/>
      <c r="AK8" s="288">
        <v>5</v>
      </c>
      <c r="AL8" s="77" t="s">
        <v>93</v>
      </c>
      <c r="AM8" s="214"/>
      <c r="AN8" s="214"/>
      <c r="AO8" s="57"/>
      <c r="AP8" s="71"/>
      <c r="AQ8" s="71"/>
      <c r="AR8" s="57"/>
      <c r="AS8" s="57"/>
      <c r="AT8" s="57"/>
      <c r="AU8" s="71"/>
      <c r="AV8" s="71"/>
      <c r="AW8" s="57"/>
      <c r="AX8" s="57"/>
      <c r="AY8" s="57"/>
      <c r="AZ8" s="71"/>
      <c r="BA8" s="71"/>
      <c r="BB8" s="57"/>
      <c r="BC8" s="57"/>
      <c r="BD8" s="57"/>
      <c r="BE8" s="71"/>
      <c r="BF8" s="71"/>
      <c r="BG8" s="57"/>
      <c r="BH8" s="57"/>
      <c r="BI8" s="57"/>
      <c r="BJ8" s="71"/>
      <c r="BK8" s="290"/>
      <c r="BL8" s="57"/>
      <c r="BM8" s="57"/>
      <c r="BN8" s="57"/>
      <c r="BO8" s="57"/>
      <c r="BP8" s="290"/>
      <c r="BQ8" s="57"/>
      <c r="BR8" s="57"/>
      <c r="BS8" s="57"/>
      <c r="BT8" s="57"/>
      <c r="BU8" s="290"/>
      <c r="BV8" s="57"/>
      <c r="BW8" s="57"/>
      <c r="BX8" s="57"/>
      <c r="BY8" s="57"/>
      <c r="BZ8" s="290"/>
      <c r="CA8" s="57"/>
      <c r="CB8" s="57"/>
      <c r="CC8" s="57"/>
      <c r="CD8" s="57"/>
      <c r="CE8" s="290"/>
      <c r="CF8" s="290"/>
      <c r="CG8" s="57"/>
    </row>
    <row r="9" spans="2:88" ht="18.75" customHeight="1">
      <c r="B9" s="56" t="s">
        <v>57</v>
      </c>
      <c r="C9" s="56"/>
      <c r="D9" s="56"/>
      <c r="E9" s="56"/>
      <c r="F9" s="55" t="s">
        <v>9</v>
      </c>
      <c r="G9" s="113">
        <v>2021</v>
      </c>
      <c r="H9" s="124" t="s">
        <v>75</v>
      </c>
      <c r="I9" s="124"/>
      <c r="J9" s="135"/>
      <c r="K9" s="135"/>
      <c r="L9" s="111" t="s">
        <v>80</v>
      </c>
      <c r="M9" s="111"/>
      <c r="N9" s="111"/>
      <c r="O9" s="111"/>
      <c r="P9" s="111"/>
      <c r="Q9" s="111"/>
      <c r="R9" s="111"/>
      <c r="S9" s="111"/>
      <c r="T9" s="111"/>
      <c r="U9" s="111"/>
      <c r="V9" s="111"/>
      <c r="W9" s="111"/>
      <c r="X9" s="135"/>
      <c r="Y9" s="135"/>
      <c r="Z9" s="206"/>
      <c r="AA9" s="71"/>
      <c r="AB9" s="59"/>
      <c r="AC9" s="135"/>
      <c r="AD9" s="135"/>
      <c r="AE9" s="206"/>
      <c r="AF9" s="71"/>
      <c r="AG9" s="71"/>
      <c r="AH9" s="206"/>
      <c r="AI9" s="206"/>
      <c r="AJ9" s="57"/>
      <c r="AK9" s="288">
        <v>6</v>
      </c>
      <c r="AL9" s="77" t="s">
        <v>128</v>
      </c>
      <c r="AM9" s="75"/>
      <c r="AN9" s="75"/>
      <c r="AO9" s="76"/>
      <c r="AP9" s="76"/>
      <c r="AQ9" s="75"/>
      <c r="AR9" s="75"/>
      <c r="AS9" s="76"/>
      <c r="AT9" s="76"/>
      <c r="AU9" s="75"/>
      <c r="AV9" s="75"/>
      <c r="AW9" s="76"/>
      <c r="AX9" s="76"/>
      <c r="AY9" s="75"/>
      <c r="AZ9" s="75"/>
      <c r="BA9" s="76"/>
      <c r="BB9" s="76"/>
      <c r="BC9" s="214"/>
      <c r="BD9" s="214"/>
      <c r="BE9" s="71"/>
      <c r="BF9" s="59"/>
      <c r="BG9" s="214"/>
      <c r="BH9" s="214"/>
      <c r="BI9" s="57"/>
      <c r="BJ9" s="71"/>
      <c r="BK9" s="290"/>
      <c r="BL9" s="214"/>
      <c r="BM9" s="214"/>
      <c r="BN9" s="57"/>
      <c r="BO9" s="57"/>
      <c r="BP9" s="290"/>
      <c r="BQ9" s="214"/>
      <c r="BR9" s="214"/>
      <c r="BS9" s="57"/>
      <c r="BT9" s="57"/>
      <c r="BU9" s="290"/>
      <c r="BV9" s="214"/>
      <c r="BW9" s="214"/>
      <c r="BX9" s="57"/>
      <c r="BY9" s="57"/>
      <c r="BZ9" s="290"/>
      <c r="CA9" s="214"/>
      <c r="CB9" s="214"/>
      <c r="CC9" s="57"/>
      <c r="CD9" s="57"/>
      <c r="CE9" s="290"/>
      <c r="CF9" s="290"/>
      <c r="CG9" s="57"/>
    </row>
    <row r="10" spans="2:88" ht="18.75" customHeight="1">
      <c r="B10" s="57"/>
      <c r="C10" s="57"/>
      <c r="D10" s="57"/>
      <c r="E10" s="57"/>
      <c r="F10" s="57"/>
      <c r="G10" s="57"/>
      <c r="H10" s="57"/>
      <c r="I10" s="57"/>
      <c r="J10" s="57"/>
      <c r="K10" s="57"/>
      <c r="L10" s="57"/>
      <c r="M10" s="57"/>
      <c r="N10" s="57"/>
      <c r="O10" s="57"/>
      <c r="P10" s="57"/>
      <c r="Q10" s="57"/>
      <c r="R10" s="57"/>
      <c r="S10" s="57"/>
      <c r="T10" s="57"/>
      <c r="U10" s="57"/>
      <c r="V10" s="57"/>
      <c r="W10" s="57"/>
      <c r="X10" s="206"/>
      <c r="Y10" s="206"/>
      <c r="Z10" s="57"/>
      <c r="AA10" s="71"/>
      <c r="AB10" s="59"/>
      <c r="AC10" s="206"/>
      <c r="AD10" s="206"/>
      <c r="AE10" s="57"/>
      <c r="AF10" s="71"/>
      <c r="AG10" s="59"/>
      <c r="AH10" s="114"/>
      <c r="AI10" s="114"/>
      <c r="AJ10" s="114"/>
      <c r="AK10" s="77"/>
      <c r="AL10" s="88" t="s">
        <v>54</v>
      </c>
      <c r="AM10" s="214"/>
      <c r="AN10" s="214"/>
      <c r="AO10" s="214"/>
      <c r="AP10" s="71"/>
      <c r="AQ10" s="59"/>
      <c r="AR10" s="214"/>
      <c r="AS10" s="214"/>
      <c r="AT10" s="57"/>
      <c r="AU10" s="71"/>
      <c r="AV10" s="59"/>
      <c r="AW10" s="214"/>
      <c r="AX10" s="214"/>
      <c r="AY10" s="57"/>
      <c r="AZ10" s="71"/>
      <c r="BA10" s="59"/>
      <c r="BB10" s="214"/>
      <c r="BC10" s="214"/>
      <c r="BD10" s="57"/>
      <c r="BE10" s="71"/>
      <c r="BF10" s="59"/>
      <c r="BG10" s="214"/>
      <c r="BH10" s="214"/>
      <c r="BI10" s="57"/>
      <c r="BJ10" s="71"/>
      <c r="BK10" s="290"/>
      <c r="BL10" s="214"/>
      <c r="BM10" s="214"/>
      <c r="BN10" s="57"/>
      <c r="BO10" s="57"/>
      <c r="BP10" s="290"/>
      <c r="BQ10" s="214"/>
      <c r="BR10" s="214"/>
      <c r="BS10" s="57"/>
      <c r="BT10" s="57"/>
      <c r="BU10" s="290"/>
      <c r="BV10" s="214"/>
      <c r="BW10" s="214"/>
      <c r="BX10" s="57"/>
      <c r="BY10" s="57"/>
      <c r="BZ10" s="290"/>
      <c r="CA10" s="214"/>
      <c r="CB10" s="214"/>
      <c r="CC10" s="57"/>
      <c r="CD10" s="57"/>
      <c r="CE10" s="290"/>
      <c r="CF10" s="290"/>
      <c r="CG10" s="57"/>
    </row>
    <row r="11" spans="2:88" ht="18.75" customHeight="1">
      <c r="B11" s="58"/>
      <c r="C11" s="58"/>
      <c r="D11" s="58"/>
      <c r="E11" s="58"/>
      <c r="F11" s="58"/>
      <c r="G11" s="114"/>
      <c r="H11" s="114"/>
      <c r="I11" s="114"/>
      <c r="J11" s="114"/>
      <c r="K11" s="114"/>
      <c r="L11" s="114"/>
      <c r="M11" s="114"/>
      <c r="N11" s="114"/>
      <c r="O11" s="114"/>
      <c r="P11" s="114"/>
      <c r="Q11" s="114"/>
      <c r="R11" s="114"/>
      <c r="S11" s="114"/>
      <c r="T11" s="114"/>
      <c r="U11" s="114"/>
      <c r="V11" s="114"/>
      <c r="W11" s="114"/>
      <c r="X11" s="114"/>
      <c r="Y11" s="114"/>
      <c r="Z11" s="114"/>
      <c r="AA11" s="71"/>
      <c r="AB11" s="59"/>
      <c r="AC11" s="114"/>
      <c r="AD11" s="114"/>
      <c r="AE11" s="114"/>
      <c r="AF11" s="71"/>
      <c r="AG11" s="59"/>
      <c r="AH11" s="114"/>
      <c r="AI11" s="114"/>
      <c r="AJ11" s="114"/>
      <c r="AK11" s="288" t="s">
        <v>124</v>
      </c>
      <c r="AL11" s="77" t="s">
        <v>94</v>
      </c>
      <c r="AO11" s="214"/>
      <c r="AQ11" s="59"/>
      <c r="AR11" s="214"/>
      <c r="AS11" s="214"/>
      <c r="AT11" s="214"/>
      <c r="AU11" s="71"/>
      <c r="AV11" s="59"/>
      <c r="AW11" s="214"/>
      <c r="AX11" s="214"/>
      <c r="AY11" s="214"/>
      <c r="AZ11" s="71"/>
      <c r="BA11" s="59"/>
      <c r="BB11" s="214"/>
      <c r="BC11" s="214"/>
      <c r="BD11" s="214"/>
      <c r="BE11" s="71"/>
      <c r="BF11" s="59"/>
      <c r="BG11" s="214"/>
      <c r="BH11" s="214"/>
      <c r="BI11" s="214"/>
      <c r="BJ11" s="71"/>
      <c r="BK11" s="290"/>
      <c r="BL11" s="214"/>
      <c r="BM11" s="214"/>
      <c r="BN11" s="214"/>
      <c r="BO11" s="57"/>
      <c r="BP11" s="290"/>
      <c r="BQ11" s="214"/>
      <c r="BR11" s="214"/>
      <c r="BS11" s="214"/>
      <c r="BT11" s="57"/>
      <c r="BU11" s="290"/>
      <c r="BV11" s="214"/>
      <c r="BW11" s="214"/>
      <c r="BX11" s="214"/>
      <c r="BY11" s="57"/>
      <c r="BZ11" s="290"/>
      <c r="CA11" s="214"/>
      <c r="CB11" s="214"/>
      <c r="CC11" s="214"/>
      <c r="CD11" s="57"/>
      <c r="CE11" s="290"/>
      <c r="CF11" s="290"/>
      <c r="CG11" s="57"/>
    </row>
    <row r="12" spans="2:88" ht="18.75" customHeight="1">
      <c r="B12" s="58"/>
      <c r="C12" s="58"/>
      <c r="D12" s="58"/>
      <c r="E12" s="58"/>
      <c r="F12" s="58"/>
      <c r="G12" s="114"/>
      <c r="H12" s="114"/>
      <c r="I12" s="114"/>
      <c r="J12" s="114"/>
      <c r="K12" s="114"/>
      <c r="L12" s="114"/>
      <c r="M12" s="114"/>
      <c r="N12" s="114"/>
      <c r="O12" s="114"/>
      <c r="P12" s="114"/>
      <c r="Q12" s="114"/>
      <c r="R12" s="114"/>
      <c r="S12" s="114"/>
      <c r="T12" s="114"/>
      <c r="U12" s="114"/>
      <c r="V12" s="114"/>
      <c r="W12" s="114"/>
      <c r="X12" s="114"/>
      <c r="Y12" s="114"/>
      <c r="Z12" s="114"/>
      <c r="AC12" s="114"/>
      <c r="AD12" s="114"/>
      <c r="AE12" s="114"/>
      <c r="AF12" s="71"/>
      <c r="AG12" s="59"/>
      <c r="AH12" s="114"/>
      <c r="AI12" s="114"/>
      <c r="AJ12" s="114"/>
      <c r="AK12" s="288"/>
      <c r="AL12" s="77" t="s">
        <v>10</v>
      </c>
      <c r="AO12" s="214"/>
      <c r="AT12" s="214"/>
      <c r="AY12" s="214"/>
      <c r="BD12" s="214"/>
      <c r="BI12" s="214"/>
      <c r="BK12" s="291"/>
      <c r="BL12" s="291"/>
      <c r="BM12" s="291"/>
      <c r="BN12" s="214"/>
      <c r="BO12" s="291"/>
      <c r="BP12" s="291"/>
      <c r="BQ12" s="291"/>
      <c r="BR12" s="291"/>
      <c r="BS12" s="214"/>
      <c r="BT12" s="291"/>
      <c r="BU12" s="291"/>
      <c r="BV12" s="291"/>
      <c r="BW12" s="291"/>
      <c r="BX12" s="214"/>
      <c r="BY12" s="291"/>
      <c r="BZ12" s="291"/>
      <c r="CA12" s="291"/>
      <c r="CB12" s="291"/>
      <c r="CC12" s="214"/>
      <c r="CD12" s="291"/>
      <c r="CE12" s="291"/>
      <c r="CF12" s="291"/>
      <c r="CG12" s="57"/>
    </row>
    <row r="13" spans="2:88" ht="18.75" customHeight="1">
      <c r="B13" s="58"/>
      <c r="C13" s="58"/>
      <c r="D13" s="58"/>
      <c r="E13" s="58"/>
      <c r="F13" s="58"/>
      <c r="G13" s="114"/>
      <c r="H13" s="114"/>
      <c r="I13" s="114"/>
      <c r="J13" s="114"/>
      <c r="K13" s="114"/>
      <c r="L13" s="114"/>
      <c r="M13" s="114"/>
      <c r="N13" s="114"/>
      <c r="O13" s="114"/>
      <c r="P13" s="114"/>
      <c r="Q13" s="114"/>
      <c r="R13" s="114"/>
      <c r="S13" s="114"/>
      <c r="T13" s="114"/>
      <c r="U13" s="114"/>
      <c r="V13" s="114"/>
      <c r="W13" s="114"/>
      <c r="X13" s="114"/>
      <c r="Y13" s="114"/>
      <c r="Z13" s="114"/>
      <c r="AA13" s="71"/>
      <c r="AB13" s="59"/>
      <c r="AC13" s="114"/>
      <c r="AD13" s="114"/>
      <c r="AE13" s="114"/>
      <c r="AK13" s="288"/>
      <c r="AL13" s="77" t="s">
        <v>97</v>
      </c>
      <c r="AT13" s="214"/>
      <c r="AY13" s="214"/>
      <c r="BD13" s="214"/>
      <c r="BI13" s="214"/>
      <c r="BN13" s="214"/>
      <c r="BS13" s="214"/>
      <c r="BX13" s="114"/>
      <c r="CC13" s="114"/>
      <c r="CG13" s="71"/>
    </row>
    <row r="14" spans="2:88" ht="18.75" customHeight="1">
      <c r="B14" s="58"/>
      <c r="C14" s="58"/>
      <c r="D14" s="58"/>
      <c r="E14" s="58"/>
      <c r="F14" s="58"/>
      <c r="G14" s="114"/>
      <c r="H14" s="114"/>
      <c r="I14" s="114"/>
      <c r="J14" s="114"/>
      <c r="K14" s="114"/>
      <c r="L14" s="114"/>
      <c r="M14" s="114"/>
      <c r="N14" s="114"/>
      <c r="O14" s="114"/>
      <c r="P14" s="114"/>
      <c r="Q14" s="114"/>
      <c r="R14" s="114"/>
      <c r="S14" s="114"/>
      <c r="T14" s="114"/>
      <c r="U14" s="114"/>
      <c r="V14" s="114"/>
      <c r="W14" s="204"/>
      <c r="X14" s="114"/>
      <c r="Y14" s="114"/>
      <c r="Z14" s="114"/>
      <c r="AA14" s="71"/>
      <c r="AB14" s="59"/>
      <c r="AC14" s="114"/>
      <c r="AD14" s="114"/>
      <c r="AE14" s="114"/>
      <c r="AF14" s="71"/>
      <c r="AG14" s="59"/>
      <c r="AH14" s="114"/>
      <c r="AI14" s="114"/>
      <c r="AJ14" s="114"/>
      <c r="AK14" s="77"/>
      <c r="AL14" s="77" t="s">
        <v>98</v>
      </c>
      <c r="AM14" s="214"/>
      <c r="AN14" s="214"/>
      <c r="AO14" s="214"/>
      <c r="AP14" s="71"/>
      <c r="AQ14" s="59"/>
      <c r="AR14" s="214"/>
      <c r="AS14" s="214"/>
      <c r="AT14" s="214"/>
      <c r="AU14" s="71"/>
      <c r="AV14" s="59"/>
      <c r="AW14" s="214"/>
      <c r="AX14" s="214"/>
      <c r="AY14" s="214"/>
      <c r="AZ14" s="71"/>
      <c r="BA14" s="59"/>
      <c r="BB14" s="214"/>
      <c r="BC14" s="214"/>
      <c r="BD14" s="214"/>
      <c r="BE14" s="71"/>
      <c r="BF14" s="59"/>
      <c r="BG14" s="214"/>
      <c r="BH14" s="214"/>
      <c r="BI14" s="214"/>
      <c r="BJ14" s="71"/>
      <c r="BK14" s="59"/>
      <c r="BL14" s="214"/>
      <c r="BM14" s="214"/>
      <c r="BN14" s="214"/>
      <c r="BO14" s="71"/>
      <c r="BP14" s="59"/>
      <c r="BQ14" s="214"/>
      <c r="BR14" s="214"/>
      <c r="BS14" s="214"/>
      <c r="BT14" s="71"/>
      <c r="BU14" s="59"/>
      <c r="BV14" s="114"/>
      <c r="BW14" s="114"/>
      <c r="BX14" s="114"/>
      <c r="BY14" s="71"/>
      <c r="BZ14" s="59"/>
      <c r="CA14" s="114"/>
      <c r="CB14" s="114"/>
      <c r="CC14" s="114"/>
      <c r="CD14" s="71"/>
      <c r="CE14" s="59"/>
      <c r="CF14" s="59"/>
      <c r="CG14" s="71"/>
    </row>
    <row r="15" spans="2:88" ht="18.75" customHeight="1">
      <c r="B15" s="59"/>
      <c r="C15" s="59"/>
      <c r="D15" s="59"/>
      <c r="E15" s="71"/>
      <c r="F15" s="71"/>
      <c r="G15" s="71"/>
      <c r="H15" s="71"/>
      <c r="I15" s="71"/>
      <c r="J15" s="136"/>
      <c r="K15" s="136"/>
      <c r="L15" s="136"/>
      <c r="M15" s="168"/>
      <c r="N15" s="168"/>
      <c r="O15" s="168"/>
      <c r="P15" s="168"/>
      <c r="Q15" s="136"/>
      <c r="R15" s="168"/>
      <c r="S15" s="168"/>
      <c r="T15" s="168"/>
      <c r="U15" s="168"/>
      <c r="V15" s="136"/>
      <c r="W15" s="168"/>
      <c r="X15" s="168"/>
      <c r="Y15" s="168"/>
      <c r="Z15" s="168"/>
      <c r="AA15" s="136"/>
      <c r="AB15" s="168"/>
      <c r="AC15" s="168"/>
      <c r="AD15" s="168"/>
      <c r="AE15" s="168"/>
      <c r="AF15" s="136"/>
      <c r="AG15" s="168"/>
      <c r="AH15" s="168"/>
      <c r="AI15" s="168"/>
      <c r="AJ15" s="168"/>
      <c r="AK15" s="136"/>
      <c r="AL15" s="168"/>
      <c r="AM15" s="168"/>
      <c r="AN15" s="168"/>
      <c r="AO15" s="168"/>
      <c r="AP15" s="136"/>
      <c r="AQ15" s="168"/>
      <c r="AR15" s="168"/>
      <c r="AS15" s="168"/>
      <c r="AT15" s="168"/>
      <c r="AU15" s="136"/>
      <c r="AV15" s="168"/>
      <c r="AW15" s="168"/>
      <c r="AX15" s="168"/>
      <c r="AY15" s="168"/>
      <c r="AZ15" s="136"/>
      <c r="BA15" s="168"/>
      <c r="BB15" s="168"/>
      <c r="BC15" s="168"/>
      <c r="BD15" s="168"/>
      <c r="BE15" s="136"/>
      <c r="BF15" s="168"/>
      <c r="BG15" s="168"/>
      <c r="BH15" s="168"/>
      <c r="BI15" s="168"/>
      <c r="BJ15" s="136"/>
      <c r="BK15" s="168"/>
      <c r="BL15" s="168"/>
      <c r="BM15" s="168"/>
      <c r="BN15" s="168"/>
      <c r="BO15" s="136"/>
      <c r="BP15" s="168"/>
      <c r="BQ15" s="168"/>
      <c r="BR15" s="168"/>
      <c r="BS15" s="168"/>
      <c r="BT15" s="136"/>
      <c r="BU15" s="168"/>
      <c r="BV15" s="168"/>
      <c r="BW15" s="168"/>
      <c r="BX15" s="168"/>
      <c r="BY15" s="136"/>
      <c r="BZ15" s="168"/>
      <c r="CA15" s="168"/>
      <c r="CB15" s="168"/>
      <c r="CC15" s="168"/>
      <c r="CD15" s="136"/>
      <c r="CE15" s="168"/>
      <c r="CF15" s="59"/>
      <c r="CG15" s="71"/>
      <c r="CJ15" s="51" t="s">
        <v>109</v>
      </c>
    </row>
    <row r="16" spans="2:88" ht="18" customHeight="1">
      <c r="B16" s="60" t="s">
        <v>7</v>
      </c>
      <c r="C16" s="266" t="s">
        <v>66</v>
      </c>
      <c r="D16" s="268"/>
      <c r="E16" s="95" t="s">
        <v>47</v>
      </c>
      <c r="F16" s="103"/>
      <c r="G16" s="115" t="s">
        <v>11</v>
      </c>
      <c r="H16" s="125"/>
      <c r="I16" s="271"/>
      <c r="J16" s="89" t="s">
        <v>78</v>
      </c>
      <c r="K16" s="257" t="s">
        <v>122</v>
      </c>
      <c r="L16" s="157">
        <v>44166</v>
      </c>
      <c r="M16" s="157"/>
      <c r="N16" s="179"/>
      <c r="O16" s="179" t="s">
        <v>83</v>
      </c>
      <c r="P16" s="179" t="s">
        <v>122</v>
      </c>
      <c r="Q16" s="157">
        <v>44197</v>
      </c>
      <c r="R16" s="157"/>
      <c r="S16" s="194"/>
      <c r="T16" s="179" t="s">
        <v>83</v>
      </c>
      <c r="U16" s="179" t="s">
        <v>122</v>
      </c>
      <c r="V16" s="157">
        <v>44228</v>
      </c>
      <c r="W16" s="157"/>
      <c r="X16" s="194"/>
      <c r="Y16" s="179" t="s">
        <v>83</v>
      </c>
      <c r="Z16" s="179" t="s">
        <v>122</v>
      </c>
      <c r="AA16" s="157">
        <v>44256</v>
      </c>
      <c r="AB16" s="157"/>
      <c r="AC16" s="194"/>
      <c r="AD16" s="179" t="s">
        <v>83</v>
      </c>
      <c r="AE16" s="179" t="s">
        <v>122</v>
      </c>
      <c r="AF16" s="157">
        <v>44287</v>
      </c>
      <c r="AG16" s="157"/>
      <c r="AH16" s="194"/>
      <c r="AI16" s="179" t="s">
        <v>83</v>
      </c>
      <c r="AJ16" s="179" t="s">
        <v>122</v>
      </c>
      <c r="AK16" s="157">
        <v>44317</v>
      </c>
      <c r="AL16" s="157"/>
      <c r="AM16" s="194"/>
      <c r="AN16" s="179" t="s">
        <v>83</v>
      </c>
      <c r="AO16" s="179" t="s">
        <v>122</v>
      </c>
      <c r="AP16" s="157">
        <v>44348</v>
      </c>
      <c r="AQ16" s="157"/>
      <c r="AR16" s="194"/>
      <c r="AS16" s="179" t="s">
        <v>83</v>
      </c>
      <c r="AT16" s="179" t="s">
        <v>122</v>
      </c>
      <c r="AU16" s="157">
        <v>44378</v>
      </c>
      <c r="AV16" s="157"/>
      <c r="AW16" s="194"/>
      <c r="AX16" s="179" t="s">
        <v>83</v>
      </c>
      <c r="AY16" s="179" t="s">
        <v>122</v>
      </c>
      <c r="AZ16" s="157">
        <v>44409</v>
      </c>
      <c r="BA16" s="157"/>
      <c r="BB16" s="194"/>
      <c r="BC16" s="179" t="s">
        <v>83</v>
      </c>
      <c r="BD16" s="179" t="s">
        <v>122</v>
      </c>
      <c r="BE16" s="157">
        <v>44440</v>
      </c>
      <c r="BF16" s="157"/>
      <c r="BG16" s="194"/>
      <c r="BH16" s="179" t="s">
        <v>83</v>
      </c>
      <c r="BI16" s="179" t="s">
        <v>122</v>
      </c>
      <c r="BJ16" s="223">
        <v>44470</v>
      </c>
      <c r="BK16" s="292"/>
      <c r="BL16" s="194"/>
      <c r="BM16" s="179" t="s">
        <v>83</v>
      </c>
      <c r="BN16" s="179" t="s">
        <v>122</v>
      </c>
      <c r="BO16" s="223">
        <v>44501</v>
      </c>
      <c r="BP16" s="292"/>
      <c r="BQ16" s="194"/>
      <c r="BR16" s="179" t="s">
        <v>83</v>
      </c>
      <c r="BS16" s="179" t="s">
        <v>122</v>
      </c>
      <c r="BT16" s="223">
        <v>44531</v>
      </c>
      <c r="BU16" s="292"/>
      <c r="BV16" s="194"/>
      <c r="BW16" s="179" t="s">
        <v>83</v>
      </c>
      <c r="BX16" s="179" t="s">
        <v>122</v>
      </c>
      <c r="BY16" s="223">
        <v>44562</v>
      </c>
      <c r="BZ16" s="292"/>
      <c r="CA16" s="194"/>
      <c r="CB16" s="179" t="s">
        <v>83</v>
      </c>
      <c r="CC16" s="179" t="s">
        <v>122</v>
      </c>
      <c r="CD16" s="223">
        <v>44593</v>
      </c>
      <c r="CE16" s="226"/>
      <c r="CF16" s="234" t="s">
        <v>104</v>
      </c>
      <c r="CG16" s="246" t="s">
        <v>105</v>
      </c>
      <c r="CI16" s="51" t="s">
        <v>106</v>
      </c>
      <c r="CJ16" s="51" t="s">
        <v>103</v>
      </c>
    </row>
    <row r="17" spans="2:88" ht="18.75" customHeight="1">
      <c r="B17" s="61"/>
      <c r="C17" s="267" t="s">
        <v>67</v>
      </c>
      <c r="D17" s="269" t="s">
        <v>72</v>
      </c>
      <c r="E17" s="96"/>
      <c r="F17" s="104"/>
      <c r="G17" s="116" t="s">
        <v>73</v>
      </c>
      <c r="H17" s="126" t="s">
        <v>77</v>
      </c>
      <c r="I17" s="272"/>
      <c r="J17" s="281"/>
      <c r="K17" s="258"/>
      <c r="L17" s="158" t="s">
        <v>81</v>
      </c>
      <c r="M17" s="169" t="s">
        <v>82</v>
      </c>
      <c r="N17" s="180"/>
      <c r="O17" s="180"/>
      <c r="P17" s="180"/>
      <c r="Q17" s="158" t="s">
        <v>81</v>
      </c>
      <c r="R17" s="169" t="s">
        <v>84</v>
      </c>
      <c r="S17" s="195"/>
      <c r="T17" s="180"/>
      <c r="U17" s="180"/>
      <c r="V17" s="158" t="s">
        <v>81</v>
      </c>
      <c r="W17" s="169" t="s">
        <v>84</v>
      </c>
      <c r="X17" s="195"/>
      <c r="Y17" s="180"/>
      <c r="Z17" s="180"/>
      <c r="AA17" s="158" t="s">
        <v>81</v>
      </c>
      <c r="AB17" s="169" t="s">
        <v>84</v>
      </c>
      <c r="AC17" s="195"/>
      <c r="AD17" s="180"/>
      <c r="AE17" s="180"/>
      <c r="AF17" s="158" t="s">
        <v>81</v>
      </c>
      <c r="AG17" s="169" t="s">
        <v>84</v>
      </c>
      <c r="AH17" s="195"/>
      <c r="AI17" s="180"/>
      <c r="AJ17" s="180"/>
      <c r="AK17" s="158" t="s">
        <v>81</v>
      </c>
      <c r="AL17" s="169" t="s">
        <v>84</v>
      </c>
      <c r="AM17" s="195"/>
      <c r="AN17" s="180"/>
      <c r="AO17" s="180"/>
      <c r="AP17" s="215" t="s">
        <v>81</v>
      </c>
      <c r="AQ17" s="217" t="s">
        <v>84</v>
      </c>
      <c r="AR17" s="195"/>
      <c r="AS17" s="180"/>
      <c r="AT17" s="180"/>
      <c r="AU17" s="215" t="s">
        <v>81</v>
      </c>
      <c r="AV17" s="217" t="s">
        <v>84</v>
      </c>
      <c r="AW17" s="195"/>
      <c r="AX17" s="180"/>
      <c r="AY17" s="180"/>
      <c r="AZ17" s="158" t="s">
        <v>81</v>
      </c>
      <c r="BA17" s="169" t="s">
        <v>84</v>
      </c>
      <c r="BB17" s="195"/>
      <c r="BC17" s="180"/>
      <c r="BD17" s="180"/>
      <c r="BE17" s="158" t="s">
        <v>81</v>
      </c>
      <c r="BF17" s="169" t="s">
        <v>84</v>
      </c>
      <c r="BG17" s="195"/>
      <c r="BH17" s="180"/>
      <c r="BI17" s="180"/>
      <c r="BJ17" s="224" t="s">
        <v>81</v>
      </c>
      <c r="BK17" s="293" t="s">
        <v>84</v>
      </c>
      <c r="BL17" s="195"/>
      <c r="BM17" s="180"/>
      <c r="BN17" s="180"/>
      <c r="BO17" s="224" t="s">
        <v>81</v>
      </c>
      <c r="BP17" s="293" t="s">
        <v>84</v>
      </c>
      <c r="BQ17" s="195"/>
      <c r="BR17" s="180"/>
      <c r="BS17" s="180"/>
      <c r="BT17" s="224" t="s">
        <v>81</v>
      </c>
      <c r="BU17" s="293" t="s">
        <v>84</v>
      </c>
      <c r="BV17" s="195"/>
      <c r="BW17" s="180"/>
      <c r="BX17" s="180"/>
      <c r="BY17" s="224" t="s">
        <v>81</v>
      </c>
      <c r="BZ17" s="293" t="s">
        <v>84</v>
      </c>
      <c r="CA17" s="195"/>
      <c r="CB17" s="180"/>
      <c r="CC17" s="180"/>
      <c r="CD17" s="224" t="s">
        <v>81</v>
      </c>
      <c r="CE17" s="227" t="s">
        <v>84</v>
      </c>
      <c r="CF17" s="235"/>
      <c r="CG17" s="247"/>
      <c r="CI17" s="51" t="s">
        <v>108</v>
      </c>
      <c r="CJ17" s="51" t="s">
        <v>22</v>
      </c>
    </row>
    <row r="18" spans="2:88" ht="19.5" customHeight="1">
      <c r="B18" s="62"/>
      <c r="C18" s="80"/>
      <c r="D18" s="91"/>
      <c r="E18" s="97"/>
      <c r="F18" s="105"/>
      <c r="G18" s="117" t="s">
        <v>74</v>
      </c>
      <c r="H18" s="127"/>
      <c r="I18" s="273"/>
      <c r="J18" s="282"/>
      <c r="K18" s="259"/>
      <c r="L18" s="159"/>
      <c r="M18" s="170"/>
      <c r="N18" s="181"/>
      <c r="O18" s="181"/>
      <c r="P18" s="181"/>
      <c r="Q18" s="159"/>
      <c r="R18" s="170"/>
      <c r="S18" s="196"/>
      <c r="T18" s="181"/>
      <c r="U18" s="181"/>
      <c r="V18" s="159"/>
      <c r="W18" s="170"/>
      <c r="X18" s="196"/>
      <c r="Y18" s="181"/>
      <c r="Z18" s="181"/>
      <c r="AA18" s="159"/>
      <c r="AB18" s="170"/>
      <c r="AC18" s="196"/>
      <c r="AD18" s="181"/>
      <c r="AE18" s="181"/>
      <c r="AF18" s="159"/>
      <c r="AG18" s="170"/>
      <c r="AH18" s="196"/>
      <c r="AI18" s="181"/>
      <c r="AJ18" s="181"/>
      <c r="AK18" s="159"/>
      <c r="AL18" s="170"/>
      <c r="AM18" s="196"/>
      <c r="AN18" s="181"/>
      <c r="AO18" s="181"/>
      <c r="AP18" s="216"/>
      <c r="AQ18" s="218"/>
      <c r="AR18" s="196"/>
      <c r="AS18" s="181"/>
      <c r="AT18" s="181"/>
      <c r="AU18" s="216"/>
      <c r="AV18" s="218"/>
      <c r="AW18" s="196"/>
      <c r="AX18" s="181"/>
      <c r="AY18" s="181"/>
      <c r="AZ18" s="159"/>
      <c r="BA18" s="170"/>
      <c r="BB18" s="196"/>
      <c r="BC18" s="181"/>
      <c r="BD18" s="181"/>
      <c r="BE18" s="159"/>
      <c r="BF18" s="170"/>
      <c r="BG18" s="196"/>
      <c r="BH18" s="181"/>
      <c r="BI18" s="181"/>
      <c r="BJ18" s="225"/>
      <c r="BK18" s="294"/>
      <c r="BL18" s="196"/>
      <c r="BM18" s="181"/>
      <c r="BN18" s="181"/>
      <c r="BO18" s="225"/>
      <c r="BP18" s="294"/>
      <c r="BQ18" s="196"/>
      <c r="BR18" s="181"/>
      <c r="BS18" s="181"/>
      <c r="BT18" s="225"/>
      <c r="BU18" s="294"/>
      <c r="BV18" s="196"/>
      <c r="BW18" s="181"/>
      <c r="BX18" s="181"/>
      <c r="BY18" s="225"/>
      <c r="BZ18" s="294"/>
      <c r="CA18" s="196"/>
      <c r="CB18" s="181"/>
      <c r="CC18" s="181"/>
      <c r="CD18" s="225"/>
      <c r="CE18" s="228"/>
      <c r="CF18" s="235"/>
      <c r="CG18" s="248"/>
      <c r="CJ18" s="51" t="s">
        <v>111</v>
      </c>
    </row>
    <row r="19" spans="2:88" ht="13.5" customHeight="1">
      <c r="B19" s="63"/>
      <c r="C19" s="81"/>
      <c r="D19" s="92"/>
      <c r="E19" s="98"/>
      <c r="F19" s="106"/>
      <c r="G19" s="118"/>
      <c r="H19" s="128" t="str">
        <f>IF($G19="","",IFERROR(DATEDIF(G19,G20,"Y")&amp;"年"&amp;DATEDIF(G19,G20,"YM")&amp;"月","0年0月"))</f>
        <v/>
      </c>
      <c r="I19" s="274" t="str">
        <f>IF($G19="","",EOMONTH(L$16,-1))</f>
        <v/>
      </c>
      <c r="J19" s="200">
        <f>IFERROR(DATEDIF($G19,I19,"Y"),0)</f>
        <v>0</v>
      </c>
      <c r="K19" s="151" t="str">
        <f>IF($D19="","",IF($G19="","",IF($G19&gt;I19,"",IF(I19&gt;=$D19,"○",""))))</f>
        <v/>
      </c>
      <c r="L19" s="160"/>
      <c r="M19" s="171" t="str">
        <f>IF(L19="","",IF(K19="○",IF(J19&gt;=10,IF($C19="介護","●","○"),"○"),"×"))</f>
        <v/>
      </c>
      <c r="N19" s="182" t="str">
        <f>IF($G19="","",EOMONTH(Q$16,-1))</f>
        <v/>
      </c>
      <c r="O19" s="188">
        <f>IFERROR(DATEDIF($G19,N19,"Y"),0)</f>
        <v>0</v>
      </c>
      <c r="P19" s="153" t="str">
        <f>IF($D19="","",IF($G19="","",IF($G19&gt;N19,"",IF(N19&gt;=$D19,"○",""))))</f>
        <v/>
      </c>
      <c r="Q19" s="160"/>
      <c r="R19" s="171" t="str">
        <f>IF(Q19="","",IF(P19="○",IF(O19&gt;=10,IF($C19="介護","●","○"),"○"),"×"))</f>
        <v/>
      </c>
      <c r="S19" s="287" t="str">
        <f>IF($G19="","",EOMONTH(V$16,-1))</f>
        <v/>
      </c>
      <c r="T19" s="200">
        <f>IFERROR(DATEDIF($G19,S19,"Y"),0)</f>
        <v>0</v>
      </c>
      <c r="U19" s="153" t="str">
        <f>IF($D19="","",IF($G19="","",IF($G19&gt;S19,"",IF(S19&gt;=$D19,"○",""))))</f>
        <v/>
      </c>
      <c r="V19" s="160"/>
      <c r="W19" s="171" t="str">
        <f>IF(V19="","",IF(U19="○",IF(T19&gt;=10,IF($C19="介護","●","○"),"○"),"×"))</f>
        <v/>
      </c>
      <c r="X19" s="197" t="str">
        <f>IF($G19="","",EOMONTH(AA$16,-1))</f>
        <v/>
      </c>
      <c r="Y19" s="190">
        <f>IFERROR(DATEDIF($G19,X19,"Y"),0)</f>
        <v>0</v>
      </c>
      <c r="Z19" s="153" t="str">
        <f>IF($D19="","",IF($G19="","",IF($G19&gt;X19,"",IF(X19&gt;=$D19,"○",""))))</f>
        <v/>
      </c>
      <c r="AA19" s="160"/>
      <c r="AB19" s="171" t="str">
        <f>IF(AA19="","",IF(Z19="○",IF(Y19&gt;=10,IF($C19="介護","●","○"),"○"),"×"))</f>
        <v/>
      </c>
      <c r="AC19" s="197" t="str">
        <f>IF($G19="","",EOMONTH(AF$16,-1))</f>
        <v/>
      </c>
      <c r="AD19" s="190">
        <f>IFERROR(DATEDIF($G19,AC19,"Y"),0)</f>
        <v>0</v>
      </c>
      <c r="AE19" s="153" t="str">
        <f>IF($D19="","",IF($G19="","",IF($G19&gt;AC19,"",IF(AC19&gt;=$D19,"○",""))))</f>
        <v/>
      </c>
      <c r="AF19" s="160"/>
      <c r="AG19" s="208" t="str">
        <f>IF(AF19="","",IF(AE19="○",IF(AD19&gt;=10,IF($C19="介護","●","○"),"○"),"×"))</f>
        <v/>
      </c>
      <c r="AH19" s="197" t="str">
        <f>IF($G19="","",EOMONTH(AK$16,-1))</f>
        <v/>
      </c>
      <c r="AI19" s="190">
        <f>IFERROR(DATEDIF($G19,AH19,"Y"),0)</f>
        <v>0</v>
      </c>
      <c r="AJ19" s="153" t="str">
        <f>IF($D19="","",IF($G19="","",IF($G19&gt;AH19,"",IF(AH19&gt;=$D19,"○",""))))</f>
        <v/>
      </c>
      <c r="AK19" s="160"/>
      <c r="AL19" s="171" t="str">
        <f>IF(AK19="","",IF(AJ19="○",IF(AI19&gt;=10,IF($C19="介護","●","○"),"○"),"×"))</f>
        <v/>
      </c>
      <c r="AM19" s="197" t="str">
        <f>IF($G19="","",EOMONTH(AP$16,-1))</f>
        <v/>
      </c>
      <c r="AN19" s="200">
        <f>IFERROR(DATEDIF($G19,AM19,"Y"),0)</f>
        <v>0</v>
      </c>
      <c r="AO19" s="153" t="str">
        <f>IF($D19="","",IF($G19="","",IF($G19&gt;AM19,"",IF(AM19&gt;=$D19,"○",""))))</f>
        <v/>
      </c>
      <c r="AP19" s="160"/>
      <c r="AQ19" s="171" t="str">
        <f>IF(AP19="","",IF(AO19="○",IF(AN19&gt;=10,IF($C19="介護","●","○"),"○"),"×"))</f>
        <v/>
      </c>
      <c r="AR19" s="197" t="str">
        <f>IF($G19="","",EOMONTH(AU$16,-1))</f>
        <v/>
      </c>
      <c r="AS19" s="190">
        <f>IFERROR(DATEDIF($G19,AR19,"Y"),0)</f>
        <v>0</v>
      </c>
      <c r="AT19" s="153" t="str">
        <f>IF($D19="","",IF($G19="","",IF($G19&gt;AR19,"",IF(AR19&gt;=$D19,"○",""))))</f>
        <v/>
      </c>
      <c r="AU19" s="160"/>
      <c r="AV19" s="171" t="str">
        <f>IF(AU19="","",IF(AT19="○",IF(AS19&gt;=10,IF($C19="介護","●","○"),"○"),"×"))</f>
        <v/>
      </c>
      <c r="AW19" s="197" t="str">
        <f>IF($G19="","",EOMONTH(AZ$16,-1))</f>
        <v/>
      </c>
      <c r="AX19" s="190">
        <f>IFERROR(DATEDIF($G19,AW19,"Y"),0)</f>
        <v>0</v>
      </c>
      <c r="AY19" s="153" t="str">
        <f>IF($D19="","",IF($G19="","",IF($G19&gt;AW19,"",IF(AW19&gt;=$D19,"○",""))))</f>
        <v/>
      </c>
      <c r="AZ19" s="160"/>
      <c r="BA19" s="171" t="str">
        <f>IF(AZ19="","",IF(AY19="○",IF(AX19&gt;=10,IF($C19="介護","●","○"),"○"),"×"))</f>
        <v/>
      </c>
      <c r="BB19" s="197" t="str">
        <f>IF($G19="","",EOMONTH(BE$16,-1))</f>
        <v/>
      </c>
      <c r="BC19" s="190">
        <f>IFERROR(DATEDIF($G19,BB19,"Y"),0)</f>
        <v>0</v>
      </c>
      <c r="BD19" s="153" t="str">
        <f>IF($D19="","",IF($G19="","",IF($G19&gt;BB19,"",IF(BB19&gt;=$D19,"○",""))))</f>
        <v/>
      </c>
      <c r="BE19" s="160"/>
      <c r="BF19" s="171" t="str">
        <f>IF(BE19="","",IF(BD19="○",IF(BC19&gt;=10,IF($C19="介護","●","○"),"○"),"×"))</f>
        <v/>
      </c>
      <c r="BG19" s="197" t="str">
        <f>IF($G19="","",EOMONTH(BJ$16,-1))</f>
        <v/>
      </c>
      <c r="BH19" s="190">
        <f>IFERROR(DATEDIF($G19,BG19,"Y"),0)</f>
        <v>0</v>
      </c>
      <c r="BI19" s="153" t="str">
        <f>IF($D19="","",IF($G19="","",IF($G19&gt;BG19,"",IF(BG19&gt;=$D19,"○",""))))</f>
        <v/>
      </c>
      <c r="BJ19" s="160"/>
      <c r="BK19" s="295" t="str">
        <f>IF(BJ19="","",IF(BI19="○",IF(BH19&gt;=10,IF($C19="介護","●","○"),"○"),"×"))</f>
        <v/>
      </c>
      <c r="BL19" s="197" t="str">
        <f>IF($G19="","",EOMONTH(BO$16,-1))</f>
        <v/>
      </c>
      <c r="BM19" s="190">
        <f>IFERROR(DATEDIF($G19,BL19,"Y"),0)</f>
        <v>0</v>
      </c>
      <c r="BN19" s="153" t="str">
        <f>IF($D19="","",IF($G19="","",IF($G19&gt;BL19,"",IF(BL19&gt;=$D19,"○",""))))</f>
        <v/>
      </c>
      <c r="BO19" s="160"/>
      <c r="BP19" s="295" t="str">
        <f>IF(BO19="","",IF(BN19="○",IF(BM19&gt;=10,IF($C19="介護","●","○"),"○"),"×"))</f>
        <v/>
      </c>
      <c r="BQ19" s="197" t="str">
        <f>IF($G19="","",EOMONTH(BT$16,-1))</f>
        <v/>
      </c>
      <c r="BR19" s="190">
        <f>IFERROR(DATEDIF($G19,BQ19,"Y"),0)</f>
        <v>0</v>
      </c>
      <c r="BS19" s="153" t="str">
        <f>IF($D19="","",IF($G19="","",IF($G19&gt;BQ19,"",IF(BQ19&gt;=$D19,"○",""))))</f>
        <v/>
      </c>
      <c r="BT19" s="160"/>
      <c r="BU19" s="295" t="str">
        <f>IF(BT19="","",IF(BS19="○",IF(BR19&gt;=10,IF($C19="介護","●","○"),"○"),"×"))</f>
        <v/>
      </c>
      <c r="BV19" s="303" t="str">
        <f>IF($G19="","",EOMONTH(BY$16,-1))</f>
        <v/>
      </c>
      <c r="BW19" s="190">
        <f>IFERROR(DATEDIF($G19,BV19,"Y"),0)</f>
        <v>0</v>
      </c>
      <c r="BX19" s="153" t="str">
        <f>IF($D19="","",IF($G19="","",IF($G19&gt;BV19,"",IF(BV19&gt;=$D19,"○",""))))</f>
        <v/>
      </c>
      <c r="BY19" s="160"/>
      <c r="BZ19" s="295" t="str">
        <f>IF(BY19="","",IF(BX19="○",IF(BW19&gt;=10,IF($C19="介護","●","○"),"○"),"×"))</f>
        <v/>
      </c>
      <c r="CA19" s="197" t="str">
        <f>IF($G19="","",EOMONTH(CD$16,-1))</f>
        <v/>
      </c>
      <c r="CB19" s="190">
        <f>IFERROR(DATEDIF($G19,CA19,"Y"),0)</f>
        <v>0</v>
      </c>
      <c r="CC19" s="153" t="str">
        <f>IF($D19="","",IF($G19="","",IF($G19&gt;CA19,"",IF(CA19&gt;=$D19,"○",""))))</f>
        <v/>
      </c>
      <c r="CD19" s="160"/>
      <c r="CE19" s="229" t="str">
        <f>IF(CD19="","",IF(CC19="○",IF(CB19&gt;=10,IF($C19="介護","●","○"),"○"),"×"))</f>
        <v/>
      </c>
      <c r="CF19" s="236">
        <f>SUM(L19,Q19,V19,AA19,AF19,AK19,AP19,AU19,AZ19,BE19,BJ19,BO19,BT19,BY19,CD19)</f>
        <v>0</v>
      </c>
      <c r="CG19" s="249"/>
      <c r="CH19" s="256"/>
      <c r="CJ19" s="51" t="s">
        <v>112</v>
      </c>
    </row>
    <row r="20" spans="2:88" ht="13.5" customHeight="1">
      <c r="B20" s="65"/>
      <c r="C20" s="82"/>
      <c r="D20" s="93"/>
      <c r="E20" s="99"/>
      <c r="F20" s="107"/>
      <c r="G20" s="270">
        <v>44346</v>
      </c>
      <c r="H20" s="129"/>
      <c r="I20" s="275"/>
      <c r="J20" s="190"/>
      <c r="K20" s="152"/>
      <c r="L20" s="161"/>
      <c r="M20" s="171"/>
      <c r="N20" s="182"/>
      <c r="O20" s="188"/>
      <c r="P20" s="152"/>
      <c r="Q20" s="161"/>
      <c r="R20" s="171"/>
      <c r="S20" s="197"/>
      <c r="T20" s="190"/>
      <c r="U20" s="152"/>
      <c r="V20" s="161"/>
      <c r="W20" s="171"/>
      <c r="X20" s="182"/>
      <c r="Y20" s="188"/>
      <c r="Z20" s="152"/>
      <c r="AA20" s="161"/>
      <c r="AB20" s="171"/>
      <c r="AC20" s="182"/>
      <c r="AD20" s="188"/>
      <c r="AE20" s="152"/>
      <c r="AF20" s="161"/>
      <c r="AG20" s="173"/>
      <c r="AH20" s="182"/>
      <c r="AI20" s="188"/>
      <c r="AJ20" s="152"/>
      <c r="AK20" s="161"/>
      <c r="AL20" s="171"/>
      <c r="AM20" s="182"/>
      <c r="AN20" s="190"/>
      <c r="AO20" s="152"/>
      <c r="AP20" s="161"/>
      <c r="AQ20" s="171"/>
      <c r="AR20" s="182"/>
      <c r="AS20" s="188"/>
      <c r="AT20" s="152"/>
      <c r="AU20" s="161"/>
      <c r="AV20" s="171"/>
      <c r="AW20" s="182"/>
      <c r="AX20" s="188"/>
      <c r="AY20" s="152"/>
      <c r="AZ20" s="161"/>
      <c r="BA20" s="171"/>
      <c r="BB20" s="182"/>
      <c r="BC20" s="188"/>
      <c r="BD20" s="152"/>
      <c r="BE20" s="161"/>
      <c r="BF20" s="171"/>
      <c r="BG20" s="182"/>
      <c r="BH20" s="188"/>
      <c r="BI20" s="152"/>
      <c r="BJ20" s="161"/>
      <c r="BK20" s="295"/>
      <c r="BL20" s="182"/>
      <c r="BM20" s="188"/>
      <c r="BN20" s="152"/>
      <c r="BO20" s="161"/>
      <c r="BP20" s="295"/>
      <c r="BQ20" s="182"/>
      <c r="BR20" s="188"/>
      <c r="BS20" s="152"/>
      <c r="BT20" s="161"/>
      <c r="BU20" s="295"/>
      <c r="BV20" s="182"/>
      <c r="BW20" s="188"/>
      <c r="BX20" s="152"/>
      <c r="BY20" s="161"/>
      <c r="BZ20" s="295"/>
      <c r="CA20" s="182"/>
      <c r="CB20" s="188"/>
      <c r="CC20" s="152"/>
      <c r="CD20" s="161"/>
      <c r="CE20" s="229"/>
      <c r="CF20" s="237"/>
      <c r="CG20" s="249"/>
      <c r="CH20" s="256"/>
    </row>
    <row r="21" spans="2:88" ht="13.5" customHeight="1">
      <c r="B21" s="64"/>
      <c r="C21" s="83"/>
      <c r="D21" s="94"/>
      <c r="E21" s="100"/>
      <c r="F21" s="108"/>
      <c r="G21" s="120"/>
      <c r="H21" s="129" t="str">
        <f>IF($G21="","",IFERROR(DATEDIF(G21,G22,"Y")&amp;"年"&amp;DATEDIF(G21,G22,"YM")&amp;"月","0年0月"))</f>
        <v/>
      </c>
      <c r="I21" s="276" t="str">
        <f>IF($G21="","",EOMONTH(L$16,-1))</f>
        <v/>
      </c>
      <c r="J21" s="189">
        <f>IFERROR(DATEDIF($G21,I21,"Y"),0)</f>
        <v>0</v>
      </c>
      <c r="K21" s="153" t="str">
        <f>IF($D21="","",IF($G21="","",IF($G21&gt;I21,"",IF(I21&gt;=$D21,"○",""))))</f>
        <v/>
      </c>
      <c r="L21" s="161"/>
      <c r="M21" s="172" t="str">
        <f>IF(L21="","",IF(K21="○",IF(J21&gt;=10,IF($C21="介護","●","○"),"○"),"×"))</f>
        <v/>
      </c>
      <c r="N21" s="182" t="str">
        <f>IF($G21="","",EOMONTH(Q$16,-1))</f>
        <v/>
      </c>
      <c r="O21" s="189">
        <f>IFERROR(DATEDIF($G21,N21,"Y"),0)</f>
        <v>0</v>
      </c>
      <c r="P21" s="153" t="str">
        <f>IF($D21="","",IF($G21="","",IF($G21&gt;N21,"",IF(N21&gt;=$D21,"○",""))))</f>
        <v/>
      </c>
      <c r="Q21" s="161"/>
      <c r="R21" s="172" t="str">
        <f>IF(Q21="","",IF(P21="○",IF(O21&gt;=10,IF($C21="介護","●","○"),"○"),"×"))</f>
        <v/>
      </c>
      <c r="S21" s="198" t="str">
        <f>IF($G21="","",EOMONTH(V$16,-1))</f>
        <v/>
      </c>
      <c r="T21" s="188">
        <f>IFERROR(DATEDIF($G21,S21,"Y"),0)</f>
        <v>0</v>
      </c>
      <c r="U21" s="153" t="str">
        <f>IF($D21="","",IF($G21="","",IF($G21&gt;S21,"",IF(S21&gt;=$D21,"○",""))))</f>
        <v/>
      </c>
      <c r="V21" s="161"/>
      <c r="W21" s="172" t="str">
        <f>IF(V21="","",IF(U21="○",IF(T21&gt;=10,IF($C21="介護","●","○"),"○"),"×"))</f>
        <v/>
      </c>
      <c r="X21" s="182" t="str">
        <f>IF($G21="","",EOMONTH(AA$16,-1))</f>
        <v/>
      </c>
      <c r="Y21" s="188">
        <f>IFERROR(DATEDIF($G21,X21,"Y"),0)</f>
        <v>0</v>
      </c>
      <c r="Z21" s="153" t="str">
        <f>IF($D21="","",IF($G21="","",IF($G21&gt;X21,"",IF(X21&gt;=$D21,"○",""))))</f>
        <v/>
      </c>
      <c r="AA21" s="161"/>
      <c r="AB21" s="172" t="str">
        <f>IF(AA21="","",IF(Z21="○",IF(Y21&gt;=10,IF($C21="介護","●","○"),"○"),"×"))</f>
        <v/>
      </c>
      <c r="AC21" s="182" t="str">
        <f>IF($G21="","",EOMONTH(AF$16,-1))</f>
        <v/>
      </c>
      <c r="AD21" s="188">
        <f>IFERROR(DATEDIF($G21,AC21,"Y"),0)</f>
        <v>0</v>
      </c>
      <c r="AE21" s="153" t="str">
        <f>IF($D21="","",IF($G21="","",IF($G21&gt;AC21,"",IF(AC21&gt;=$D21,"○",""))))</f>
        <v/>
      </c>
      <c r="AF21" s="161"/>
      <c r="AG21" s="172" t="str">
        <f>IF(AF21="","",IF(AE21="○",IF(AD21&gt;=10,IF($C21="介護","●","○"),"○"),"×"))</f>
        <v/>
      </c>
      <c r="AH21" s="182" t="str">
        <f>IF($G21="","",EOMONTH(AK$16,-1))</f>
        <v/>
      </c>
      <c r="AI21" s="188">
        <f>IFERROR(DATEDIF($G21,AH21,"Y"),0)</f>
        <v>0</v>
      </c>
      <c r="AJ21" s="153" t="str">
        <f>IF($D21="","",IF($G21="","",IF($G21&gt;AH21,"",IF(AH21&gt;=$D21,"○",""))))</f>
        <v/>
      </c>
      <c r="AK21" s="161"/>
      <c r="AL21" s="172" t="str">
        <f>IF(AK21="","",IF(AJ21="○",IF(AI21&gt;=10,IF($C21="介護","●","○"),"○"),"×"))</f>
        <v/>
      </c>
      <c r="AM21" s="182" t="str">
        <f>IF($G21="","",EOMONTH(AP$16,-1))</f>
        <v/>
      </c>
      <c r="AN21" s="188">
        <f>IFERROR(DATEDIF($G21,AM21,"Y"),0)</f>
        <v>0</v>
      </c>
      <c r="AO21" s="153" t="str">
        <f>IF($D21="","",IF($G21="","",IF($G21&gt;AM21,"",IF(AM21&gt;=$D21,"○",""))))</f>
        <v/>
      </c>
      <c r="AP21" s="161"/>
      <c r="AQ21" s="171" t="str">
        <f>IF(AP21="","",IF(AO21="○",IF(AN21&gt;=10,IF($C21="介護","●","○"),"○"),"×"))</f>
        <v/>
      </c>
      <c r="AR21" s="182" t="str">
        <f>IF($G21="","",EOMONTH(AU$16,-1))</f>
        <v/>
      </c>
      <c r="AS21" s="188">
        <f>IFERROR(DATEDIF($G21,AR21,"Y"),0)</f>
        <v>0</v>
      </c>
      <c r="AT21" s="153" t="str">
        <f>IF($D21="","",IF($G21="","",IF($G21&gt;AR21,"",IF(AR21&gt;=$D21,"○",""))))</f>
        <v/>
      </c>
      <c r="AU21" s="161"/>
      <c r="AV21" s="171" t="str">
        <f>IF(AU21="","",IF(AT21="○",IF(AS21&gt;=10,IF($C21="介護","●","○"),"○"),"×"))</f>
        <v/>
      </c>
      <c r="AW21" s="182" t="str">
        <f>IF($G21="","",EOMONTH(AZ$16,-1))</f>
        <v/>
      </c>
      <c r="AX21" s="188">
        <f>IFERROR(DATEDIF($G21,AW21,"Y"),0)</f>
        <v>0</v>
      </c>
      <c r="AY21" s="153" t="str">
        <f>IF($D21="","",IF($G21="","",IF($G21&gt;AW21,"",IF(AW21&gt;=$D21,"○",""))))</f>
        <v/>
      </c>
      <c r="AZ21" s="161"/>
      <c r="BA21" s="171" t="str">
        <f>IF(AZ21="","",IF(AY21="○",IF(AX21&gt;=10,IF($C21="介護","●","○"),"○"),"×"))</f>
        <v/>
      </c>
      <c r="BB21" s="182" t="str">
        <f>IF($G21="","",EOMONTH(BE$16,-1))</f>
        <v/>
      </c>
      <c r="BC21" s="188">
        <f>IFERROR(DATEDIF($G21,BB21,"Y"),0)</f>
        <v>0</v>
      </c>
      <c r="BD21" s="153" t="str">
        <f>IF($D21="","",IF($G21="","",IF($G21&gt;BB21,"",IF(BB21&gt;=$D21,"○",""))))</f>
        <v/>
      </c>
      <c r="BE21" s="161"/>
      <c r="BF21" s="171" t="str">
        <f>IF(BE21="","",IF(BD21="○",IF(BC21&gt;=10,IF($C21="介護","●","○"),"○"),"×"))</f>
        <v/>
      </c>
      <c r="BG21" s="182" t="str">
        <f>IF($G21="","",EOMONTH(BJ$16,-1))</f>
        <v/>
      </c>
      <c r="BH21" s="188">
        <f>IFERROR(DATEDIF($G21,BG21,"Y"),0)</f>
        <v>0</v>
      </c>
      <c r="BI21" s="153" t="str">
        <f>IF($D21="","",IF($G21="","",IF($G21&gt;BG21,"",IF(BG21&gt;=$D21,"○",""))))</f>
        <v/>
      </c>
      <c r="BJ21" s="161"/>
      <c r="BK21" s="295" t="str">
        <f>IF(BJ21="","",IF(BI21="○",IF(BH21&gt;=10,IF($C21="介護","●","○"),"○"),"×"))</f>
        <v/>
      </c>
      <c r="BL21" s="182" t="str">
        <f>IF($G21="","",EOMONTH(BO$16,-1))</f>
        <v/>
      </c>
      <c r="BM21" s="188">
        <f>IFERROR(DATEDIF($G21,BL21,"Y"),0)</f>
        <v>0</v>
      </c>
      <c r="BN21" s="153" t="str">
        <f>IF($D21="","",IF($G21="","",IF($G21&gt;BL21,"",IF(BL21&gt;=$D21,"○",""))))</f>
        <v/>
      </c>
      <c r="BO21" s="161"/>
      <c r="BP21" s="295" t="str">
        <f>IF(BO21="","",IF(BN21="○",IF(BM21&gt;=10,IF($C21="介護","●","○"),"○"),"×"))</f>
        <v/>
      </c>
      <c r="BQ21" s="182" t="str">
        <f>IF($G21="","",EOMONTH(BT$16,-1))</f>
        <v/>
      </c>
      <c r="BR21" s="188">
        <f>IFERROR(DATEDIF($G21,BQ21,"Y"),0)</f>
        <v>0</v>
      </c>
      <c r="BS21" s="153" t="str">
        <f>IF($D21="","",IF($G21="","",IF($G21&gt;BQ21,"",IF(BQ21&gt;=$D21,"○",""))))</f>
        <v/>
      </c>
      <c r="BT21" s="161"/>
      <c r="BU21" s="295" t="str">
        <f>IF(BT21="","",IF(BS21="○",IF(BR21&gt;=10,IF($C21="介護","●","○"),"○"),"×"))</f>
        <v/>
      </c>
      <c r="BV21" s="182" t="str">
        <f>IF($G21="","",EOMONTH(BY$16,-1))</f>
        <v/>
      </c>
      <c r="BW21" s="188">
        <f>IFERROR(DATEDIF($G21,BV21,"Y"),0)</f>
        <v>0</v>
      </c>
      <c r="BX21" s="153" t="str">
        <f>IF($D21="","",IF($G21="","",IF($G21&gt;BV21,"",IF(BV21&gt;=$D21,"○",""))))</f>
        <v/>
      </c>
      <c r="BY21" s="161"/>
      <c r="BZ21" s="295" t="str">
        <f>IF(BY21="","",IF(BX21="○",IF(BW21&gt;=10,IF($C21="介護","●","○"),"○"),"×"))</f>
        <v/>
      </c>
      <c r="CA21" s="182" t="str">
        <f>IF($G21="","",EOMONTH(CD$16,-1))</f>
        <v/>
      </c>
      <c r="CB21" s="188">
        <f>IFERROR(DATEDIF($G21,CA21,"Y"),0)</f>
        <v>0</v>
      </c>
      <c r="CC21" s="153" t="str">
        <f>IF($D21="","",IF($G21="","",IF($G21&gt;CA21,"",IF(CA21&gt;=$D21,"○",""))))</f>
        <v/>
      </c>
      <c r="CD21" s="161"/>
      <c r="CE21" s="229" t="str">
        <f>IF(CD21="","",IF(CC21="○",IF(CB21&gt;=10,IF($C21="介護","●","○"),"○"),"×"))</f>
        <v/>
      </c>
      <c r="CF21" s="239">
        <f>SUM(L21,Q21,V21,AA21,AF21,AK21,AP21,AU21,AZ21,BE21,BJ21,BO21,BT21,BY21,CD21)</f>
        <v>0</v>
      </c>
      <c r="CG21" s="249"/>
      <c r="CH21" s="256"/>
    </row>
    <row r="22" spans="2:88" ht="13.5" customHeight="1">
      <c r="B22" s="66"/>
      <c r="C22" s="81"/>
      <c r="D22" s="81"/>
      <c r="E22" s="99"/>
      <c r="F22" s="107"/>
      <c r="G22" s="121" t="str">
        <f>IF(G21="","",$G$20)</f>
        <v/>
      </c>
      <c r="H22" s="129"/>
      <c r="I22" s="275"/>
      <c r="J22" s="190"/>
      <c r="K22" s="152"/>
      <c r="L22" s="161"/>
      <c r="M22" s="173"/>
      <c r="N22" s="182"/>
      <c r="O22" s="190"/>
      <c r="P22" s="152"/>
      <c r="Q22" s="161"/>
      <c r="R22" s="173"/>
      <c r="S22" s="197"/>
      <c r="T22" s="188"/>
      <c r="U22" s="152"/>
      <c r="V22" s="161"/>
      <c r="W22" s="173"/>
      <c r="X22" s="182"/>
      <c r="Y22" s="188"/>
      <c r="Z22" s="152"/>
      <c r="AA22" s="161"/>
      <c r="AB22" s="173"/>
      <c r="AC22" s="182"/>
      <c r="AD22" s="188"/>
      <c r="AE22" s="152"/>
      <c r="AF22" s="161"/>
      <c r="AG22" s="173"/>
      <c r="AH22" s="182"/>
      <c r="AI22" s="188"/>
      <c r="AJ22" s="152"/>
      <c r="AK22" s="161"/>
      <c r="AL22" s="173"/>
      <c r="AM22" s="182"/>
      <c r="AN22" s="188"/>
      <c r="AO22" s="152"/>
      <c r="AP22" s="161"/>
      <c r="AQ22" s="171"/>
      <c r="AR22" s="182"/>
      <c r="AS22" s="188"/>
      <c r="AT22" s="152"/>
      <c r="AU22" s="161"/>
      <c r="AV22" s="171"/>
      <c r="AW22" s="182"/>
      <c r="AX22" s="188"/>
      <c r="AY22" s="152"/>
      <c r="AZ22" s="161"/>
      <c r="BA22" s="171"/>
      <c r="BB22" s="182"/>
      <c r="BC22" s="188"/>
      <c r="BD22" s="152"/>
      <c r="BE22" s="161"/>
      <c r="BF22" s="171"/>
      <c r="BG22" s="182"/>
      <c r="BH22" s="188"/>
      <c r="BI22" s="152"/>
      <c r="BJ22" s="161"/>
      <c r="BK22" s="295"/>
      <c r="BL22" s="182"/>
      <c r="BM22" s="188"/>
      <c r="BN22" s="152"/>
      <c r="BO22" s="161"/>
      <c r="BP22" s="295"/>
      <c r="BQ22" s="182"/>
      <c r="BR22" s="188"/>
      <c r="BS22" s="152"/>
      <c r="BT22" s="161"/>
      <c r="BU22" s="295"/>
      <c r="BV22" s="182"/>
      <c r="BW22" s="188"/>
      <c r="BX22" s="152"/>
      <c r="BY22" s="161"/>
      <c r="BZ22" s="295"/>
      <c r="CA22" s="182"/>
      <c r="CB22" s="188"/>
      <c r="CC22" s="152"/>
      <c r="CD22" s="161"/>
      <c r="CE22" s="229"/>
      <c r="CF22" s="238"/>
      <c r="CG22" s="249"/>
      <c r="CH22" s="256"/>
    </row>
    <row r="23" spans="2:88" ht="13.5" customHeight="1">
      <c r="B23" s="64"/>
      <c r="C23" s="83"/>
      <c r="D23" s="94"/>
      <c r="E23" s="100"/>
      <c r="F23" s="108"/>
      <c r="G23" s="120"/>
      <c r="H23" s="129" t="str">
        <f>IF($G23="","",IFERROR(DATEDIF(G23,G24,"Y")&amp;"年"&amp;DATEDIF(G23,G24,"YM")&amp;"月","0年0月"))</f>
        <v/>
      </c>
      <c r="I23" s="276" t="str">
        <f>IF($G23="","",EOMONTH(L$16,-1))</f>
        <v/>
      </c>
      <c r="J23" s="189">
        <f>IFERROR(DATEDIF($G23,I23,"Y"),0)</f>
        <v>0</v>
      </c>
      <c r="K23" s="153" t="str">
        <f>IF($D23="","",IF($G23="","",IF($G23&gt;I23,"",IF(I23&gt;=$D23,"○",""))))</f>
        <v/>
      </c>
      <c r="L23" s="161"/>
      <c r="M23" s="172" t="str">
        <f>IF(L23="","",IF(K23="○",IF(J23&gt;=10,IF($C23="介護","●","○"),"○"),"×"))</f>
        <v/>
      </c>
      <c r="N23" s="182" t="str">
        <f>IF($G23="","",EOMONTH(Q$16,-1))</f>
        <v/>
      </c>
      <c r="O23" s="189">
        <f>IFERROR(DATEDIF($G23,N23,"Y"),0)</f>
        <v>0</v>
      </c>
      <c r="P23" s="153" t="str">
        <f>IF($D23="","",IF($G23="","",IF($G23&gt;N23,"",IF(N23&gt;=$D23,"○",""))))</f>
        <v/>
      </c>
      <c r="Q23" s="161"/>
      <c r="R23" s="172" t="str">
        <f>IF(Q23="","",IF(P23="○",IF(O23&gt;=10,IF($C23="介護","●","○"),"○"),"×"))</f>
        <v/>
      </c>
      <c r="S23" s="198" t="str">
        <f>IF($G23="","",EOMONTH(V$16,-1))</f>
        <v/>
      </c>
      <c r="T23" s="189">
        <f>IFERROR(DATEDIF($G23,S23,"Y"),0)</f>
        <v>0</v>
      </c>
      <c r="U23" s="153" t="str">
        <f>IF($D23="","",IF($G23="","",IF($G23&gt;S23,"",IF(S23&gt;=$D23,"○",""))))</f>
        <v/>
      </c>
      <c r="V23" s="161"/>
      <c r="W23" s="172" t="str">
        <f>IF(V23="","",IF(U23="○",IF(T23&gt;=10,IF($C23="介護","●","○"),"○"),"×"))</f>
        <v/>
      </c>
      <c r="X23" s="182" t="str">
        <f>IF($G23="","",EOMONTH(AA$16,-1))</f>
        <v/>
      </c>
      <c r="Y23" s="188">
        <f>IFERROR(DATEDIF($G23,X23,"Y"),0)</f>
        <v>0</v>
      </c>
      <c r="Z23" s="153" t="str">
        <f>IF($D23="","",IF($G23="","",IF($G23&gt;X23,"",IF(X23&gt;=$D23,"○",""))))</f>
        <v/>
      </c>
      <c r="AA23" s="161"/>
      <c r="AB23" s="172" t="str">
        <f>IF(AA23="","",IF(Z23="○",IF(Y23&gt;=10,IF($C23="介護","●","○"),"○"),"×"))</f>
        <v/>
      </c>
      <c r="AC23" s="182" t="str">
        <f>IF($G23="","",EOMONTH(AF$16,-1))</f>
        <v/>
      </c>
      <c r="AD23" s="189">
        <f>IFERROR(DATEDIF($G23,AC23,"Y"),0)</f>
        <v>0</v>
      </c>
      <c r="AE23" s="153" t="str">
        <f>IF($D23="","",IF($G23="","",IF($G23&gt;AC23,"",IF(AC23&gt;=$D23,"○",""))))</f>
        <v/>
      </c>
      <c r="AF23" s="161"/>
      <c r="AG23" s="172" t="str">
        <f>IF(AF23="","",IF(AE23="○",IF(AD23&gt;=10,IF($C23="介護","●","○"),"○"),"×"))</f>
        <v/>
      </c>
      <c r="AH23" s="182" t="str">
        <f>IF($G23="","",EOMONTH(AK$16,-1))</f>
        <v/>
      </c>
      <c r="AI23" s="189">
        <f>IFERROR(DATEDIF($G23,AH23,"Y"),0)</f>
        <v>0</v>
      </c>
      <c r="AJ23" s="153" t="str">
        <f>IF($D23="","",IF($G23="","",IF($G23&gt;AH23,"",IF(AH23&gt;=$D23,"○",""))))</f>
        <v/>
      </c>
      <c r="AK23" s="161"/>
      <c r="AL23" s="172" t="str">
        <f>IF(AK23="","",IF(AJ23="○",IF(AI23&gt;=10,IF($C23="介護","●","○"),"○"),"×"))</f>
        <v/>
      </c>
      <c r="AM23" s="182" t="str">
        <f>IF($G23="","",EOMONTH(AP$16,-1))</f>
        <v/>
      </c>
      <c r="AN23" s="188">
        <f>IFERROR(DATEDIF($G23,AM23,"Y"),0)</f>
        <v>0</v>
      </c>
      <c r="AO23" s="153" t="str">
        <f>IF($D23="","",IF($G23="","",IF($G23&gt;AM23,"",IF(AM23&gt;=$D23,"○",""))))</f>
        <v/>
      </c>
      <c r="AP23" s="161"/>
      <c r="AQ23" s="171" t="str">
        <f>IF(AP23="","",IF(AO23="○",IF(AN23&gt;=10,IF($C23="介護","●","○"),"○"),"×"))</f>
        <v/>
      </c>
      <c r="AR23" s="182" t="str">
        <f>IF($G23="","",EOMONTH(AU$16,-1))</f>
        <v/>
      </c>
      <c r="AS23" s="188">
        <f>IFERROR(DATEDIF($G23,AR23,"Y"),0)</f>
        <v>0</v>
      </c>
      <c r="AT23" s="153" t="str">
        <f>IF($D23="","",IF($G23="","",IF($G23&gt;AR23,"",IF(AR23&gt;=$D23,"○",""))))</f>
        <v/>
      </c>
      <c r="AU23" s="161"/>
      <c r="AV23" s="171" t="str">
        <f>IF(AU23="","",IF(AT23="○",IF(AS23&gt;=10,IF($C23="介護","●","○"),"○"),"×"))</f>
        <v/>
      </c>
      <c r="AW23" s="182" t="str">
        <f>IF($G23="","",EOMONTH(AZ$16,-1))</f>
        <v/>
      </c>
      <c r="AX23" s="188">
        <f>IFERROR(DATEDIF($G23,AW23,"Y"),0)</f>
        <v>0</v>
      </c>
      <c r="AY23" s="153" t="str">
        <f>IF($D23="","",IF($G23="","",IF($G23&gt;AW23,"",IF(AW23&gt;=$D23,"○",""))))</f>
        <v/>
      </c>
      <c r="AZ23" s="161"/>
      <c r="BA23" s="171" t="str">
        <f>IF(AZ23="","",IF(AY23="○",IF(AX23&gt;=10,IF($C23="介護","●","○"),"○"),"×"))</f>
        <v/>
      </c>
      <c r="BB23" s="182" t="str">
        <f>IF($G23="","",EOMONTH(BE$16,-1))</f>
        <v/>
      </c>
      <c r="BC23" s="188">
        <f>IFERROR(DATEDIF($G23,BB23,"Y"),0)</f>
        <v>0</v>
      </c>
      <c r="BD23" s="153" t="str">
        <f>IF($D23="","",IF($G23="","",IF($G23&gt;BB23,"",IF(BB23&gt;=$D23,"○",""))))</f>
        <v/>
      </c>
      <c r="BE23" s="161"/>
      <c r="BF23" s="171" t="str">
        <f>IF(BE23="","",IF(BD23="○",IF(BC23&gt;=10,IF($C23="介護","●","○"),"○"),"×"))</f>
        <v/>
      </c>
      <c r="BG23" s="182" t="str">
        <f>IF($G23="","",EOMONTH(BJ$16,-1))</f>
        <v/>
      </c>
      <c r="BH23" s="188">
        <f>IFERROR(DATEDIF($G23,BG23,"Y"),0)</f>
        <v>0</v>
      </c>
      <c r="BI23" s="153" t="str">
        <f>IF($D23="","",IF($G23="","",IF($G23&gt;BG23,"",IF(BG23&gt;=$D23,"○",""))))</f>
        <v/>
      </c>
      <c r="BJ23" s="161"/>
      <c r="BK23" s="295" t="str">
        <f>IF(BJ23="","",IF(BI23="○",IF(BH23&gt;=10,IF($C23="介護","●","○"),"○"),"×"))</f>
        <v/>
      </c>
      <c r="BL23" s="182" t="str">
        <f>IF($G23="","",EOMONTH(BO$16,-1))</f>
        <v/>
      </c>
      <c r="BM23" s="188">
        <f>IFERROR(DATEDIF($G23,BL23,"Y"),0)</f>
        <v>0</v>
      </c>
      <c r="BN23" s="153" t="str">
        <f>IF($D23="","",IF($G23="","",IF($G23&gt;BL23,"",IF(BL23&gt;=$D23,"○",""))))</f>
        <v/>
      </c>
      <c r="BO23" s="161"/>
      <c r="BP23" s="295" t="str">
        <f>IF(BO23="","",IF(BN23="○",IF(BM23&gt;=10,IF($C23="介護","●","○"),"○"),"×"))</f>
        <v/>
      </c>
      <c r="BQ23" s="182" t="str">
        <f>IF($G23="","",EOMONTH(BT$16,-1))</f>
        <v/>
      </c>
      <c r="BR23" s="188">
        <f>IFERROR(DATEDIF($G23,BQ23,"Y"),0)</f>
        <v>0</v>
      </c>
      <c r="BS23" s="153" t="str">
        <f>IF($D23="","",IF($G23="","",IF($G23&gt;BQ23,"",IF(BQ23&gt;=$D23,"○",""))))</f>
        <v/>
      </c>
      <c r="BT23" s="161"/>
      <c r="BU23" s="295" t="str">
        <f>IF(BT23="","",IF(BS23="○",IF(BR23&gt;=10,IF($C23="介護","●","○"),"○"),"×"))</f>
        <v/>
      </c>
      <c r="BV23" s="182" t="str">
        <f>IF($G23="","",EOMONTH(BY$16,-1))</f>
        <v/>
      </c>
      <c r="BW23" s="188">
        <f>IFERROR(DATEDIF($G23,BV23,"Y"),0)</f>
        <v>0</v>
      </c>
      <c r="BX23" s="153" t="str">
        <f>IF($D23="","",IF($G23="","",IF($G23&gt;BV23,"",IF(BV23&gt;=$D23,"○",""))))</f>
        <v/>
      </c>
      <c r="BY23" s="161"/>
      <c r="BZ23" s="295" t="str">
        <f>IF(BY23="","",IF(BX23="○",IF(BW23&gt;=10,IF($C23="介護","●","○"),"○"),"×"))</f>
        <v/>
      </c>
      <c r="CA23" s="182" t="str">
        <f>IF($G23="","",EOMONTH(CD$16,-1))</f>
        <v/>
      </c>
      <c r="CB23" s="188">
        <f>IFERROR(DATEDIF($G23,CA23,"Y"),0)</f>
        <v>0</v>
      </c>
      <c r="CC23" s="153" t="str">
        <f>IF($D23="","",IF($G23="","",IF($G23&gt;CA23,"",IF(CA23&gt;=$D23,"○",""))))</f>
        <v/>
      </c>
      <c r="CD23" s="161"/>
      <c r="CE23" s="229" t="str">
        <f>IF(CD23="","",IF(CC23="○",IF(CB23&gt;=10,IF($C23="介護","●","○"),"○"),"×"))</f>
        <v/>
      </c>
      <c r="CF23" s="239">
        <f>SUM(L23,Q23,V23,AA23,AF23,AK23,AP23,AU23,AZ23,BE23,BJ23,BO23,BT23,BY23,CD23)</f>
        <v>0</v>
      </c>
      <c r="CG23" s="249"/>
      <c r="CH23" s="256"/>
    </row>
    <row r="24" spans="2:88" ht="13.5" customHeight="1">
      <c r="B24" s="66"/>
      <c r="C24" s="81"/>
      <c r="D24" s="81"/>
      <c r="E24" s="99"/>
      <c r="F24" s="107"/>
      <c r="G24" s="121" t="str">
        <f>IF(G23="","",$G$20)</f>
        <v/>
      </c>
      <c r="H24" s="129"/>
      <c r="I24" s="275"/>
      <c r="J24" s="190"/>
      <c r="K24" s="152"/>
      <c r="L24" s="161"/>
      <c r="M24" s="173"/>
      <c r="N24" s="182"/>
      <c r="O24" s="190"/>
      <c r="P24" s="152"/>
      <c r="Q24" s="161"/>
      <c r="R24" s="173"/>
      <c r="S24" s="197"/>
      <c r="T24" s="190"/>
      <c r="U24" s="152"/>
      <c r="V24" s="161"/>
      <c r="W24" s="173"/>
      <c r="X24" s="182"/>
      <c r="Y24" s="188"/>
      <c r="Z24" s="152"/>
      <c r="AA24" s="161"/>
      <c r="AB24" s="173"/>
      <c r="AC24" s="182"/>
      <c r="AD24" s="190"/>
      <c r="AE24" s="152"/>
      <c r="AF24" s="161"/>
      <c r="AG24" s="173"/>
      <c r="AH24" s="182"/>
      <c r="AI24" s="190"/>
      <c r="AJ24" s="152"/>
      <c r="AK24" s="161"/>
      <c r="AL24" s="173"/>
      <c r="AM24" s="182"/>
      <c r="AN24" s="188"/>
      <c r="AO24" s="152"/>
      <c r="AP24" s="161"/>
      <c r="AQ24" s="171"/>
      <c r="AR24" s="182"/>
      <c r="AS24" s="188"/>
      <c r="AT24" s="152"/>
      <c r="AU24" s="161"/>
      <c r="AV24" s="171"/>
      <c r="AW24" s="182"/>
      <c r="AX24" s="188"/>
      <c r="AY24" s="152"/>
      <c r="AZ24" s="161"/>
      <c r="BA24" s="171"/>
      <c r="BB24" s="182"/>
      <c r="BC24" s="188"/>
      <c r="BD24" s="152"/>
      <c r="BE24" s="161"/>
      <c r="BF24" s="171"/>
      <c r="BG24" s="182"/>
      <c r="BH24" s="188"/>
      <c r="BI24" s="152"/>
      <c r="BJ24" s="161"/>
      <c r="BK24" s="295"/>
      <c r="BL24" s="182"/>
      <c r="BM24" s="188"/>
      <c r="BN24" s="152"/>
      <c r="BO24" s="161"/>
      <c r="BP24" s="295"/>
      <c r="BQ24" s="182"/>
      <c r="BR24" s="188"/>
      <c r="BS24" s="152"/>
      <c r="BT24" s="161"/>
      <c r="BU24" s="295"/>
      <c r="BV24" s="182"/>
      <c r="BW24" s="188"/>
      <c r="BX24" s="152"/>
      <c r="BY24" s="161"/>
      <c r="BZ24" s="295"/>
      <c r="CA24" s="182"/>
      <c r="CB24" s="188"/>
      <c r="CC24" s="152"/>
      <c r="CD24" s="161"/>
      <c r="CE24" s="229"/>
      <c r="CF24" s="238"/>
      <c r="CG24" s="249"/>
      <c r="CH24" s="256"/>
    </row>
    <row r="25" spans="2:88" ht="13.5" customHeight="1">
      <c r="B25" s="64"/>
      <c r="C25" s="83"/>
      <c r="D25" s="94"/>
      <c r="E25" s="100"/>
      <c r="F25" s="108"/>
      <c r="G25" s="120"/>
      <c r="H25" s="129" t="str">
        <f>IF($G25="","",IFERROR(DATEDIF(G25,G26,"Y")&amp;"年"&amp;DATEDIF(G25,G26,"YM")&amp;"月","0年0月"))</f>
        <v/>
      </c>
      <c r="I25" s="276" t="str">
        <f>IF($G25="","",EOMONTH(L$16,-1))</f>
        <v/>
      </c>
      <c r="J25" s="189">
        <f>IFERROR(DATEDIF($G25,I25,"Y"),0)</f>
        <v>0</v>
      </c>
      <c r="K25" s="153" t="str">
        <f>IF($D25="","",IF($G25="","",IF($G25&gt;I25,"",IF(I25&gt;=$D25,"○",""))))</f>
        <v/>
      </c>
      <c r="L25" s="161"/>
      <c r="M25" s="172" t="str">
        <f>IF(L25="","",IF(K25="○",IF(J25&gt;=10,IF($C25="介護","●","○"),"○"),"×"))</f>
        <v/>
      </c>
      <c r="N25" s="182" t="str">
        <f>IF($G25="","",EOMONTH(Q$16,-1))</f>
        <v/>
      </c>
      <c r="O25" s="189">
        <f>IFERROR(DATEDIF($G25,N25,"Y"),0)</f>
        <v>0</v>
      </c>
      <c r="P25" s="153" t="str">
        <f>IF($D25="","",IF($G25="","",IF($G25&gt;N25,"",IF(N25&gt;=$D25,"○",""))))</f>
        <v/>
      </c>
      <c r="Q25" s="161"/>
      <c r="R25" s="172" t="str">
        <f>IF(Q25="","",IF(P25="○",IF(O25&gt;=10,IF($C25="介護","●","○"),"○"),"×"))</f>
        <v/>
      </c>
      <c r="S25" s="198" t="str">
        <f>IF($G25="","",EOMONTH(V$16,-1))</f>
        <v/>
      </c>
      <c r="T25" s="189">
        <f>IFERROR(DATEDIF($G25,S25,"Y"),0)</f>
        <v>0</v>
      </c>
      <c r="U25" s="153" t="str">
        <f>IF($D25="","",IF($G25="","",IF($G25&gt;S25,"",IF(S25&gt;=$D25,"○",""))))</f>
        <v/>
      </c>
      <c r="V25" s="161"/>
      <c r="W25" s="172" t="str">
        <f>IF(V25="","",IF(U25="○",IF(T25&gt;=10,IF($C25="介護","●","○"),"○"),"×"))</f>
        <v/>
      </c>
      <c r="X25" s="182" t="str">
        <f>IF($G25="","",EOMONTH(AA$16,-1))</f>
        <v/>
      </c>
      <c r="Y25" s="188">
        <f>IFERROR(DATEDIF($G25,X25,"Y"),0)</f>
        <v>0</v>
      </c>
      <c r="Z25" s="153" t="str">
        <f>IF($D25="","",IF($G25="","",IF($G25&gt;X25,"",IF(X25&gt;=$D25,"○",""))))</f>
        <v/>
      </c>
      <c r="AA25" s="161"/>
      <c r="AB25" s="172" t="str">
        <f>IF(AA25="","",IF(Z25="○",IF(Y25&gt;=10,IF($C25="介護","●","○"),"○"),"×"))</f>
        <v/>
      </c>
      <c r="AC25" s="182" t="str">
        <f>IF($G25="","",EOMONTH(AF$16,-1))</f>
        <v/>
      </c>
      <c r="AD25" s="189">
        <f>IFERROR(DATEDIF($G25,AC25,"Y"),0)</f>
        <v>0</v>
      </c>
      <c r="AE25" s="153" t="str">
        <f>IF($D25="","",IF($G25="","",IF($G25&gt;AC25,"",IF(AC25&gt;=$D25,"○",""))))</f>
        <v/>
      </c>
      <c r="AF25" s="161"/>
      <c r="AG25" s="172" t="str">
        <f>IF(AF25="","",IF(AE25="○",IF(AD25&gt;=10,IF($C25="介護","●","○"),"○"),"×"))</f>
        <v/>
      </c>
      <c r="AH25" s="182" t="str">
        <f>IF($G25="","",EOMONTH(AK$16,-1))</f>
        <v/>
      </c>
      <c r="AI25" s="189">
        <f>IFERROR(DATEDIF($G25,AH25,"Y"),0)</f>
        <v>0</v>
      </c>
      <c r="AJ25" s="153" t="str">
        <f>IF($D25="","",IF($G25="","",IF($G25&gt;AH25,"",IF(AH25&gt;=$D25,"○",""))))</f>
        <v/>
      </c>
      <c r="AK25" s="161"/>
      <c r="AL25" s="172" t="str">
        <f>IF(AK25="","",IF(AJ25="○",IF(AI25&gt;=10,IF($C25="介護","●","○"),"○"),"×"))</f>
        <v/>
      </c>
      <c r="AM25" s="182" t="str">
        <f>IF($G25="","",EOMONTH(AP$16,-1))</f>
        <v/>
      </c>
      <c r="AN25" s="188">
        <f>IFERROR(DATEDIF($G25,AM25,"Y"),0)</f>
        <v>0</v>
      </c>
      <c r="AO25" s="153" t="str">
        <f>IF($D25="","",IF($G25="","",IF($G25&gt;AM25,"",IF(AM25&gt;=$D25,"○",""))))</f>
        <v/>
      </c>
      <c r="AP25" s="161"/>
      <c r="AQ25" s="171" t="str">
        <f>IF(AP25="","",IF(AO25="○",IF(AN25&gt;=10,IF($C25="介護","●","○"),"○"),"×"))</f>
        <v/>
      </c>
      <c r="AR25" s="182" t="str">
        <f>IF($G25="","",EOMONTH(AU$16,-1))</f>
        <v/>
      </c>
      <c r="AS25" s="188">
        <f>IFERROR(DATEDIF($G25,AR25,"Y"),0)</f>
        <v>0</v>
      </c>
      <c r="AT25" s="153" t="str">
        <f>IF($D25="","",IF($G25="","",IF($G25&gt;AR25,"",IF(AR25&gt;=$D25,"○",""))))</f>
        <v/>
      </c>
      <c r="AU25" s="161"/>
      <c r="AV25" s="171" t="str">
        <f>IF(AU25="","",IF(AT25="○",IF(AS25&gt;=10,IF($C25="介護","●","○"),"○"),"×"))</f>
        <v/>
      </c>
      <c r="AW25" s="182" t="str">
        <f>IF($G25="","",EOMONTH(AZ$16,-1))</f>
        <v/>
      </c>
      <c r="AX25" s="188">
        <f>IFERROR(DATEDIF($G25,AW25,"Y"),0)</f>
        <v>0</v>
      </c>
      <c r="AY25" s="153" t="str">
        <f>IF($D25="","",IF($G25="","",IF($G25&gt;AW25,"",IF(AW25&gt;=$D25,"○",""))))</f>
        <v/>
      </c>
      <c r="AZ25" s="161"/>
      <c r="BA25" s="171" t="str">
        <f>IF(AZ25="","",IF(AY25="○",IF(AX25&gt;=10,IF($C25="介護","●","○"),"○"),"×"))</f>
        <v/>
      </c>
      <c r="BB25" s="182" t="str">
        <f>IF($G25="","",EOMONTH(BE$16,-1))</f>
        <v/>
      </c>
      <c r="BC25" s="188">
        <f>IFERROR(DATEDIF($G25,BB25,"Y"),0)</f>
        <v>0</v>
      </c>
      <c r="BD25" s="153" t="str">
        <f>IF($D25="","",IF($G25="","",IF($G25&gt;BB25,"",IF(BB25&gt;=$D25,"○",""))))</f>
        <v/>
      </c>
      <c r="BE25" s="161"/>
      <c r="BF25" s="171" t="str">
        <f>IF(BE25="","",IF(BD25="○",IF(BC25&gt;=10,IF($C25="介護","●","○"),"○"),"×"))</f>
        <v/>
      </c>
      <c r="BG25" s="182" t="str">
        <f>IF($G25="","",EOMONTH(BJ$16,-1))</f>
        <v/>
      </c>
      <c r="BH25" s="188">
        <f>IFERROR(DATEDIF($G25,BG25,"Y"),0)</f>
        <v>0</v>
      </c>
      <c r="BI25" s="153" t="str">
        <f>IF($D25="","",IF($G25="","",IF($G25&gt;BG25,"",IF(BG25&gt;=$D25,"○",""))))</f>
        <v/>
      </c>
      <c r="BJ25" s="161"/>
      <c r="BK25" s="295" t="str">
        <f>IF(BJ25="","",IF(BI25="○",IF(BH25&gt;=10,IF($C25="介護","●","○"),"○"),"×"))</f>
        <v/>
      </c>
      <c r="BL25" s="182" t="str">
        <f>IF($G25="","",EOMONTH(BO$16,-1))</f>
        <v/>
      </c>
      <c r="BM25" s="188">
        <f>IFERROR(DATEDIF($G25,BL25,"Y"),0)</f>
        <v>0</v>
      </c>
      <c r="BN25" s="153" t="str">
        <f>IF($D25="","",IF($G25="","",IF($G25&gt;BL25,"",IF(BL25&gt;=$D25,"○",""))))</f>
        <v/>
      </c>
      <c r="BO25" s="161"/>
      <c r="BP25" s="295" t="str">
        <f>IF(BO25="","",IF(BN25="○",IF(BM25&gt;=10,IF($C25="介護","●","○"),"○"),"×"))</f>
        <v/>
      </c>
      <c r="BQ25" s="182" t="str">
        <f>IF($G25="","",EOMONTH(BT$16,-1))</f>
        <v/>
      </c>
      <c r="BR25" s="188">
        <f>IFERROR(DATEDIF($G25,BQ25,"Y"),0)</f>
        <v>0</v>
      </c>
      <c r="BS25" s="153" t="str">
        <f>IF($D25="","",IF($G25="","",IF($G25&gt;BQ25,"",IF(BQ25&gt;=$D25,"○",""))))</f>
        <v/>
      </c>
      <c r="BT25" s="161"/>
      <c r="BU25" s="295" t="str">
        <f>IF(BT25="","",IF(BS25="○",IF(BR25&gt;=10,IF($C25="介護","●","○"),"○"),"×"))</f>
        <v/>
      </c>
      <c r="BV25" s="182" t="str">
        <f>IF($G25="","",EOMONTH(BY$16,-1))</f>
        <v/>
      </c>
      <c r="BW25" s="188">
        <f>IFERROR(DATEDIF($G25,BV25,"Y"),0)</f>
        <v>0</v>
      </c>
      <c r="BX25" s="153" t="str">
        <f>IF($D25="","",IF($G25="","",IF($G25&gt;BV25,"",IF(BV25&gt;=$D25,"○",""))))</f>
        <v/>
      </c>
      <c r="BY25" s="161"/>
      <c r="BZ25" s="295" t="str">
        <f>IF(BY25="","",IF(BX25="○",IF(BW25&gt;=10,IF($C25="介護","●","○"),"○"),"×"))</f>
        <v/>
      </c>
      <c r="CA25" s="182" t="str">
        <f>IF($G25="","",EOMONTH(CD$16,-1))</f>
        <v/>
      </c>
      <c r="CB25" s="188">
        <f>IFERROR(DATEDIF($G25,CA25,"Y"),0)</f>
        <v>0</v>
      </c>
      <c r="CC25" s="153" t="str">
        <f>IF($D25="","",IF($G25="","",IF($G25&gt;CA25,"",IF(CA25&gt;=$D25,"○",""))))</f>
        <v/>
      </c>
      <c r="CD25" s="161"/>
      <c r="CE25" s="229" t="str">
        <f>IF(CD25="","",IF(CC25="○",IF(CB25&gt;=10,IF($C25="介護","●","○"),"○"),"×"))</f>
        <v/>
      </c>
      <c r="CF25" s="239">
        <f>SUM(L25,Q25,V25,AA25,AF25,AK25,AP25,AU25,AZ25,BE25,BJ25,BO25,BT25,BY25,CD25)</f>
        <v>0</v>
      </c>
      <c r="CG25" s="249"/>
      <c r="CH25" s="256"/>
    </row>
    <row r="26" spans="2:88" ht="13.5" customHeight="1">
      <c r="B26" s="66"/>
      <c r="C26" s="81"/>
      <c r="D26" s="81"/>
      <c r="E26" s="99"/>
      <c r="F26" s="107"/>
      <c r="G26" s="121" t="str">
        <f>IF(G25="","",$G$20)</f>
        <v/>
      </c>
      <c r="H26" s="129"/>
      <c r="I26" s="275"/>
      <c r="J26" s="190"/>
      <c r="K26" s="152"/>
      <c r="L26" s="161"/>
      <c r="M26" s="173"/>
      <c r="N26" s="182"/>
      <c r="O26" s="190"/>
      <c r="P26" s="152"/>
      <c r="Q26" s="161"/>
      <c r="R26" s="173"/>
      <c r="S26" s="197"/>
      <c r="T26" s="190"/>
      <c r="U26" s="152"/>
      <c r="V26" s="161"/>
      <c r="W26" s="173"/>
      <c r="X26" s="182"/>
      <c r="Y26" s="188"/>
      <c r="Z26" s="152"/>
      <c r="AA26" s="161"/>
      <c r="AB26" s="173"/>
      <c r="AC26" s="182"/>
      <c r="AD26" s="190"/>
      <c r="AE26" s="152"/>
      <c r="AF26" s="161"/>
      <c r="AG26" s="173"/>
      <c r="AH26" s="182"/>
      <c r="AI26" s="190"/>
      <c r="AJ26" s="152"/>
      <c r="AK26" s="161"/>
      <c r="AL26" s="173"/>
      <c r="AM26" s="182"/>
      <c r="AN26" s="188"/>
      <c r="AO26" s="152"/>
      <c r="AP26" s="161"/>
      <c r="AQ26" s="171"/>
      <c r="AR26" s="182"/>
      <c r="AS26" s="188"/>
      <c r="AT26" s="152"/>
      <c r="AU26" s="161"/>
      <c r="AV26" s="171"/>
      <c r="AW26" s="182"/>
      <c r="AX26" s="188"/>
      <c r="AY26" s="152"/>
      <c r="AZ26" s="161"/>
      <c r="BA26" s="171"/>
      <c r="BB26" s="182"/>
      <c r="BC26" s="188"/>
      <c r="BD26" s="152"/>
      <c r="BE26" s="161"/>
      <c r="BF26" s="171"/>
      <c r="BG26" s="182"/>
      <c r="BH26" s="188"/>
      <c r="BI26" s="152"/>
      <c r="BJ26" s="161"/>
      <c r="BK26" s="295"/>
      <c r="BL26" s="182"/>
      <c r="BM26" s="188"/>
      <c r="BN26" s="152"/>
      <c r="BO26" s="161"/>
      <c r="BP26" s="295"/>
      <c r="BQ26" s="182"/>
      <c r="BR26" s="188"/>
      <c r="BS26" s="152"/>
      <c r="BT26" s="161"/>
      <c r="BU26" s="295"/>
      <c r="BV26" s="182"/>
      <c r="BW26" s="188"/>
      <c r="BX26" s="152"/>
      <c r="BY26" s="161"/>
      <c r="BZ26" s="295"/>
      <c r="CA26" s="182"/>
      <c r="CB26" s="188"/>
      <c r="CC26" s="152"/>
      <c r="CD26" s="161"/>
      <c r="CE26" s="229"/>
      <c r="CF26" s="238"/>
      <c r="CG26" s="249"/>
      <c r="CH26" s="256"/>
    </row>
    <row r="27" spans="2:88" ht="13.5" customHeight="1">
      <c r="B27" s="64"/>
      <c r="C27" s="83"/>
      <c r="D27" s="94"/>
      <c r="E27" s="100"/>
      <c r="F27" s="108"/>
      <c r="G27" s="120"/>
      <c r="H27" s="129" t="str">
        <f>IF($G27="","",IFERROR(DATEDIF(G27,G28,"Y")&amp;"年"&amp;DATEDIF(G27,G28,"YM")&amp;"月","0年0月"))</f>
        <v/>
      </c>
      <c r="I27" s="276" t="str">
        <f>IF($G27="","",EOMONTH(L$16,-1))</f>
        <v/>
      </c>
      <c r="J27" s="189">
        <f>IFERROR(DATEDIF($G27,I27,"Y"),0)</f>
        <v>0</v>
      </c>
      <c r="K27" s="153" t="str">
        <f>IF($D27="","",IF($G27="","",IF($G27&gt;I27,"",IF(I27&gt;=$D27,"○",""))))</f>
        <v/>
      </c>
      <c r="L27" s="161"/>
      <c r="M27" s="172" t="str">
        <f>IF(L27="","",IF(K27="○",IF(J27&gt;=10,IF($C27="介護","●","○"),"○"),"×"))</f>
        <v/>
      </c>
      <c r="N27" s="182" t="str">
        <f>IF($G27="","",EOMONTH(Q$16,-1))</f>
        <v/>
      </c>
      <c r="O27" s="189">
        <f>IFERROR(DATEDIF($G27,N27,"Y"),0)</f>
        <v>0</v>
      </c>
      <c r="P27" s="153" t="str">
        <f>IF($D27="","",IF($G27="","",IF($G27&gt;N27,"",IF(N27&gt;=$D27,"○",""))))</f>
        <v/>
      </c>
      <c r="Q27" s="161"/>
      <c r="R27" s="172" t="str">
        <f>IF(Q27="","",IF(P27="○",IF(O27&gt;=10,IF($C27="介護","●","○"),"○"),"×"))</f>
        <v/>
      </c>
      <c r="S27" s="198" t="str">
        <f>IF($G27="","",EOMONTH(V$16,-1))</f>
        <v/>
      </c>
      <c r="T27" s="189">
        <f>IFERROR(DATEDIF($G27,S27,"Y"),0)</f>
        <v>0</v>
      </c>
      <c r="U27" s="153" t="str">
        <f>IF($D27="","",IF($G27="","",IF($G27&gt;S27,"",IF(S27&gt;=$D27,"○",""))))</f>
        <v/>
      </c>
      <c r="V27" s="161"/>
      <c r="W27" s="172" t="str">
        <f>IF(V27="","",IF(U27="○",IF(T27&gt;=10,IF($C27="介護","●","○"),"○"),"×"))</f>
        <v/>
      </c>
      <c r="X27" s="182" t="str">
        <f>IF($G27="","",EOMONTH(AA$16,-1))</f>
        <v/>
      </c>
      <c r="Y27" s="188">
        <f>IFERROR(DATEDIF($G27,X27,"Y"),0)</f>
        <v>0</v>
      </c>
      <c r="Z27" s="153" t="str">
        <f>IF($D27="","",IF($G27="","",IF($G27&gt;X27,"",IF(X27&gt;=$D27,"○",""))))</f>
        <v/>
      </c>
      <c r="AA27" s="161"/>
      <c r="AB27" s="172" t="str">
        <f>IF(AA27="","",IF(Z27="○",IF(Y27&gt;=10,IF($C27="介護","●","○"),"○"),"×"))</f>
        <v/>
      </c>
      <c r="AC27" s="182" t="str">
        <f>IF($G27="","",EOMONTH(AF$16,-1))</f>
        <v/>
      </c>
      <c r="AD27" s="189">
        <f>IFERROR(DATEDIF($G27,AC27,"Y"),0)</f>
        <v>0</v>
      </c>
      <c r="AE27" s="153" t="str">
        <f>IF($D27="","",IF($G27="","",IF($G27&gt;AC27,"",IF(AC27&gt;=$D27,"○",""))))</f>
        <v/>
      </c>
      <c r="AF27" s="161"/>
      <c r="AG27" s="172" t="str">
        <f>IF(AF27="","",IF(AE27="○",IF(AD27&gt;=10,IF($C27="介護","●","○"),"○"),"×"))</f>
        <v/>
      </c>
      <c r="AH27" s="182" t="str">
        <f>IF($G27="","",EOMONTH(AK$16,-1))</f>
        <v/>
      </c>
      <c r="AI27" s="189">
        <f>IFERROR(DATEDIF($G27,AH27,"Y"),0)</f>
        <v>0</v>
      </c>
      <c r="AJ27" s="153" t="str">
        <f>IF($D27="","",IF($G27="","",IF($G27&gt;AH27,"",IF(AH27&gt;=$D27,"○",""))))</f>
        <v/>
      </c>
      <c r="AK27" s="161"/>
      <c r="AL27" s="172" t="str">
        <f>IF(AK27="","",IF(AJ27="○",IF(AI27&gt;=10,IF($C27="介護","●","○"),"○"),"×"))</f>
        <v/>
      </c>
      <c r="AM27" s="182" t="str">
        <f>IF($G27="","",EOMONTH(AP$16,-1))</f>
        <v/>
      </c>
      <c r="AN27" s="188">
        <f>IFERROR(DATEDIF($G27,AM27,"Y"),0)</f>
        <v>0</v>
      </c>
      <c r="AO27" s="153" t="str">
        <f>IF($D27="","",IF($G27="","",IF($G27&gt;AM27,"",IF(AM27&gt;=$D27,"○",""))))</f>
        <v/>
      </c>
      <c r="AP27" s="161"/>
      <c r="AQ27" s="171" t="str">
        <f>IF(AP27="","",IF(AO27="○",IF(AN27&gt;=10,IF($C27="介護","●","○"),"○"),"×"))</f>
        <v/>
      </c>
      <c r="AR27" s="182" t="str">
        <f>IF($G27="","",EOMONTH(AU$16,-1))</f>
        <v/>
      </c>
      <c r="AS27" s="188">
        <f>IFERROR(DATEDIF($G27,AR27,"Y"),0)</f>
        <v>0</v>
      </c>
      <c r="AT27" s="153" t="str">
        <f>IF($D27="","",IF($G27="","",IF($G27&gt;AR27,"",IF(AR27&gt;=$D27,"○",""))))</f>
        <v/>
      </c>
      <c r="AU27" s="161"/>
      <c r="AV27" s="171" t="str">
        <f>IF(AU27="","",IF(AT27="○",IF(AS27&gt;=10,IF($C27="介護","●","○"),"○"),"×"))</f>
        <v/>
      </c>
      <c r="AW27" s="182" t="str">
        <f>IF($G27="","",EOMONTH(AZ$16,-1))</f>
        <v/>
      </c>
      <c r="AX27" s="188">
        <f>IFERROR(DATEDIF($G27,AW27,"Y"),0)</f>
        <v>0</v>
      </c>
      <c r="AY27" s="153" t="str">
        <f>IF($D27="","",IF($G27="","",IF($G27&gt;AW27,"",IF(AW27&gt;=$D27,"○",""))))</f>
        <v/>
      </c>
      <c r="AZ27" s="161"/>
      <c r="BA27" s="171" t="str">
        <f>IF(AZ27="","",IF(AY27="○",IF(AX27&gt;=10,IF($C27="介護","●","○"),"○"),"×"))</f>
        <v/>
      </c>
      <c r="BB27" s="182" t="str">
        <f>IF($G27="","",EOMONTH(BE$16,-1))</f>
        <v/>
      </c>
      <c r="BC27" s="188">
        <f>IFERROR(DATEDIF($G27,BB27,"Y"),0)</f>
        <v>0</v>
      </c>
      <c r="BD27" s="153" t="str">
        <f>IF($D27="","",IF($G27="","",IF($G27&gt;BB27,"",IF(BB27&gt;=$D27,"○",""))))</f>
        <v/>
      </c>
      <c r="BE27" s="161"/>
      <c r="BF27" s="171" t="str">
        <f>IF(BE27="","",IF(BD27="○",IF(BC27&gt;=10,IF($C27="介護","●","○"),"○"),"×"))</f>
        <v/>
      </c>
      <c r="BG27" s="182" t="str">
        <f>IF($G27="","",EOMONTH(BJ$16,-1))</f>
        <v/>
      </c>
      <c r="BH27" s="188">
        <f>IFERROR(DATEDIF($G27,BG27,"Y"),0)</f>
        <v>0</v>
      </c>
      <c r="BI27" s="153" t="str">
        <f>IF($D27="","",IF($G27="","",IF($G27&gt;BG27,"",IF(BG27&gt;=$D27,"○",""))))</f>
        <v/>
      </c>
      <c r="BJ27" s="161"/>
      <c r="BK27" s="295" t="str">
        <f>IF(BJ27="","",IF(BI27="○",IF(BH27&gt;=10,IF($C27="介護","●","○"),"○"),"×"))</f>
        <v/>
      </c>
      <c r="BL27" s="182" t="str">
        <f>IF($G27="","",EOMONTH(BO$16,-1))</f>
        <v/>
      </c>
      <c r="BM27" s="188">
        <f>IFERROR(DATEDIF($G27,BL27,"Y"),0)</f>
        <v>0</v>
      </c>
      <c r="BN27" s="153" t="str">
        <f>IF($D27="","",IF($G27="","",IF($G27&gt;BL27,"",IF(BL27&gt;=$D27,"○",""))))</f>
        <v/>
      </c>
      <c r="BO27" s="161"/>
      <c r="BP27" s="295" t="str">
        <f>IF(BO27="","",IF(BN27="○",IF(BM27&gt;=10,IF($C27="介護","●","○"),"○"),"×"))</f>
        <v/>
      </c>
      <c r="BQ27" s="182" t="str">
        <f>IF($G27="","",EOMONTH(BT$16,-1))</f>
        <v/>
      </c>
      <c r="BR27" s="188">
        <f>IFERROR(DATEDIF($G27,BQ27,"Y"),0)</f>
        <v>0</v>
      </c>
      <c r="BS27" s="153" t="str">
        <f>IF($D27="","",IF($G27="","",IF($G27&gt;BQ27,"",IF(BQ27&gt;=$D27,"○",""))))</f>
        <v/>
      </c>
      <c r="BT27" s="161"/>
      <c r="BU27" s="295" t="str">
        <f>IF(BT27="","",IF(BS27="○",IF(BR27&gt;=10,IF($C27="介護","●","○"),"○"),"×"))</f>
        <v/>
      </c>
      <c r="BV27" s="182" t="str">
        <f>IF($G27="","",EOMONTH(BY$16,-1))</f>
        <v/>
      </c>
      <c r="BW27" s="188">
        <f>IFERROR(DATEDIF($G27,BV27,"Y"),0)</f>
        <v>0</v>
      </c>
      <c r="BX27" s="153" t="str">
        <f>IF($D27="","",IF($G27="","",IF($G27&gt;BV27,"",IF(BV27&gt;=$D27,"○",""))))</f>
        <v/>
      </c>
      <c r="BY27" s="161"/>
      <c r="BZ27" s="295" t="str">
        <f>IF(BY27="","",IF(BX27="○",IF(BW27&gt;=10,IF($C27="介護","●","○"),"○"),"×"))</f>
        <v/>
      </c>
      <c r="CA27" s="182" t="str">
        <f>IF($G27="","",EOMONTH(CD$16,-1))</f>
        <v/>
      </c>
      <c r="CB27" s="188">
        <f>IFERROR(DATEDIF($G27,CA27,"Y"),0)</f>
        <v>0</v>
      </c>
      <c r="CC27" s="153" t="str">
        <f>IF($D27="","",IF($G27="","",IF($G27&gt;CA27,"",IF(CA27&gt;=$D27,"○",""))))</f>
        <v/>
      </c>
      <c r="CD27" s="161"/>
      <c r="CE27" s="229" t="str">
        <f>IF(CD27="","",IF(CC27="○",IF(CB27&gt;=10,IF($C27="介護","●","○"),"○"),"×"))</f>
        <v/>
      </c>
      <c r="CF27" s="239">
        <f>SUM(L27,Q27,V27,AA27,AF27,AK27,AP27,AU27,AZ27,BE27,BJ27,BO27,BT27,BY27,CD27)</f>
        <v>0</v>
      </c>
      <c r="CG27" s="249"/>
      <c r="CH27" s="256"/>
    </row>
    <row r="28" spans="2:88" ht="13.5" customHeight="1">
      <c r="B28" s="66"/>
      <c r="C28" s="81"/>
      <c r="D28" s="81"/>
      <c r="E28" s="99"/>
      <c r="F28" s="107"/>
      <c r="G28" s="121" t="str">
        <f>IF(G27="","",$G$20)</f>
        <v/>
      </c>
      <c r="H28" s="129"/>
      <c r="I28" s="275"/>
      <c r="J28" s="190"/>
      <c r="K28" s="152"/>
      <c r="L28" s="161"/>
      <c r="M28" s="173"/>
      <c r="N28" s="182"/>
      <c r="O28" s="190"/>
      <c r="P28" s="152"/>
      <c r="Q28" s="161"/>
      <c r="R28" s="173"/>
      <c r="S28" s="197"/>
      <c r="T28" s="190"/>
      <c r="U28" s="152"/>
      <c r="V28" s="161"/>
      <c r="W28" s="173"/>
      <c r="X28" s="182"/>
      <c r="Y28" s="188"/>
      <c r="Z28" s="152"/>
      <c r="AA28" s="161"/>
      <c r="AB28" s="173"/>
      <c r="AC28" s="182"/>
      <c r="AD28" s="190"/>
      <c r="AE28" s="152"/>
      <c r="AF28" s="161"/>
      <c r="AG28" s="173"/>
      <c r="AH28" s="182"/>
      <c r="AI28" s="190"/>
      <c r="AJ28" s="152"/>
      <c r="AK28" s="161"/>
      <c r="AL28" s="173"/>
      <c r="AM28" s="182"/>
      <c r="AN28" s="188"/>
      <c r="AO28" s="152"/>
      <c r="AP28" s="161"/>
      <c r="AQ28" s="171"/>
      <c r="AR28" s="182"/>
      <c r="AS28" s="188"/>
      <c r="AT28" s="152"/>
      <c r="AU28" s="161"/>
      <c r="AV28" s="171"/>
      <c r="AW28" s="182"/>
      <c r="AX28" s="188"/>
      <c r="AY28" s="152"/>
      <c r="AZ28" s="161"/>
      <c r="BA28" s="171"/>
      <c r="BB28" s="182"/>
      <c r="BC28" s="188"/>
      <c r="BD28" s="152"/>
      <c r="BE28" s="161"/>
      <c r="BF28" s="171"/>
      <c r="BG28" s="182"/>
      <c r="BH28" s="188"/>
      <c r="BI28" s="152"/>
      <c r="BJ28" s="161"/>
      <c r="BK28" s="295"/>
      <c r="BL28" s="182"/>
      <c r="BM28" s="188"/>
      <c r="BN28" s="152"/>
      <c r="BO28" s="161"/>
      <c r="BP28" s="295"/>
      <c r="BQ28" s="182"/>
      <c r="BR28" s="188"/>
      <c r="BS28" s="152"/>
      <c r="BT28" s="161"/>
      <c r="BU28" s="295"/>
      <c r="BV28" s="182"/>
      <c r="BW28" s="188"/>
      <c r="BX28" s="152"/>
      <c r="BY28" s="161"/>
      <c r="BZ28" s="295"/>
      <c r="CA28" s="182"/>
      <c r="CB28" s="188"/>
      <c r="CC28" s="152"/>
      <c r="CD28" s="161"/>
      <c r="CE28" s="229"/>
      <c r="CF28" s="238"/>
      <c r="CG28" s="249"/>
      <c r="CH28" s="256"/>
    </row>
    <row r="29" spans="2:88" ht="13.5" customHeight="1">
      <c r="B29" s="64"/>
      <c r="C29" s="83"/>
      <c r="D29" s="94"/>
      <c r="E29" s="100"/>
      <c r="F29" s="108"/>
      <c r="G29" s="120"/>
      <c r="H29" s="129" t="str">
        <f>IF($G29="","",IFERROR(DATEDIF(G29,G30,"Y")&amp;"年"&amp;DATEDIF(G29,G30,"YM")&amp;"月","0年0月"))</f>
        <v/>
      </c>
      <c r="I29" s="276" t="str">
        <f>IF($G29="","",EOMONTH(L$16,-1))</f>
        <v/>
      </c>
      <c r="J29" s="189">
        <f>IFERROR(DATEDIF($G29,I29,"Y"),0)</f>
        <v>0</v>
      </c>
      <c r="K29" s="153" t="str">
        <f>IF($D29="","",IF($G29="","",IF($G29&gt;I29,"",IF(I29&gt;=$D29,"○",""))))</f>
        <v/>
      </c>
      <c r="L29" s="161"/>
      <c r="M29" s="172" t="str">
        <f>IF(L29="","",IF(K29="○",IF(J29&gt;=10,IF($C29="介護","●","○"),"○"),"×"))</f>
        <v/>
      </c>
      <c r="N29" s="182" t="str">
        <f>IF($G29="","",EOMONTH(Q$16,-1))</f>
        <v/>
      </c>
      <c r="O29" s="189">
        <f>IFERROR(DATEDIF($G29,N29,"Y"),0)</f>
        <v>0</v>
      </c>
      <c r="P29" s="153" t="str">
        <f>IF($D29="","",IF($G29="","",IF($G29&gt;N29,"",IF(N29&gt;=$D29,"○",""))))</f>
        <v/>
      </c>
      <c r="Q29" s="161"/>
      <c r="R29" s="172" t="str">
        <f>IF(Q29="","",IF(P29="○",IF(O29&gt;=10,IF($C29="介護","●","○"),"○"),"×"))</f>
        <v/>
      </c>
      <c r="S29" s="198" t="str">
        <f>IF($G29="","",EOMONTH(V$16,-1))</f>
        <v/>
      </c>
      <c r="T29" s="189">
        <f>IFERROR(DATEDIF($G29,S29,"Y"),0)</f>
        <v>0</v>
      </c>
      <c r="U29" s="153" t="str">
        <f>IF($D29="","",IF($G29="","",IF($G29&gt;S29,"",IF(S29&gt;=$D29,"○",""))))</f>
        <v/>
      </c>
      <c r="V29" s="161"/>
      <c r="W29" s="172" t="str">
        <f>IF(V29="","",IF(U29="○",IF(T29&gt;=10,IF($C29="介護","●","○"),"○"),"×"))</f>
        <v/>
      </c>
      <c r="X29" s="182" t="str">
        <f>IF($G29="","",EOMONTH(AA$16,-1))</f>
        <v/>
      </c>
      <c r="Y29" s="188">
        <f>IFERROR(DATEDIF($G29,X29,"Y"),0)</f>
        <v>0</v>
      </c>
      <c r="Z29" s="153" t="str">
        <f>IF($D29="","",IF($G29="","",IF($G29&gt;X29,"",IF(X29&gt;=$D29,"○",""))))</f>
        <v/>
      </c>
      <c r="AA29" s="161"/>
      <c r="AB29" s="172" t="str">
        <f>IF(AA29="","",IF(Z29="○",IF(Y29&gt;=10,IF($C29="介護","●","○"),"○"),"×"))</f>
        <v/>
      </c>
      <c r="AC29" s="182" t="str">
        <f>IF($G29="","",EOMONTH(AF$16,-1))</f>
        <v/>
      </c>
      <c r="AD29" s="189">
        <f>IFERROR(DATEDIF($G29,AC29,"Y"),0)</f>
        <v>0</v>
      </c>
      <c r="AE29" s="153" t="str">
        <f>IF($D29="","",IF($G29="","",IF($G29&gt;AC29,"",IF(AC29&gt;=$D29,"○",""))))</f>
        <v/>
      </c>
      <c r="AF29" s="161"/>
      <c r="AG29" s="172" t="str">
        <f>IF(AF29="","",IF(AE29="○",IF(AD29&gt;=10,IF($C29="介護","●","○"),"○"),"×"))</f>
        <v/>
      </c>
      <c r="AH29" s="182" t="str">
        <f>IF($G29="","",EOMONTH(AK$16,-1))</f>
        <v/>
      </c>
      <c r="AI29" s="189">
        <f>IFERROR(DATEDIF($G29,AH29,"Y"),0)</f>
        <v>0</v>
      </c>
      <c r="AJ29" s="153" t="str">
        <f>IF($D29="","",IF($G29="","",IF($G29&gt;AH29,"",IF(AH29&gt;=$D29,"○",""))))</f>
        <v/>
      </c>
      <c r="AK29" s="161"/>
      <c r="AL29" s="172" t="str">
        <f>IF(AK29="","",IF(AJ29="○",IF(AI29&gt;=10,IF($C29="介護","●","○"),"○"),"×"))</f>
        <v/>
      </c>
      <c r="AM29" s="182" t="str">
        <f>IF($G29="","",EOMONTH(AP$16,-1))</f>
        <v/>
      </c>
      <c r="AN29" s="188">
        <f>IFERROR(DATEDIF($G29,AM29,"Y"),0)</f>
        <v>0</v>
      </c>
      <c r="AO29" s="153" t="str">
        <f>IF($D29="","",IF($G29="","",IF($G29&gt;AM29,"",IF(AM29&gt;=$D29,"○",""))))</f>
        <v/>
      </c>
      <c r="AP29" s="161"/>
      <c r="AQ29" s="171" t="str">
        <f>IF(AP29="","",IF(AO29="○",IF(AN29&gt;=10,IF($C29="介護","●","○"),"○"),"×"))</f>
        <v/>
      </c>
      <c r="AR29" s="182" t="str">
        <f>IF($G29="","",EOMONTH(AU$16,-1))</f>
        <v/>
      </c>
      <c r="AS29" s="188">
        <f>IFERROR(DATEDIF($G29,AR29,"Y"),0)</f>
        <v>0</v>
      </c>
      <c r="AT29" s="153" t="str">
        <f>IF($D29="","",IF($G29="","",IF($G29&gt;AR29,"",IF(AR29&gt;=$D29,"○",""))))</f>
        <v/>
      </c>
      <c r="AU29" s="161"/>
      <c r="AV29" s="171" t="str">
        <f>IF(AU29="","",IF(AT29="○",IF(AS29&gt;=10,IF($C29="介護","●","○"),"○"),"×"))</f>
        <v/>
      </c>
      <c r="AW29" s="182" t="str">
        <f>IF($G29="","",EOMONTH(AZ$16,-1))</f>
        <v/>
      </c>
      <c r="AX29" s="188">
        <f>IFERROR(DATEDIF($G29,AW29,"Y"),0)</f>
        <v>0</v>
      </c>
      <c r="AY29" s="153" t="str">
        <f>IF($D29="","",IF($G29="","",IF($G29&gt;AW29,"",IF(AW29&gt;=$D29,"○",""))))</f>
        <v/>
      </c>
      <c r="AZ29" s="161"/>
      <c r="BA29" s="171" t="str">
        <f>IF(AZ29="","",IF(AY29="○",IF(AX29&gt;=10,IF($C29="介護","●","○"),"○"),"×"))</f>
        <v/>
      </c>
      <c r="BB29" s="182" t="str">
        <f>IF($G29="","",EOMONTH(BE$16,-1))</f>
        <v/>
      </c>
      <c r="BC29" s="188">
        <f>IFERROR(DATEDIF($G29,BB29,"Y"),0)</f>
        <v>0</v>
      </c>
      <c r="BD29" s="153" t="str">
        <f>IF($D29="","",IF($G29="","",IF($G29&gt;BB29,"",IF(BB29&gt;=$D29,"○",""))))</f>
        <v/>
      </c>
      <c r="BE29" s="161"/>
      <c r="BF29" s="171" t="str">
        <f>IF(BE29="","",IF(BD29="○",IF(BC29&gt;=10,IF($C29="介護","●","○"),"○"),"×"))</f>
        <v/>
      </c>
      <c r="BG29" s="182" t="str">
        <f>IF($G29="","",EOMONTH(BJ$16,-1))</f>
        <v/>
      </c>
      <c r="BH29" s="188">
        <f>IFERROR(DATEDIF($G29,BG29,"Y"),0)</f>
        <v>0</v>
      </c>
      <c r="BI29" s="153" t="str">
        <f>IF($D29="","",IF($G29="","",IF($G29&gt;BG29,"",IF(BG29&gt;=$D29,"○",""))))</f>
        <v/>
      </c>
      <c r="BJ29" s="161"/>
      <c r="BK29" s="295" t="str">
        <f>IF(BJ29="","",IF(BI29="○",IF(BH29&gt;=10,IF($C29="介護","●","○"),"○"),"×"))</f>
        <v/>
      </c>
      <c r="BL29" s="182" t="str">
        <f>IF($G29="","",EOMONTH(BO$16,-1))</f>
        <v/>
      </c>
      <c r="BM29" s="188">
        <f>IFERROR(DATEDIF($G29,BL29,"Y"),0)</f>
        <v>0</v>
      </c>
      <c r="BN29" s="153" t="str">
        <f>IF($D29="","",IF($G29="","",IF($G29&gt;BL29,"",IF(BL29&gt;=$D29,"○",""))))</f>
        <v/>
      </c>
      <c r="BO29" s="161"/>
      <c r="BP29" s="295" t="str">
        <f>IF(BO29="","",IF(BN29="○",IF(BM29&gt;=10,IF($C29="介護","●","○"),"○"),"×"))</f>
        <v/>
      </c>
      <c r="BQ29" s="182" t="str">
        <f>IF($G29="","",EOMONTH(BT$16,-1))</f>
        <v/>
      </c>
      <c r="BR29" s="188">
        <f>IFERROR(DATEDIF($G29,BQ29,"Y"),0)</f>
        <v>0</v>
      </c>
      <c r="BS29" s="153" t="str">
        <f>IF($D29="","",IF($G29="","",IF($G29&gt;BQ29,"",IF(BQ29&gt;=$D29,"○",""))))</f>
        <v/>
      </c>
      <c r="BT29" s="161"/>
      <c r="BU29" s="295" t="str">
        <f>IF(BT29="","",IF(BS29="○",IF(BR29&gt;=10,IF($C29="介護","●","○"),"○"),"×"))</f>
        <v/>
      </c>
      <c r="BV29" s="182" t="str">
        <f>IF($G29="","",EOMONTH(BY$16,-1))</f>
        <v/>
      </c>
      <c r="BW29" s="188">
        <f>IFERROR(DATEDIF($G29,BV29,"Y"),0)</f>
        <v>0</v>
      </c>
      <c r="BX29" s="153" t="str">
        <f>IF($D29="","",IF($G29="","",IF($G29&gt;BV29,"",IF(BV29&gt;=$D29,"○",""))))</f>
        <v/>
      </c>
      <c r="BY29" s="161"/>
      <c r="BZ29" s="295" t="str">
        <f>IF(BY29="","",IF(BX29="○",IF(BW29&gt;=10,IF($C29="介護","●","○"),"○"),"×"))</f>
        <v/>
      </c>
      <c r="CA29" s="182" t="str">
        <f>IF($G29="","",EOMONTH(CD$16,-1))</f>
        <v/>
      </c>
      <c r="CB29" s="188">
        <f>IFERROR(DATEDIF($G29,CA29,"Y"),0)</f>
        <v>0</v>
      </c>
      <c r="CC29" s="153" t="str">
        <f>IF($D29="","",IF($G29="","",IF($G29&gt;CA29,"",IF(CA29&gt;=$D29,"○",""))))</f>
        <v/>
      </c>
      <c r="CD29" s="161"/>
      <c r="CE29" s="229" t="str">
        <f>IF(CD29="","",IF(CC29="○",IF(CB29&gt;=10,IF($C29="介護","●","○"),"○"),"×"))</f>
        <v/>
      </c>
      <c r="CF29" s="239">
        <f>SUM(L29,Q29,V29,AA29,AF29,AK29,AP29,AU29,AZ29,BE29,BJ29,BO29,BT29,BY29,CD29)</f>
        <v>0</v>
      </c>
      <c r="CG29" s="249"/>
      <c r="CH29" s="256"/>
    </row>
    <row r="30" spans="2:88" ht="13.5" customHeight="1">
      <c r="B30" s="66"/>
      <c r="C30" s="81"/>
      <c r="D30" s="81"/>
      <c r="E30" s="99"/>
      <c r="F30" s="107"/>
      <c r="G30" s="121" t="str">
        <f>IF(G29="","",$G$20)</f>
        <v/>
      </c>
      <c r="H30" s="129"/>
      <c r="I30" s="275"/>
      <c r="J30" s="190"/>
      <c r="K30" s="152"/>
      <c r="L30" s="161"/>
      <c r="M30" s="173"/>
      <c r="N30" s="182"/>
      <c r="O30" s="190"/>
      <c r="P30" s="152"/>
      <c r="Q30" s="161"/>
      <c r="R30" s="173"/>
      <c r="S30" s="197"/>
      <c r="T30" s="190"/>
      <c r="U30" s="152"/>
      <c r="V30" s="161"/>
      <c r="W30" s="173"/>
      <c r="X30" s="182"/>
      <c r="Y30" s="188"/>
      <c r="Z30" s="152"/>
      <c r="AA30" s="161"/>
      <c r="AB30" s="173"/>
      <c r="AC30" s="182"/>
      <c r="AD30" s="190"/>
      <c r="AE30" s="152"/>
      <c r="AF30" s="161"/>
      <c r="AG30" s="173"/>
      <c r="AH30" s="182"/>
      <c r="AI30" s="190"/>
      <c r="AJ30" s="152"/>
      <c r="AK30" s="161"/>
      <c r="AL30" s="173"/>
      <c r="AM30" s="182"/>
      <c r="AN30" s="188"/>
      <c r="AO30" s="152"/>
      <c r="AP30" s="161"/>
      <c r="AQ30" s="171"/>
      <c r="AR30" s="182"/>
      <c r="AS30" s="188"/>
      <c r="AT30" s="152"/>
      <c r="AU30" s="161"/>
      <c r="AV30" s="171"/>
      <c r="AW30" s="182"/>
      <c r="AX30" s="188"/>
      <c r="AY30" s="152"/>
      <c r="AZ30" s="161"/>
      <c r="BA30" s="171"/>
      <c r="BB30" s="182"/>
      <c r="BC30" s="188"/>
      <c r="BD30" s="152"/>
      <c r="BE30" s="161"/>
      <c r="BF30" s="171"/>
      <c r="BG30" s="182"/>
      <c r="BH30" s="188"/>
      <c r="BI30" s="152"/>
      <c r="BJ30" s="161"/>
      <c r="BK30" s="295"/>
      <c r="BL30" s="182"/>
      <c r="BM30" s="188"/>
      <c r="BN30" s="152"/>
      <c r="BO30" s="161"/>
      <c r="BP30" s="295"/>
      <c r="BQ30" s="182"/>
      <c r="BR30" s="188"/>
      <c r="BS30" s="152"/>
      <c r="BT30" s="161"/>
      <c r="BU30" s="295"/>
      <c r="BV30" s="182"/>
      <c r="BW30" s="188"/>
      <c r="BX30" s="152"/>
      <c r="BY30" s="161"/>
      <c r="BZ30" s="295"/>
      <c r="CA30" s="182"/>
      <c r="CB30" s="188"/>
      <c r="CC30" s="152"/>
      <c r="CD30" s="161"/>
      <c r="CE30" s="229"/>
      <c r="CF30" s="238"/>
      <c r="CG30" s="249"/>
      <c r="CH30" s="256"/>
    </row>
    <row r="31" spans="2:88" ht="13.5" customHeight="1">
      <c r="B31" s="64"/>
      <c r="C31" s="83"/>
      <c r="D31" s="94"/>
      <c r="E31" s="100"/>
      <c r="F31" s="108"/>
      <c r="G31" s="120"/>
      <c r="H31" s="129" t="str">
        <f>IF($G31="","",IFERROR(DATEDIF(G31,G32,"Y")&amp;"年"&amp;DATEDIF(G31,G32,"YM")&amp;"月","0年0月"))</f>
        <v/>
      </c>
      <c r="I31" s="276" t="str">
        <f>IF($G31="","",EOMONTH(L$16,-1))</f>
        <v/>
      </c>
      <c r="J31" s="189">
        <f>IFERROR(DATEDIF($G31,I31,"Y"),0)</f>
        <v>0</v>
      </c>
      <c r="K31" s="153" t="str">
        <f>IF($D31="","",IF($G31="","",IF($G31&gt;I31,"",IF(I31&gt;=$D31,"○",""))))</f>
        <v/>
      </c>
      <c r="L31" s="161"/>
      <c r="M31" s="172" t="str">
        <f>IF(L31="","",IF(K31="○",IF(J31&gt;=10,IF($C31="介護","●","○"),"○"),"×"))</f>
        <v/>
      </c>
      <c r="N31" s="182" t="str">
        <f>IF($G31="","",EOMONTH(Q$16,-1))</f>
        <v/>
      </c>
      <c r="O31" s="189">
        <f>IFERROR(DATEDIF($G31,N31,"Y"),0)</f>
        <v>0</v>
      </c>
      <c r="P31" s="153" t="str">
        <f>IF($D31="","",IF($G31="","",IF($G31&gt;N31,"",IF(N31&gt;=$D31,"○",""))))</f>
        <v/>
      </c>
      <c r="Q31" s="161"/>
      <c r="R31" s="172" t="str">
        <f>IF(Q31="","",IF(P31="○",IF(O31&gt;=10,IF($C31="介護","●","○"),"○"),"×"))</f>
        <v/>
      </c>
      <c r="S31" s="198" t="str">
        <f>IF($G31="","",EOMONTH(V$16,-1))</f>
        <v/>
      </c>
      <c r="T31" s="189">
        <f>IFERROR(DATEDIF($G31,S31,"Y"),0)</f>
        <v>0</v>
      </c>
      <c r="U31" s="153" t="str">
        <f>IF($D31="","",IF($G31="","",IF($G31&gt;S31,"",IF(S31&gt;=$D31,"○",""))))</f>
        <v/>
      </c>
      <c r="V31" s="161"/>
      <c r="W31" s="172" t="str">
        <f>IF(V31="","",IF(U31="○",IF(T31&gt;=10,IF($C31="介護","●","○"),"○"),"×"))</f>
        <v/>
      </c>
      <c r="X31" s="182" t="str">
        <f>IF($G31="","",EOMONTH(AA$16,-1))</f>
        <v/>
      </c>
      <c r="Y31" s="188">
        <f>IFERROR(DATEDIF($G31,X31,"Y"),0)</f>
        <v>0</v>
      </c>
      <c r="Z31" s="153" t="str">
        <f>IF($D31="","",IF($G31="","",IF($G31&gt;X31,"",IF(X31&gt;=$D31,"○",""))))</f>
        <v/>
      </c>
      <c r="AA31" s="161"/>
      <c r="AB31" s="172" t="str">
        <f>IF(AA31="","",IF(Z31="○",IF(Y31&gt;=10,IF($C31="介護","●","○"),"○"),"×"))</f>
        <v/>
      </c>
      <c r="AC31" s="182" t="str">
        <f>IF($G31="","",EOMONTH(AF$16,-1))</f>
        <v/>
      </c>
      <c r="AD31" s="189">
        <f>IFERROR(DATEDIF($G31,AC31,"Y"),0)</f>
        <v>0</v>
      </c>
      <c r="AE31" s="153" t="str">
        <f>IF($D31="","",IF($G31="","",IF($G31&gt;AC31,"",IF(AC31&gt;=$D31,"○",""))))</f>
        <v/>
      </c>
      <c r="AF31" s="161"/>
      <c r="AG31" s="172" t="str">
        <f>IF(AF31="","",IF(AE31="○",IF(AD31&gt;=10,IF($C31="介護","●","○"),"○"),"×"))</f>
        <v/>
      </c>
      <c r="AH31" s="182" t="str">
        <f>IF($G31="","",EOMONTH(AK$16,-1))</f>
        <v/>
      </c>
      <c r="AI31" s="189">
        <f>IFERROR(DATEDIF($G31,AH31,"Y"),0)</f>
        <v>0</v>
      </c>
      <c r="AJ31" s="153" t="str">
        <f>IF($D31="","",IF($G31="","",IF($G31&gt;AH31,"",IF(AH31&gt;=$D31,"○",""))))</f>
        <v/>
      </c>
      <c r="AK31" s="161"/>
      <c r="AL31" s="172" t="str">
        <f>IF(AK31="","",IF(AJ31="○",IF(AI31&gt;=10,IF($C31="介護","●","○"),"○"),"×"))</f>
        <v/>
      </c>
      <c r="AM31" s="182" t="str">
        <f>IF($G31="","",EOMONTH(AP$16,-1))</f>
        <v/>
      </c>
      <c r="AN31" s="188">
        <f>IFERROR(DATEDIF($G31,AM31,"Y"),0)</f>
        <v>0</v>
      </c>
      <c r="AO31" s="153" t="str">
        <f>IF($D31="","",IF($G31="","",IF($G31&gt;AM31,"",IF(AM31&gt;=$D31,"○",""))))</f>
        <v/>
      </c>
      <c r="AP31" s="161"/>
      <c r="AQ31" s="171" t="str">
        <f>IF(AP31="","",IF(AO31="○",IF(AN31&gt;=10,IF($C31="介護","●","○"),"○"),"×"))</f>
        <v/>
      </c>
      <c r="AR31" s="182" t="str">
        <f>IF($G31="","",EOMONTH(AU$16,-1))</f>
        <v/>
      </c>
      <c r="AS31" s="188">
        <f>IFERROR(DATEDIF($G31,AR31,"Y"),0)</f>
        <v>0</v>
      </c>
      <c r="AT31" s="153" t="str">
        <f>IF($D31="","",IF($G31="","",IF($G31&gt;AR31,"",IF(AR31&gt;=$D31,"○",""))))</f>
        <v/>
      </c>
      <c r="AU31" s="161"/>
      <c r="AV31" s="171" t="str">
        <f>IF(AU31="","",IF(AT31="○",IF(AS31&gt;=10,IF($C31="介護","●","○"),"○"),"×"))</f>
        <v/>
      </c>
      <c r="AW31" s="182" t="str">
        <f>IF($G31="","",EOMONTH(AZ$16,-1))</f>
        <v/>
      </c>
      <c r="AX31" s="188">
        <f>IFERROR(DATEDIF($G31,AW31,"Y"),0)</f>
        <v>0</v>
      </c>
      <c r="AY31" s="153" t="str">
        <f>IF($D31="","",IF($G31="","",IF($G31&gt;AW31,"",IF(AW31&gt;=$D31,"○",""))))</f>
        <v/>
      </c>
      <c r="AZ31" s="161"/>
      <c r="BA31" s="171" t="str">
        <f>IF(AZ31="","",IF(AY31="○",IF(AX31&gt;=10,IF($C31="介護","●","○"),"○"),"×"))</f>
        <v/>
      </c>
      <c r="BB31" s="182" t="str">
        <f>IF($G31="","",EOMONTH(BE$16,-1))</f>
        <v/>
      </c>
      <c r="BC31" s="188">
        <f>IFERROR(DATEDIF($G31,BB31,"Y"),0)</f>
        <v>0</v>
      </c>
      <c r="BD31" s="153" t="str">
        <f>IF($D31="","",IF($G31="","",IF($G31&gt;BB31,"",IF(BB31&gt;=$D31,"○",""))))</f>
        <v/>
      </c>
      <c r="BE31" s="161"/>
      <c r="BF31" s="171" t="str">
        <f>IF(BE31="","",IF(BD31="○",IF(BC31&gt;=10,IF($C31="介護","●","○"),"○"),"×"))</f>
        <v/>
      </c>
      <c r="BG31" s="182" t="str">
        <f>IF($G31="","",EOMONTH(BJ$16,-1))</f>
        <v/>
      </c>
      <c r="BH31" s="188">
        <f>IFERROR(DATEDIF($G31,BG31,"Y"),0)</f>
        <v>0</v>
      </c>
      <c r="BI31" s="153" t="str">
        <f>IF($D31="","",IF($G31="","",IF($G31&gt;BG31,"",IF(BG31&gt;=$D31,"○",""))))</f>
        <v/>
      </c>
      <c r="BJ31" s="161"/>
      <c r="BK31" s="295" t="str">
        <f>IF(BJ31="","",IF(BI31="○",IF(BH31&gt;=10,IF($C31="介護","●","○"),"○"),"×"))</f>
        <v/>
      </c>
      <c r="BL31" s="182" t="str">
        <f>IF($G31="","",EOMONTH(BO$16,-1))</f>
        <v/>
      </c>
      <c r="BM31" s="188">
        <f>IFERROR(DATEDIF($G31,BL31,"Y"),0)</f>
        <v>0</v>
      </c>
      <c r="BN31" s="153" t="str">
        <f>IF($D31="","",IF($G31="","",IF($G31&gt;BL31,"",IF(BL31&gt;=$D31,"○",""))))</f>
        <v/>
      </c>
      <c r="BO31" s="161"/>
      <c r="BP31" s="295" t="str">
        <f>IF(BO31="","",IF(BN31="○",IF(BM31&gt;=10,IF($C31="介護","●","○"),"○"),"×"))</f>
        <v/>
      </c>
      <c r="BQ31" s="182" t="str">
        <f>IF($G31="","",EOMONTH(BT$16,-1))</f>
        <v/>
      </c>
      <c r="BR31" s="188">
        <f>IFERROR(DATEDIF($G31,BQ31,"Y"),0)</f>
        <v>0</v>
      </c>
      <c r="BS31" s="153" t="str">
        <f>IF($D31="","",IF($G31="","",IF($G31&gt;BQ31,"",IF(BQ31&gt;=$D31,"○",""))))</f>
        <v/>
      </c>
      <c r="BT31" s="161"/>
      <c r="BU31" s="295" t="str">
        <f>IF(BT31="","",IF(BS31="○",IF(BR31&gt;=10,IF($C31="介護","●","○"),"○"),"×"))</f>
        <v/>
      </c>
      <c r="BV31" s="182" t="str">
        <f>IF($G31="","",EOMONTH(BY$16,-1))</f>
        <v/>
      </c>
      <c r="BW31" s="188">
        <f>IFERROR(DATEDIF($G31,BV31,"Y"),0)</f>
        <v>0</v>
      </c>
      <c r="BX31" s="153" t="str">
        <f>IF($D31="","",IF($G31="","",IF($G31&gt;BV31,"",IF(BV31&gt;=$D31,"○",""))))</f>
        <v/>
      </c>
      <c r="BY31" s="161"/>
      <c r="BZ31" s="295" t="str">
        <f>IF(BY31="","",IF(BX31="○",IF(BW31&gt;=10,IF($C31="介護","●","○"),"○"),"×"))</f>
        <v/>
      </c>
      <c r="CA31" s="182" t="str">
        <f>IF($G31="","",EOMONTH(CD$16,-1))</f>
        <v/>
      </c>
      <c r="CB31" s="188">
        <f>IFERROR(DATEDIF($G31,CA31,"Y"),0)</f>
        <v>0</v>
      </c>
      <c r="CC31" s="153" t="str">
        <f>IF($D31="","",IF($G31="","",IF($G31&gt;CA31,"",IF(CA31&gt;=$D31,"○",""))))</f>
        <v/>
      </c>
      <c r="CD31" s="161"/>
      <c r="CE31" s="229" t="str">
        <f>IF(CD31="","",IF(CC31="○",IF(CB31&gt;=10,IF($C31="介護","●","○"),"○"),"×"))</f>
        <v/>
      </c>
      <c r="CF31" s="239">
        <f>SUM(L31,Q31,V31,AA31,AF31,AK31,AP31,AU31,AZ31,BE31,BJ31,BO31,BT31,BY31,CD31)</f>
        <v>0</v>
      </c>
      <c r="CG31" s="249"/>
      <c r="CH31" s="256"/>
    </row>
    <row r="32" spans="2:88" ht="13.5" customHeight="1">
      <c r="B32" s="66"/>
      <c r="C32" s="81"/>
      <c r="D32" s="81"/>
      <c r="E32" s="99"/>
      <c r="F32" s="107"/>
      <c r="G32" s="121" t="str">
        <f>IF(G31="","",$G$20)</f>
        <v/>
      </c>
      <c r="H32" s="129"/>
      <c r="I32" s="275"/>
      <c r="J32" s="190"/>
      <c r="K32" s="152"/>
      <c r="L32" s="161"/>
      <c r="M32" s="173"/>
      <c r="N32" s="182"/>
      <c r="O32" s="190"/>
      <c r="P32" s="152"/>
      <c r="Q32" s="161"/>
      <c r="R32" s="173"/>
      <c r="S32" s="197"/>
      <c r="T32" s="190"/>
      <c r="U32" s="152"/>
      <c r="V32" s="161"/>
      <c r="W32" s="173"/>
      <c r="X32" s="182"/>
      <c r="Y32" s="188"/>
      <c r="Z32" s="152"/>
      <c r="AA32" s="161"/>
      <c r="AB32" s="173"/>
      <c r="AC32" s="182"/>
      <c r="AD32" s="190"/>
      <c r="AE32" s="152"/>
      <c r="AF32" s="161"/>
      <c r="AG32" s="173"/>
      <c r="AH32" s="182"/>
      <c r="AI32" s="190"/>
      <c r="AJ32" s="152"/>
      <c r="AK32" s="161"/>
      <c r="AL32" s="173"/>
      <c r="AM32" s="182"/>
      <c r="AN32" s="188"/>
      <c r="AO32" s="152"/>
      <c r="AP32" s="161"/>
      <c r="AQ32" s="171"/>
      <c r="AR32" s="182"/>
      <c r="AS32" s="188"/>
      <c r="AT32" s="152"/>
      <c r="AU32" s="161"/>
      <c r="AV32" s="171"/>
      <c r="AW32" s="182"/>
      <c r="AX32" s="188"/>
      <c r="AY32" s="152"/>
      <c r="AZ32" s="161"/>
      <c r="BA32" s="171"/>
      <c r="BB32" s="182"/>
      <c r="BC32" s="188"/>
      <c r="BD32" s="152"/>
      <c r="BE32" s="161"/>
      <c r="BF32" s="171"/>
      <c r="BG32" s="182"/>
      <c r="BH32" s="188"/>
      <c r="BI32" s="152"/>
      <c r="BJ32" s="161"/>
      <c r="BK32" s="295"/>
      <c r="BL32" s="182"/>
      <c r="BM32" s="188"/>
      <c r="BN32" s="152"/>
      <c r="BO32" s="161"/>
      <c r="BP32" s="295"/>
      <c r="BQ32" s="182"/>
      <c r="BR32" s="188"/>
      <c r="BS32" s="152"/>
      <c r="BT32" s="161"/>
      <c r="BU32" s="295"/>
      <c r="BV32" s="182"/>
      <c r="BW32" s="188"/>
      <c r="BX32" s="152"/>
      <c r="BY32" s="161"/>
      <c r="BZ32" s="295"/>
      <c r="CA32" s="182"/>
      <c r="CB32" s="188"/>
      <c r="CC32" s="152"/>
      <c r="CD32" s="161"/>
      <c r="CE32" s="229"/>
      <c r="CF32" s="238"/>
      <c r="CG32" s="249"/>
      <c r="CH32" s="256"/>
    </row>
    <row r="33" spans="2:86" ht="13.5" customHeight="1">
      <c r="B33" s="64"/>
      <c r="C33" s="83"/>
      <c r="D33" s="94"/>
      <c r="E33" s="100"/>
      <c r="F33" s="108"/>
      <c r="G33" s="120"/>
      <c r="H33" s="129" t="str">
        <f>IF($G33="","",IFERROR(DATEDIF(G33,G34,"Y")&amp;"年"&amp;DATEDIF(G33,G34,"YM")&amp;"月","0年0月"))</f>
        <v/>
      </c>
      <c r="I33" s="276" t="str">
        <f>IF($G33="","",EOMONTH(L$16,-1))</f>
        <v/>
      </c>
      <c r="J33" s="189">
        <f>IFERROR(DATEDIF($G33,I33,"Y"),0)</f>
        <v>0</v>
      </c>
      <c r="K33" s="153" t="str">
        <f>IF($D33="","",IF($G33="","",IF($G33&gt;I33,"",IF(I33&gt;=$D33,"○",""))))</f>
        <v/>
      </c>
      <c r="L33" s="161"/>
      <c r="M33" s="172" t="str">
        <f>IF(L33="","",IF(K33="○",IF(J33&gt;=10,IF($C33="介護","●","○"),"○"),"×"))</f>
        <v/>
      </c>
      <c r="N33" s="182" t="str">
        <f>IF($G33="","",EOMONTH(Q$16,-1))</f>
        <v/>
      </c>
      <c r="O33" s="189">
        <f>IFERROR(DATEDIF($G33,N33,"Y"),0)</f>
        <v>0</v>
      </c>
      <c r="P33" s="153" t="str">
        <f>IF($D33="","",IF($G33="","",IF($G33&gt;N33,"",IF(N33&gt;=$D33,"○",""))))</f>
        <v/>
      </c>
      <c r="Q33" s="161"/>
      <c r="R33" s="172" t="str">
        <f>IF(Q33="","",IF(P33="○",IF(O33&gt;=10,IF($C33="介護","●","○"),"○"),"×"))</f>
        <v/>
      </c>
      <c r="S33" s="198" t="str">
        <f>IF($G33="","",EOMONTH(V$16,-1))</f>
        <v/>
      </c>
      <c r="T33" s="189">
        <f>IFERROR(DATEDIF($G33,S33,"Y"),0)</f>
        <v>0</v>
      </c>
      <c r="U33" s="153" t="str">
        <f>IF($D33="","",IF($G33="","",IF($G33&gt;S33,"",IF(S33&gt;=$D33,"○",""))))</f>
        <v/>
      </c>
      <c r="V33" s="161"/>
      <c r="W33" s="172" t="str">
        <f>IF(V33="","",IF(U33="○",IF(T33&gt;=10,IF($C33="介護","●","○"),"○"),"×"))</f>
        <v/>
      </c>
      <c r="X33" s="182" t="str">
        <f>IF($G33="","",EOMONTH(AA$16,-1))</f>
        <v/>
      </c>
      <c r="Y33" s="188">
        <f>IFERROR(DATEDIF($G33,X33,"Y"),0)</f>
        <v>0</v>
      </c>
      <c r="Z33" s="153" t="str">
        <f>IF($D33="","",IF($G33="","",IF($G33&gt;X33,"",IF(X33&gt;=$D33,"○",""))))</f>
        <v/>
      </c>
      <c r="AA33" s="161"/>
      <c r="AB33" s="172" t="str">
        <f>IF(AA33="","",IF(Z33="○",IF(Y33&gt;=10,IF($C33="介護","●","○"),"○"),"×"))</f>
        <v/>
      </c>
      <c r="AC33" s="182" t="str">
        <f>IF($G33="","",EOMONTH(AF$16,-1))</f>
        <v/>
      </c>
      <c r="AD33" s="189">
        <f>IFERROR(DATEDIF($G33,AC33,"Y"),0)</f>
        <v>0</v>
      </c>
      <c r="AE33" s="153" t="str">
        <f>IF($D33="","",IF($G33="","",IF($G33&gt;AC33,"",IF(AC33&gt;=$D33,"○",""))))</f>
        <v/>
      </c>
      <c r="AF33" s="161"/>
      <c r="AG33" s="172" t="str">
        <f>IF(AF33="","",IF(AE33="○",IF(AD33&gt;=10,IF($C33="介護","●","○"),"○"),"×"))</f>
        <v/>
      </c>
      <c r="AH33" s="182" t="str">
        <f>IF($G33="","",EOMONTH(AK$16,-1))</f>
        <v/>
      </c>
      <c r="AI33" s="189">
        <f>IFERROR(DATEDIF($G33,AH33,"Y"),0)</f>
        <v>0</v>
      </c>
      <c r="AJ33" s="153" t="str">
        <f>IF($D33="","",IF($G33="","",IF($G33&gt;AH33,"",IF(AH33&gt;=$D33,"○",""))))</f>
        <v/>
      </c>
      <c r="AK33" s="161"/>
      <c r="AL33" s="172" t="str">
        <f>IF(AK33="","",IF(AJ33="○",IF(AI33&gt;=10,IF($C33="介護","●","○"),"○"),"×"))</f>
        <v/>
      </c>
      <c r="AM33" s="182" t="str">
        <f>IF($G33="","",EOMONTH(AP$16,-1))</f>
        <v/>
      </c>
      <c r="AN33" s="188">
        <f>IFERROR(DATEDIF($G33,AM33,"Y"),0)</f>
        <v>0</v>
      </c>
      <c r="AO33" s="153" t="str">
        <f>IF($D33="","",IF($G33="","",IF($G33&gt;AM33,"",IF(AM33&gt;=$D33,"○",""))))</f>
        <v/>
      </c>
      <c r="AP33" s="161"/>
      <c r="AQ33" s="171" t="str">
        <f>IF(AP33="","",IF(AO33="○",IF(AN33&gt;=10,IF($C33="介護","●","○"),"○"),"×"))</f>
        <v/>
      </c>
      <c r="AR33" s="182" t="str">
        <f>IF($G33="","",EOMONTH(AU$16,-1))</f>
        <v/>
      </c>
      <c r="AS33" s="188">
        <f>IFERROR(DATEDIF($G33,AR33,"Y"),0)</f>
        <v>0</v>
      </c>
      <c r="AT33" s="153" t="str">
        <f>IF($D33="","",IF($G33="","",IF($G33&gt;AR33,"",IF(AR33&gt;=$D33,"○",""))))</f>
        <v/>
      </c>
      <c r="AU33" s="161"/>
      <c r="AV33" s="171" t="str">
        <f>IF(AU33="","",IF(AT33="○",IF(AS33&gt;=10,IF($C33="介護","●","○"),"○"),"×"))</f>
        <v/>
      </c>
      <c r="AW33" s="182" t="str">
        <f>IF($G33="","",EOMONTH(AZ$16,-1))</f>
        <v/>
      </c>
      <c r="AX33" s="188">
        <f>IFERROR(DATEDIF($G33,AW33,"Y"),0)</f>
        <v>0</v>
      </c>
      <c r="AY33" s="153" t="str">
        <f>IF($D33="","",IF($G33="","",IF($G33&gt;AW33,"",IF(AW33&gt;=$D33,"○",""))))</f>
        <v/>
      </c>
      <c r="AZ33" s="161"/>
      <c r="BA33" s="171" t="str">
        <f>IF(AZ33="","",IF(AY33="○",IF(AX33&gt;=10,IF($C33="介護","●","○"),"○"),"×"))</f>
        <v/>
      </c>
      <c r="BB33" s="182" t="str">
        <f>IF($G33="","",EOMONTH(BE$16,-1))</f>
        <v/>
      </c>
      <c r="BC33" s="188">
        <f>IFERROR(DATEDIF($G33,BB33,"Y"),0)</f>
        <v>0</v>
      </c>
      <c r="BD33" s="153" t="str">
        <f>IF($D33="","",IF($G33="","",IF($G33&gt;BB33,"",IF(BB33&gt;=$D33,"○",""))))</f>
        <v/>
      </c>
      <c r="BE33" s="161"/>
      <c r="BF33" s="171" t="str">
        <f>IF(BE33="","",IF(BD33="○",IF(BC33&gt;=10,IF($C33="介護","●","○"),"○"),"×"))</f>
        <v/>
      </c>
      <c r="BG33" s="182" t="str">
        <f>IF($G33="","",EOMONTH(BJ$16,-1))</f>
        <v/>
      </c>
      <c r="BH33" s="188">
        <f>IFERROR(DATEDIF($G33,BG33,"Y"),0)</f>
        <v>0</v>
      </c>
      <c r="BI33" s="153" t="str">
        <f>IF($D33="","",IF($G33="","",IF($G33&gt;BG33,"",IF(BG33&gt;=$D33,"○",""))))</f>
        <v/>
      </c>
      <c r="BJ33" s="161"/>
      <c r="BK33" s="295" t="str">
        <f>IF(BJ33="","",IF(BI33="○",IF(BH33&gt;=10,IF($C33="介護","●","○"),"○"),"×"))</f>
        <v/>
      </c>
      <c r="BL33" s="182" t="str">
        <f>IF($G33="","",EOMONTH(BO$16,-1))</f>
        <v/>
      </c>
      <c r="BM33" s="188">
        <f>IFERROR(DATEDIF($G33,BL33,"Y"),0)</f>
        <v>0</v>
      </c>
      <c r="BN33" s="153" t="str">
        <f>IF($D33="","",IF($G33="","",IF($G33&gt;BL33,"",IF(BL33&gt;=$D33,"○",""))))</f>
        <v/>
      </c>
      <c r="BO33" s="161"/>
      <c r="BP33" s="295" t="str">
        <f>IF(BO33="","",IF(BN33="○",IF(BM33&gt;=10,IF($C33="介護","●","○"),"○"),"×"))</f>
        <v/>
      </c>
      <c r="BQ33" s="182" t="str">
        <f>IF($G33="","",EOMONTH(BT$16,-1))</f>
        <v/>
      </c>
      <c r="BR33" s="188">
        <f>IFERROR(DATEDIF($G33,BQ33,"Y"),0)</f>
        <v>0</v>
      </c>
      <c r="BS33" s="153" t="str">
        <f>IF($D33="","",IF($G33="","",IF($G33&gt;BQ33,"",IF(BQ33&gt;=$D33,"○",""))))</f>
        <v/>
      </c>
      <c r="BT33" s="161"/>
      <c r="BU33" s="295" t="str">
        <f>IF(BT33="","",IF(BS33="○",IF(BR33&gt;=10,IF($C33="介護","●","○"),"○"),"×"))</f>
        <v/>
      </c>
      <c r="BV33" s="182" t="str">
        <f>IF($G33="","",EOMONTH(BY$16,-1))</f>
        <v/>
      </c>
      <c r="BW33" s="188">
        <f>IFERROR(DATEDIF($G33,BV33,"Y"),0)</f>
        <v>0</v>
      </c>
      <c r="BX33" s="153" t="str">
        <f>IF($D33="","",IF($G33="","",IF($G33&gt;BV33,"",IF(BV33&gt;=$D33,"○",""))))</f>
        <v/>
      </c>
      <c r="BY33" s="161"/>
      <c r="BZ33" s="295" t="str">
        <f>IF(BY33="","",IF(BX33="○",IF(BW33&gt;=10,IF($C33="介護","●","○"),"○"),"×"))</f>
        <v/>
      </c>
      <c r="CA33" s="182" t="str">
        <f>IF($G33="","",EOMONTH(CD$16,-1))</f>
        <v/>
      </c>
      <c r="CB33" s="188">
        <f>IFERROR(DATEDIF($G33,CA33,"Y"),0)</f>
        <v>0</v>
      </c>
      <c r="CC33" s="153" t="str">
        <f>IF($D33="","",IF($G33="","",IF($G33&gt;CA33,"",IF(CA33&gt;=$D33,"○",""))))</f>
        <v/>
      </c>
      <c r="CD33" s="161"/>
      <c r="CE33" s="229" t="str">
        <f>IF(CD33="","",IF(CC33="○",IF(CB33&gt;=10,IF($C33="介護","●","○"),"○"),"×"))</f>
        <v/>
      </c>
      <c r="CF33" s="239">
        <f>SUM(L33,Q33,V33,AA33,AF33,AK33,AP33,AU33,AZ33,BE33,BJ33,BO33,BT33,BY33,CD33)</f>
        <v>0</v>
      </c>
      <c r="CG33" s="249"/>
      <c r="CH33" s="256"/>
    </row>
    <row r="34" spans="2:86" ht="13.5" customHeight="1">
      <c r="B34" s="66"/>
      <c r="C34" s="81"/>
      <c r="D34" s="81"/>
      <c r="E34" s="99"/>
      <c r="F34" s="107"/>
      <c r="G34" s="121" t="str">
        <f>IF(G33="","",$G$20)</f>
        <v/>
      </c>
      <c r="H34" s="129"/>
      <c r="I34" s="275"/>
      <c r="J34" s="190"/>
      <c r="K34" s="152"/>
      <c r="L34" s="161"/>
      <c r="M34" s="173"/>
      <c r="N34" s="182"/>
      <c r="O34" s="190"/>
      <c r="P34" s="152"/>
      <c r="Q34" s="161"/>
      <c r="R34" s="173"/>
      <c r="S34" s="197"/>
      <c r="T34" s="190"/>
      <c r="U34" s="152"/>
      <c r="V34" s="161"/>
      <c r="W34" s="173"/>
      <c r="X34" s="182"/>
      <c r="Y34" s="188"/>
      <c r="Z34" s="152"/>
      <c r="AA34" s="161"/>
      <c r="AB34" s="173"/>
      <c r="AC34" s="182"/>
      <c r="AD34" s="190"/>
      <c r="AE34" s="152"/>
      <c r="AF34" s="161"/>
      <c r="AG34" s="173"/>
      <c r="AH34" s="182"/>
      <c r="AI34" s="190"/>
      <c r="AJ34" s="152"/>
      <c r="AK34" s="161"/>
      <c r="AL34" s="173"/>
      <c r="AM34" s="182"/>
      <c r="AN34" s="188"/>
      <c r="AO34" s="152"/>
      <c r="AP34" s="161"/>
      <c r="AQ34" s="171"/>
      <c r="AR34" s="182"/>
      <c r="AS34" s="188"/>
      <c r="AT34" s="152"/>
      <c r="AU34" s="161"/>
      <c r="AV34" s="171"/>
      <c r="AW34" s="182"/>
      <c r="AX34" s="188"/>
      <c r="AY34" s="152"/>
      <c r="AZ34" s="161"/>
      <c r="BA34" s="171"/>
      <c r="BB34" s="182"/>
      <c r="BC34" s="188"/>
      <c r="BD34" s="152"/>
      <c r="BE34" s="161"/>
      <c r="BF34" s="171"/>
      <c r="BG34" s="182"/>
      <c r="BH34" s="188"/>
      <c r="BI34" s="152"/>
      <c r="BJ34" s="161"/>
      <c r="BK34" s="295"/>
      <c r="BL34" s="182"/>
      <c r="BM34" s="188"/>
      <c r="BN34" s="152"/>
      <c r="BO34" s="161"/>
      <c r="BP34" s="295"/>
      <c r="BQ34" s="182"/>
      <c r="BR34" s="188"/>
      <c r="BS34" s="152"/>
      <c r="BT34" s="161"/>
      <c r="BU34" s="295"/>
      <c r="BV34" s="182"/>
      <c r="BW34" s="188"/>
      <c r="BX34" s="152"/>
      <c r="BY34" s="161"/>
      <c r="BZ34" s="295"/>
      <c r="CA34" s="182"/>
      <c r="CB34" s="188"/>
      <c r="CC34" s="152"/>
      <c r="CD34" s="161"/>
      <c r="CE34" s="229"/>
      <c r="CF34" s="238"/>
      <c r="CG34" s="249"/>
      <c r="CH34" s="256"/>
    </row>
    <row r="35" spans="2:86" ht="13.5" customHeight="1">
      <c r="B35" s="64"/>
      <c r="C35" s="83"/>
      <c r="D35" s="83"/>
      <c r="E35" s="100"/>
      <c r="F35" s="108"/>
      <c r="G35" s="120"/>
      <c r="H35" s="129" t="str">
        <f>IF($G35="","",IFERROR(DATEDIF(G35,G36,"Y")&amp;"年"&amp;DATEDIF(G35,G36,"YM")&amp;"月","0年0月"))</f>
        <v/>
      </c>
      <c r="I35" s="276" t="str">
        <f>IF($G35="","",EOMONTH(L$16,-1))</f>
        <v/>
      </c>
      <c r="J35" s="189">
        <f>IFERROR(DATEDIF($G35,I35,"Y"),0)</f>
        <v>0</v>
      </c>
      <c r="K35" s="153" t="str">
        <f>IF($D35="","",IF($G35="","",IF($G35&gt;I35,"",IF(I35&gt;=$D35,"○",""))))</f>
        <v/>
      </c>
      <c r="L35" s="161"/>
      <c r="M35" s="172" t="str">
        <f>IF(L35="","",IF(K35="○",IF(J35&gt;=10,IF($C35="介護","●","○"),"○"),"×"))</f>
        <v/>
      </c>
      <c r="N35" s="198" t="str">
        <f>IF($G35="","",EOMONTH(Q$16,-1))</f>
        <v/>
      </c>
      <c r="O35" s="189">
        <f>IFERROR(DATEDIF($G35,N35,"Y"),0)</f>
        <v>0</v>
      </c>
      <c r="P35" s="153" t="str">
        <f>IF($D35="","",IF($G35="","",IF($G35&gt;N35,"",IF(N35&gt;=$D35,"○",""))))</f>
        <v/>
      </c>
      <c r="Q35" s="161"/>
      <c r="R35" s="172" t="str">
        <f>IF(Q35="","",IF(P35="○",IF(O35&gt;=10,IF($C35="介護","●","○"),"○"),"×"))</f>
        <v/>
      </c>
      <c r="S35" s="198" t="str">
        <f>IF($G35="","",EOMONTH(V$16,-1))</f>
        <v/>
      </c>
      <c r="T35" s="189">
        <f>IFERROR(DATEDIF($G35,S35,"Y"),0)</f>
        <v>0</v>
      </c>
      <c r="U35" s="153" t="str">
        <f>IF($D35="","",IF($G35="","",IF($G35&gt;S35,"",IF(S35&gt;=$D35,"○",""))))</f>
        <v/>
      </c>
      <c r="V35" s="161"/>
      <c r="W35" s="172" t="str">
        <f>IF(V35="","",IF(U35="○",IF(T35&gt;=10,IF($C35="介護","●","○"),"○"),"×"))</f>
        <v/>
      </c>
      <c r="X35" s="182" t="str">
        <f>IF($G35="","",EOMONTH(AA$16,-1))</f>
        <v/>
      </c>
      <c r="Y35" s="188">
        <f>IFERROR(DATEDIF($G35,X35,"Y"),0)</f>
        <v>0</v>
      </c>
      <c r="Z35" s="153" t="str">
        <f>IF($D35="","",IF($G35="","",IF($G35&gt;X35,"",IF(X35&gt;=$D35,"○",""))))</f>
        <v/>
      </c>
      <c r="AA35" s="161"/>
      <c r="AB35" s="172" t="str">
        <f>IF(AA35="","",IF(Z35="○",IF(Y35&gt;=10,IF($C35="介護","●","○"),"○"),"×"))</f>
        <v/>
      </c>
      <c r="AC35" s="182" t="str">
        <f>IF($G35="","",EOMONTH(AF$16,-1))</f>
        <v/>
      </c>
      <c r="AD35" s="189">
        <f>IFERROR(DATEDIF($G35,AC35,"Y"),0)</f>
        <v>0</v>
      </c>
      <c r="AE35" s="153" t="str">
        <f>IF($D35="","",IF($G35="","",IF($G35&gt;AC35,"",IF(AC35&gt;=$D35,"○",""))))</f>
        <v/>
      </c>
      <c r="AF35" s="161"/>
      <c r="AG35" s="172" t="str">
        <f>IF(AF35="","",IF(AE35="○",IF(AD35&gt;=10,IF($C35="介護","●","○"),"○"),"×"))</f>
        <v/>
      </c>
      <c r="AH35" s="182" t="str">
        <f>IF($G35="","",EOMONTH(AK$16,-1))</f>
        <v/>
      </c>
      <c r="AI35" s="189">
        <f>IFERROR(DATEDIF($G35,AH35,"Y"),0)</f>
        <v>0</v>
      </c>
      <c r="AJ35" s="153" t="str">
        <f>IF($D35="","",IF($G35="","",IF($G35&gt;AH35,"",IF(AH35&gt;=$D35,"○",""))))</f>
        <v/>
      </c>
      <c r="AK35" s="161"/>
      <c r="AL35" s="172" t="str">
        <f>IF(AK35="","",IF(AJ35="○",IF(AI35&gt;=10,IF($C35="介護","●","○"),"○"),"×"))</f>
        <v/>
      </c>
      <c r="AM35" s="182" t="str">
        <f>IF($G35="","",EOMONTH(AP$16,-1))</f>
        <v/>
      </c>
      <c r="AN35" s="188">
        <f>IFERROR(DATEDIF($G35,AM35,"Y"),0)</f>
        <v>0</v>
      </c>
      <c r="AO35" s="153" t="str">
        <f>IF($D35="","",IF($G35="","",IF($G35&gt;AM35,"",IF(AM35&gt;=$D35,"○",""))))</f>
        <v/>
      </c>
      <c r="AP35" s="161"/>
      <c r="AQ35" s="171" t="str">
        <f>IF(AP35="","",IF(AO35="○",IF(AN35&gt;=10,IF($C35="介護","●","○"),"○"),"×"))</f>
        <v/>
      </c>
      <c r="AR35" s="182" t="str">
        <f>IF($G35="","",EOMONTH(AU$16,-1))</f>
        <v/>
      </c>
      <c r="AS35" s="188">
        <f>IFERROR(DATEDIF($G35,AR35,"Y"),0)</f>
        <v>0</v>
      </c>
      <c r="AT35" s="153" t="str">
        <f>IF($D35="","",IF($G35="","",IF($G35&gt;AR35,"",IF(AR35&gt;=$D35,"○",""))))</f>
        <v/>
      </c>
      <c r="AU35" s="161"/>
      <c r="AV35" s="171" t="str">
        <f>IF(AU35="","",IF(AT35="○",IF(AS35&gt;=10,IF($C35="介護","●","○"),"○"),"×"))</f>
        <v/>
      </c>
      <c r="AW35" s="182" t="str">
        <f>IF($G35="","",EOMONTH(AZ$16,-1))</f>
        <v/>
      </c>
      <c r="AX35" s="188">
        <f>IFERROR(DATEDIF($G35,AW35,"Y"),0)</f>
        <v>0</v>
      </c>
      <c r="AY35" s="153" t="str">
        <f>IF($D35="","",IF($G35="","",IF($G35&gt;AW35,"",IF(AW35&gt;=$D35,"○",""))))</f>
        <v/>
      </c>
      <c r="AZ35" s="161"/>
      <c r="BA35" s="171" t="str">
        <f>IF(AZ35="","",IF(AY35="○",IF(AX35&gt;=10,IF($C35="介護","●","○"),"○"),"×"))</f>
        <v/>
      </c>
      <c r="BB35" s="182" t="str">
        <f>IF($G35="","",EOMONTH(BE$16,-1))</f>
        <v/>
      </c>
      <c r="BC35" s="188">
        <f>IFERROR(DATEDIF($G35,BB35,"Y"),0)</f>
        <v>0</v>
      </c>
      <c r="BD35" s="153" t="str">
        <f>IF($D35="","",IF($G35="","",IF($G35&gt;BB35,"",IF(BB35&gt;=$D35,"○",""))))</f>
        <v/>
      </c>
      <c r="BE35" s="161"/>
      <c r="BF35" s="171" t="str">
        <f>IF(BE35="","",IF(BD35="○",IF(BC35&gt;=10,IF($C35="介護","●","○"),"○"),"×"))</f>
        <v/>
      </c>
      <c r="BG35" s="182" t="str">
        <f>IF($G35="","",EOMONTH(BJ$16,-1))</f>
        <v/>
      </c>
      <c r="BH35" s="188">
        <f>IFERROR(DATEDIF($G35,BG35,"Y"),0)</f>
        <v>0</v>
      </c>
      <c r="BI35" s="153" t="str">
        <f>IF($D35="","",IF($G35="","",IF($G35&gt;BG35,"",IF(BG35&gt;=$D35,"○",""))))</f>
        <v/>
      </c>
      <c r="BJ35" s="161"/>
      <c r="BK35" s="295" t="str">
        <f>IF(BJ35="","",IF(BI35="○",IF(BH35&gt;=10,IF($C35="介護","●","○"),"○"),"×"))</f>
        <v/>
      </c>
      <c r="BL35" s="182" t="str">
        <f>IF($G35="","",EOMONTH(BO$16,-1))</f>
        <v/>
      </c>
      <c r="BM35" s="188">
        <f>IFERROR(DATEDIF($G35,BL35,"Y"),0)</f>
        <v>0</v>
      </c>
      <c r="BN35" s="153" t="str">
        <f>IF($D35="","",IF($G35="","",IF($G35&gt;BL35,"",IF(BL35&gt;=$D35,"○",""))))</f>
        <v/>
      </c>
      <c r="BO35" s="161"/>
      <c r="BP35" s="295" t="str">
        <f>IF(BO35="","",IF(BN35="○",IF(BM35&gt;=10,IF($C35="介護","●","○"),"○"),"×"))</f>
        <v/>
      </c>
      <c r="BQ35" s="182" t="str">
        <f>IF($G35="","",EOMONTH(BT$16,-1))</f>
        <v/>
      </c>
      <c r="BR35" s="188">
        <f>IFERROR(DATEDIF($G35,BQ35,"Y"),0)</f>
        <v>0</v>
      </c>
      <c r="BS35" s="153" t="str">
        <f>IF($D35="","",IF($G35="","",IF($G35&gt;BQ35,"",IF(BQ35&gt;=$D35,"○",""))))</f>
        <v/>
      </c>
      <c r="BT35" s="161"/>
      <c r="BU35" s="295" t="str">
        <f>IF(BT35="","",IF(BS35="○",IF(BR35&gt;=10,IF($C35="介護","●","○"),"○"),"×"))</f>
        <v/>
      </c>
      <c r="BV35" s="182" t="str">
        <f>IF($G35="","",EOMONTH(BY$16,-1))</f>
        <v/>
      </c>
      <c r="BW35" s="188">
        <f>IFERROR(DATEDIF($G35,BV35,"Y"),0)</f>
        <v>0</v>
      </c>
      <c r="BX35" s="153" t="str">
        <f>IF($D35="","",IF($G35="","",IF($G35&gt;BV35,"",IF(BV35&gt;=$D35,"○",""))))</f>
        <v/>
      </c>
      <c r="BY35" s="161"/>
      <c r="BZ35" s="295" t="str">
        <f>IF(BY35="","",IF(BX35="○",IF(BW35&gt;=10,IF($C35="介護","●","○"),"○"),"×"))</f>
        <v/>
      </c>
      <c r="CA35" s="182" t="str">
        <f>IF($G35="","",EOMONTH(CD$16,-1))</f>
        <v/>
      </c>
      <c r="CB35" s="188">
        <f>IFERROR(DATEDIF($G35,CA35,"Y"),0)</f>
        <v>0</v>
      </c>
      <c r="CC35" s="153" t="str">
        <f>IF($D35="","",IF($G35="","",IF($G35&gt;CA35,"",IF(CA35&gt;=$D35,"○",""))))</f>
        <v/>
      </c>
      <c r="CD35" s="161"/>
      <c r="CE35" s="229" t="str">
        <f>IF(CD35="","",IF(CC35="○",IF(CB35&gt;=10,IF($C35="介護","●","○"),"○"),"×"))</f>
        <v/>
      </c>
      <c r="CF35" s="239">
        <f>SUM(L35,Q35,V35,AA35,AF35,AK35,AP35,AU35,AZ35,BE35,BJ35,BO35,BT35,BY35,CD35)</f>
        <v>0</v>
      </c>
      <c r="CG35" s="249"/>
      <c r="CH35" s="256"/>
    </row>
    <row r="36" spans="2:86" ht="13.5" customHeight="1">
      <c r="B36" s="66"/>
      <c r="C36" s="81"/>
      <c r="D36" s="81"/>
      <c r="E36" s="99"/>
      <c r="F36" s="107"/>
      <c r="G36" s="121" t="str">
        <f>IF(G35="","",$G$20)</f>
        <v/>
      </c>
      <c r="H36" s="129"/>
      <c r="I36" s="275"/>
      <c r="J36" s="190"/>
      <c r="K36" s="152"/>
      <c r="L36" s="161"/>
      <c r="M36" s="173"/>
      <c r="N36" s="197"/>
      <c r="O36" s="190"/>
      <c r="P36" s="152"/>
      <c r="Q36" s="161"/>
      <c r="R36" s="173"/>
      <c r="S36" s="197"/>
      <c r="T36" s="190"/>
      <c r="U36" s="152"/>
      <c r="V36" s="161"/>
      <c r="W36" s="173"/>
      <c r="X36" s="182"/>
      <c r="Y36" s="188"/>
      <c r="Z36" s="152"/>
      <c r="AA36" s="161"/>
      <c r="AB36" s="173"/>
      <c r="AC36" s="182"/>
      <c r="AD36" s="190"/>
      <c r="AE36" s="152"/>
      <c r="AF36" s="161"/>
      <c r="AG36" s="173"/>
      <c r="AH36" s="182"/>
      <c r="AI36" s="190"/>
      <c r="AJ36" s="152"/>
      <c r="AK36" s="161"/>
      <c r="AL36" s="173"/>
      <c r="AM36" s="182"/>
      <c r="AN36" s="188"/>
      <c r="AO36" s="152"/>
      <c r="AP36" s="161"/>
      <c r="AQ36" s="171"/>
      <c r="AR36" s="182"/>
      <c r="AS36" s="188"/>
      <c r="AT36" s="152"/>
      <c r="AU36" s="161"/>
      <c r="AV36" s="171"/>
      <c r="AW36" s="182"/>
      <c r="AX36" s="188"/>
      <c r="AY36" s="152"/>
      <c r="AZ36" s="161"/>
      <c r="BA36" s="171"/>
      <c r="BB36" s="182"/>
      <c r="BC36" s="188"/>
      <c r="BD36" s="152"/>
      <c r="BE36" s="161"/>
      <c r="BF36" s="171"/>
      <c r="BG36" s="182"/>
      <c r="BH36" s="188"/>
      <c r="BI36" s="152"/>
      <c r="BJ36" s="161"/>
      <c r="BK36" s="295"/>
      <c r="BL36" s="182"/>
      <c r="BM36" s="188"/>
      <c r="BN36" s="152"/>
      <c r="BO36" s="161"/>
      <c r="BP36" s="295"/>
      <c r="BQ36" s="182"/>
      <c r="BR36" s="188"/>
      <c r="BS36" s="152"/>
      <c r="BT36" s="161"/>
      <c r="BU36" s="295"/>
      <c r="BV36" s="182"/>
      <c r="BW36" s="188"/>
      <c r="BX36" s="152"/>
      <c r="BY36" s="161"/>
      <c r="BZ36" s="295"/>
      <c r="CA36" s="182"/>
      <c r="CB36" s="188"/>
      <c r="CC36" s="152"/>
      <c r="CD36" s="161"/>
      <c r="CE36" s="229"/>
      <c r="CF36" s="238"/>
      <c r="CG36" s="249"/>
      <c r="CH36" s="256"/>
    </row>
    <row r="37" spans="2:86" ht="13.5" customHeight="1">
      <c r="B37" s="64"/>
      <c r="C37" s="83"/>
      <c r="D37" s="83"/>
      <c r="E37" s="100"/>
      <c r="F37" s="108"/>
      <c r="G37" s="120"/>
      <c r="H37" s="129" t="str">
        <f>IF($G37="","",IFERROR(DATEDIF(G37,G38,"Y")&amp;"年"&amp;DATEDIF(G37,G38,"YM")&amp;"月","0年0月"))</f>
        <v/>
      </c>
      <c r="I37" s="276" t="str">
        <f>IF($G37="","",EOMONTH(L$16,-1))</f>
        <v/>
      </c>
      <c r="J37" s="189">
        <f>IFERROR(DATEDIF($G37,I37,"Y"),0)</f>
        <v>0</v>
      </c>
      <c r="K37" s="153" t="str">
        <f>IF($D37="","",IF($G37="","",IF($G37&gt;I37,"",IF(I37&gt;=$D37,"○",""))))</f>
        <v/>
      </c>
      <c r="L37" s="161"/>
      <c r="M37" s="172" t="str">
        <f>IF(L37="","",IF(K37="○",IF(J37&gt;=10,IF($C37="介護","●","○"),"○"),"×"))</f>
        <v/>
      </c>
      <c r="N37" s="198" t="str">
        <f>IF($G37="","",EOMONTH(Q$16,-1))</f>
        <v/>
      </c>
      <c r="O37" s="189">
        <f>IFERROR(DATEDIF($G37,N37,"Y"),0)</f>
        <v>0</v>
      </c>
      <c r="P37" s="153" t="str">
        <f>IF($D37="","",IF($G37="","",IF($G37&gt;N37,"",IF(N37&gt;=$D37,"○",""))))</f>
        <v/>
      </c>
      <c r="Q37" s="161"/>
      <c r="R37" s="172" t="str">
        <f>IF(Q37="","",IF(P37="○",IF(O37&gt;=10,IF($C37="介護","●","○"),"○"),"×"))</f>
        <v/>
      </c>
      <c r="S37" s="198" t="str">
        <f>IF($G37="","",EOMONTH(V$16,-1))</f>
        <v/>
      </c>
      <c r="T37" s="188">
        <f>IFERROR(DATEDIF($G37,S37,"Y"),0)</f>
        <v>0</v>
      </c>
      <c r="U37" s="153" t="str">
        <f>IF($D37="","",IF($G37="","",IF($G37&gt;S37,"",IF(S37&gt;=$D37,"○",""))))</f>
        <v/>
      </c>
      <c r="V37" s="161"/>
      <c r="W37" s="172" t="str">
        <f>IF(V37="","",IF(U37="○",IF(T37&gt;=10,IF($C37="介護","●","○"),"○"),"×"))</f>
        <v/>
      </c>
      <c r="X37" s="182" t="str">
        <f>IF($G37="","",EOMONTH(AA$16,-1))</f>
        <v/>
      </c>
      <c r="Y37" s="188">
        <f>IFERROR(DATEDIF($G37,X37,"Y"),0)</f>
        <v>0</v>
      </c>
      <c r="Z37" s="153" t="str">
        <f>IF($D37="","",IF($G37="","",IF($G37&gt;X37,"",IF(X37&gt;=$D37,"○",""))))</f>
        <v/>
      </c>
      <c r="AA37" s="161"/>
      <c r="AB37" s="172" t="str">
        <f>IF(AA37="","",IF(Z37="○",IF(Y37&gt;=10,IF($C37="介護","●","○"),"○"),"×"))</f>
        <v/>
      </c>
      <c r="AC37" s="182" t="str">
        <f>IF($G37="","",EOMONTH(AF$16,-1))</f>
        <v/>
      </c>
      <c r="AD37" s="189">
        <f>IFERROR(DATEDIF($G37,AC37,"Y"),0)</f>
        <v>0</v>
      </c>
      <c r="AE37" s="153" t="str">
        <f>IF($D37="","",IF($G37="","",IF($G37&gt;AC37,"",IF(AC37&gt;=$D37,"○",""))))</f>
        <v/>
      </c>
      <c r="AF37" s="161"/>
      <c r="AG37" s="172" t="str">
        <f>IF(AF37="","",IF(AE37="○",IF(AD37&gt;=10,IF($C37="介護","●","○"),"○"),"×"))</f>
        <v/>
      </c>
      <c r="AH37" s="182" t="str">
        <f>IF($G37="","",EOMONTH(AK$16,-1))</f>
        <v/>
      </c>
      <c r="AI37" s="189">
        <f>IFERROR(DATEDIF($G37,AH37,"Y"),0)</f>
        <v>0</v>
      </c>
      <c r="AJ37" s="153" t="str">
        <f>IF($D37="","",IF($G37="","",IF($G37&gt;AH37,"",IF(AH37&gt;=$D37,"○",""))))</f>
        <v/>
      </c>
      <c r="AK37" s="161"/>
      <c r="AL37" s="172" t="str">
        <f>IF(AK37="","",IF(AJ37="○",IF(AI37&gt;=10,IF($C37="介護","●","○"),"○"),"×"))</f>
        <v/>
      </c>
      <c r="AM37" s="182" t="str">
        <f>IF($G37="","",EOMONTH(AP$16,-1))</f>
        <v/>
      </c>
      <c r="AN37" s="188">
        <f>IFERROR(DATEDIF($G37,AM37,"Y"),0)</f>
        <v>0</v>
      </c>
      <c r="AO37" s="153" t="str">
        <f>IF($D37="","",IF($G37="","",IF($G37&gt;AM37,"",IF(AM37&gt;=$D37,"○",""))))</f>
        <v/>
      </c>
      <c r="AP37" s="161"/>
      <c r="AQ37" s="171" t="str">
        <f>IF(AP37="","",IF(AO37="○",IF(AN37&gt;=10,IF($C37="介護","●","○"),"○"),"×"))</f>
        <v/>
      </c>
      <c r="AR37" s="182" t="str">
        <f>IF($G37="","",EOMONTH(AU$16,-1))</f>
        <v/>
      </c>
      <c r="AS37" s="188">
        <f>IFERROR(DATEDIF($G37,AR37,"Y"),0)</f>
        <v>0</v>
      </c>
      <c r="AT37" s="153" t="str">
        <f>IF($D37="","",IF($G37="","",IF($G37&gt;AR37,"",IF(AR37&gt;=$D37,"○",""))))</f>
        <v/>
      </c>
      <c r="AU37" s="161"/>
      <c r="AV37" s="171" t="str">
        <f>IF(AU37="","",IF(AT37="○",IF(AS37&gt;=10,IF($C37="介護","●","○"),"○"),"×"))</f>
        <v/>
      </c>
      <c r="AW37" s="182" t="str">
        <f>IF($G37="","",EOMONTH(AZ$16,-1))</f>
        <v/>
      </c>
      <c r="AX37" s="188">
        <f>IFERROR(DATEDIF($G37,AW37,"Y"),0)</f>
        <v>0</v>
      </c>
      <c r="AY37" s="153" t="str">
        <f>IF($D37="","",IF($G37="","",IF($G37&gt;AW37,"",IF(AW37&gt;=$D37,"○",""))))</f>
        <v/>
      </c>
      <c r="AZ37" s="161"/>
      <c r="BA37" s="171" t="str">
        <f>IF(AZ37="","",IF(AY37="○",IF(AX37&gt;=10,IF($C37="介護","●","○"),"○"),"×"))</f>
        <v/>
      </c>
      <c r="BB37" s="182" t="str">
        <f>IF($G37="","",EOMONTH(BE$16,-1))</f>
        <v/>
      </c>
      <c r="BC37" s="188">
        <f>IFERROR(DATEDIF($G37,BB37,"Y"),0)</f>
        <v>0</v>
      </c>
      <c r="BD37" s="153" t="str">
        <f>IF($D37="","",IF($G37="","",IF($G37&gt;BB37,"",IF(BB37&gt;=$D37,"○",""))))</f>
        <v/>
      </c>
      <c r="BE37" s="161"/>
      <c r="BF37" s="171" t="str">
        <f>IF(BE37="","",IF(BD37="○",IF(BC37&gt;=10,IF($C37="介護","●","○"),"○"),"×"))</f>
        <v/>
      </c>
      <c r="BG37" s="182" t="str">
        <f>IF($G37="","",EOMONTH(BJ$16,-1))</f>
        <v/>
      </c>
      <c r="BH37" s="188">
        <f>IFERROR(DATEDIF($G37,BG37,"Y"),0)</f>
        <v>0</v>
      </c>
      <c r="BI37" s="153" t="str">
        <f>IF($D37="","",IF($G37="","",IF($G37&gt;BG37,"",IF(BG37&gt;=$D37,"○",""))))</f>
        <v/>
      </c>
      <c r="BJ37" s="161"/>
      <c r="BK37" s="295" t="str">
        <f>IF(BJ37="","",IF(BI37="○",IF(BH37&gt;=10,IF($C37="介護","●","○"),"○"),"×"))</f>
        <v/>
      </c>
      <c r="BL37" s="182" t="str">
        <f>IF($G37="","",EOMONTH(BO$16,-1))</f>
        <v/>
      </c>
      <c r="BM37" s="188">
        <f>IFERROR(DATEDIF($G37,BL37,"Y"),0)</f>
        <v>0</v>
      </c>
      <c r="BN37" s="153" t="str">
        <f>IF($D37="","",IF($G37="","",IF($G37&gt;BL37,"",IF(BL37&gt;=$D37,"○",""))))</f>
        <v/>
      </c>
      <c r="BO37" s="161"/>
      <c r="BP37" s="295" t="str">
        <f>IF(BO37="","",IF(BN37="○",IF(BM37&gt;=10,IF($C37="介護","●","○"),"○"),"×"))</f>
        <v/>
      </c>
      <c r="BQ37" s="182" t="str">
        <f>IF($G37="","",EOMONTH(BT$16,-1))</f>
        <v/>
      </c>
      <c r="BR37" s="188">
        <f>IFERROR(DATEDIF($G37,BQ37,"Y"),0)</f>
        <v>0</v>
      </c>
      <c r="BS37" s="153" t="str">
        <f>IF($D37="","",IF($G37="","",IF($G37&gt;BQ37,"",IF(BQ37&gt;=$D37,"○",""))))</f>
        <v/>
      </c>
      <c r="BT37" s="161"/>
      <c r="BU37" s="295" t="str">
        <f>IF(BT37="","",IF(BS37="○",IF(BR37&gt;=10,IF($C37="介護","●","○"),"○"),"×"))</f>
        <v/>
      </c>
      <c r="BV37" s="182" t="str">
        <f>IF($G37="","",EOMONTH(BY$16,-1))</f>
        <v/>
      </c>
      <c r="BW37" s="188">
        <f>IFERROR(DATEDIF($G37,BV37,"Y"),0)</f>
        <v>0</v>
      </c>
      <c r="BX37" s="153" t="str">
        <f>IF($D37="","",IF($G37="","",IF($G37&gt;BV37,"",IF(BV37&gt;=$D37,"○",""))))</f>
        <v/>
      </c>
      <c r="BY37" s="161"/>
      <c r="BZ37" s="295" t="str">
        <f>IF(BY37="","",IF(BX37="○",IF(BW37&gt;=10,IF($C37="介護","●","○"),"○"),"×"))</f>
        <v/>
      </c>
      <c r="CA37" s="182" t="str">
        <f>IF($G37="","",EOMONTH(CD$16,-1))</f>
        <v/>
      </c>
      <c r="CB37" s="188">
        <f>IFERROR(DATEDIF($G37,CA37,"Y"),0)</f>
        <v>0</v>
      </c>
      <c r="CC37" s="153" t="str">
        <f>IF($D37="","",IF($G37="","",IF($G37&gt;CA37,"",IF(CA37&gt;=$D37,"○",""))))</f>
        <v/>
      </c>
      <c r="CD37" s="161"/>
      <c r="CE37" s="229" t="str">
        <f>IF(CD37="","",IF(CC37="○",IF(CB37&gt;=10,IF($C37="介護","●","○"),"○"),"×"))</f>
        <v/>
      </c>
      <c r="CF37" s="239">
        <f>SUM(L37,Q37,V37,AA37,AF37,AK37,AP37,AU37,AZ37,BE37,BJ37,BO37,BT37,BY37,CD37)</f>
        <v>0</v>
      </c>
      <c r="CG37" s="249"/>
      <c r="CH37" s="256"/>
    </row>
    <row r="38" spans="2:86" ht="13.5" customHeight="1">
      <c r="B38" s="66"/>
      <c r="C38" s="81"/>
      <c r="D38" s="81"/>
      <c r="E38" s="99"/>
      <c r="F38" s="107"/>
      <c r="G38" s="121" t="str">
        <f>IF(G37="","",$G$20)</f>
        <v/>
      </c>
      <c r="H38" s="129"/>
      <c r="I38" s="275"/>
      <c r="J38" s="190"/>
      <c r="K38" s="152"/>
      <c r="L38" s="161"/>
      <c r="M38" s="173"/>
      <c r="N38" s="197"/>
      <c r="O38" s="190"/>
      <c r="P38" s="152"/>
      <c r="Q38" s="161"/>
      <c r="R38" s="173"/>
      <c r="S38" s="197"/>
      <c r="T38" s="188"/>
      <c r="U38" s="152"/>
      <c r="V38" s="161"/>
      <c r="W38" s="173"/>
      <c r="X38" s="182"/>
      <c r="Y38" s="188"/>
      <c r="Z38" s="152"/>
      <c r="AA38" s="161"/>
      <c r="AB38" s="173"/>
      <c r="AC38" s="182"/>
      <c r="AD38" s="190"/>
      <c r="AE38" s="152"/>
      <c r="AF38" s="161"/>
      <c r="AG38" s="173"/>
      <c r="AH38" s="182"/>
      <c r="AI38" s="190"/>
      <c r="AJ38" s="152"/>
      <c r="AK38" s="161"/>
      <c r="AL38" s="173"/>
      <c r="AM38" s="182"/>
      <c r="AN38" s="188"/>
      <c r="AO38" s="152"/>
      <c r="AP38" s="161"/>
      <c r="AQ38" s="171"/>
      <c r="AR38" s="182"/>
      <c r="AS38" s="188"/>
      <c r="AT38" s="152"/>
      <c r="AU38" s="161"/>
      <c r="AV38" s="171"/>
      <c r="AW38" s="182"/>
      <c r="AX38" s="188"/>
      <c r="AY38" s="152"/>
      <c r="AZ38" s="161"/>
      <c r="BA38" s="171"/>
      <c r="BB38" s="182"/>
      <c r="BC38" s="188"/>
      <c r="BD38" s="152"/>
      <c r="BE38" s="161"/>
      <c r="BF38" s="171"/>
      <c r="BG38" s="182"/>
      <c r="BH38" s="188"/>
      <c r="BI38" s="152"/>
      <c r="BJ38" s="161"/>
      <c r="BK38" s="295"/>
      <c r="BL38" s="182"/>
      <c r="BM38" s="188"/>
      <c r="BN38" s="152"/>
      <c r="BO38" s="161"/>
      <c r="BP38" s="295"/>
      <c r="BQ38" s="182"/>
      <c r="BR38" s="188"/>
      <c r="BS38" s="152"/>
      <c r="BT38" s="161"/>
      <c r="BU38" s="295"/>
      <c r="BV38" s="182"/>
      <c r="BW38" s="188"/>
      <c r="BX38" s="152"/>
      <c r="BY38" s="161"/>
      <c r="BZ38" s="295"/>
      <c r="CA38" s="182"/>
      <c r="CB38" s="188"/>
      <c r="CC38" s="152"/>
      <c r="CD38" s="161"/>
      <c r="CE38" s="229"/>
      <c r="CF38" s="238"/>
      <c r="CG38" s="249"/>
      <c r="CH38" s="256"/>
    </row>
    <row r="39" spans="2:86" ht="13.5" customHeight="1">
      <c r="B39" s="64"/>
      <c r="C39" s="83"/>
      <c r="D39" s="83"/>
      <c r="E39" s="100"/>
      <c r="F39" s="108"/>
      <c r="G39" s="120"/>
      <c r="H39" s="129" t="str">
        <f>IF($G39="","",IFERROR(DATEDIF(G39,G40,"Y")&amp;"年"&amp;DATEDIF(G39,G40,"YM")&amp;"月","0年0月"))</f>
        <v/>
      </c>
      <c r="I39" s="276" t="str">
        <f>IF($G39="","",EOMONTH(L$16,-1))</f>
        <v/>
      </c>
      <c r="J39" s="189">
        <f>IFERROR(DATEDIF($G39,I39,"Y"),0)</f>
        <v>0</v>
      </c>
      <c r="K39" s="153" t="str">
        <f>IF($D39="","",IF($G39="","",IF($G39&gt;I39,"",IF(I39&gt;=$D39,"○",""))))</f>
        <v/>
      </c>
      <c r="L39" s="161"/>
      <c r="M39" s="172" t="str">
        <f>IF(L39="","",IF(K39="○",IF(J39&gt;=10,IF($C39="介護","●","○"),"○"),"×"))</f>
        <v/>
      </c>
      <c r="N39" s="198" t="str">
        <f>IF($G39="","",EOMONTH(Q$16,-1))</f>
        <v/>
      </c>
      <c r="O39" s="189">
        <f>IFERROR(DATEDIF($G39,N39,"Y"),0)</f>
        <v>0</v>
      </c>
      <c r="P39" s="153" t="str">
        <f>IF($D39="","",IF($G39="","",IF($G39&gt;N39,"",IF(N39&gt;=$D39,"○",""))))</f>
        <v/>
      </c>
      <c r="Q39" s="161"/>
      <c r="R39" s="172" t="str">
        <f>IF(Q39="","",IF(P39="○",IF(O39&gt;=10,IF($C39="介護","●","○"),"○"),"×"))</f>
        <v/>
      </c>
      <c r="S39" s="198" t="str">
        <f>IF($G39="","",EOMONTH(V$16,-1))</f>
        <v/>
      </c>
      <c r="T39" s="189">
        <f>IFERROR(DATEDIF($G39,S39,"Y"),0)</f>
        <v>0</v>
      </c>
      <c r="U39" s="153" t="str">
        <f>IF($D39="","",IF($G39="","",IF($G39&gt;S39,"",IF(S39&gt;=$D39,"○",""))))</f>
        <v/>
      </c>
      <c r="V39" s="161"/>
      <c r="W39" s="172" t="str">
        <f>IF(V39="","",IF(U39="○",IF(T39&gt;=10,IF($C39="介護","●","○"),"○"),"×"))</f>
        <v/>
      </c>
      <c r="X39" s="182" t="str">
        <f>IF($G39="","",EOMONTH(AA$16,-1))</f>
        <v/>
      </c>
      <c r="Y39" s="188">
        <f>IFERROR(DATEDIF($G39,X39,"Y"),0)</f>
        <v>0</v>
      </c>
      <c r="Z39" s="153" t="str">
        <f>IF($D39="","",IF($G39="","",IF($G39&gt;X39,"",IF(X39&gt;=$D39,"○",""))))</f>
        <v/>
      </c>
      <c r="AA39" s="161"/>
      <c r="AB39" s="172" t="str">
        <f>IF(AA39="","",IF(Z39="○",IF(Y39&gt;=10,IF($C39="介護","●","○"),"○"),"×"))</f>
        <v/>
      </c>
      <c r="AC39" s="182" t="str">
        <f>IF($G39="","",EOMONTH(AF$16,-1))</f>
        <v/>
      </c>
      <c r="AD39" s="189">
        <f>IFERROR(DATEDIF($G39,AC39,"Y"),0)</f>
        <v>0</v>
      </c>
      <c r="AE39" s="153" t="str">
        <f>IF($D39="","",IF($G39="","",IF($G39&gt;AC39,"",IF(AC39&gt;=$D39,"○",""))))</f>
        <v/>
      </c>
      <c r="AF39" s="161"/>
      <c r="AG39" s="172" t="str">
        <f>IF(AF39="","",IF(AE39="○",IF(AD39&gt;=10,IF($C39="介護","●","○"),"○"),"×"))</f>
        <v/>
      </c>
      <c r="AH39" s="182" t="str">
        <f>IF($G39="","",EOMONTH(AK$16,-1))</f>
        <v/>
      </c>
      <c r="AI39" s="189">
        <f>IFERROR(DATEDIF($G39,AH39,"Y"),0)</f>
        <v>0</v>
      </c>
      <c r="AJ39" s="153" t="str">
        <f>IF($D39="","",IF($G39="","",IF($G39&gt;AH39,"",IF(AH39&gt;=$D39,"○",""))))</f>
        <v/>
      </c>
      <c r="AK39" s="161"/>
      <c r="AL39" s="172" t="str">
        <f>IF(AK39="","",IF(AJ39="○",IF(AI39&gt;=10,IF($C39="介護","●","○"),"○"),"×"))</f>
        <v/>
      </c>
      <c r="AM39" s="182" t="str">
        <f>IF($G39="","",EOMONTH(AP$16,-1))</f>
        <v/>
      </c>
      <c r="AN39" s="188">
        <f>IFERROR(DATEDIF($G39,AM39,"Y"),0)</f>
        <v>0</v>
      </c>
      <c r="AO39" s="153" t="str">
        <f>IF($D39="","",IF($G39="","",IF($G39&gt;AM39,"",IF(AM39&gt;=$D39,"○",""))))</f>
        <v/>
      </c>
      <c r="AP39" s="161"/>
      <c r="AQ39" s="171" t="str">
        <f>IF(AP39="","",IF(AO39="○",IF(AN39&gt;=10,IF($C39="介護","●","○"),"○"),"×"))</f>
        <v/>
      </c>
      <c r="AR39" s="182" t="str">
        <f>IF($G39="","",EOMONTH(AU$16,-1))</f>
        <v/>
      </c>
      <c r="AS39" s="188">
        <f>IFERROR(DATEDIF($G39,AR39,"Y"),0)</f>
        <v>0</v>
      </c>
      <c r="AT39" s="153" t="str">
        <f>IF($D39="","",IF($G39="","",IF($G39&gt;AR39,"",IF(AR39&gt;=$D39,"○",""))))</f>
        <v/>
      </c>
      <c r="AU39" s="161"/>
      <c r="AV39" s="171" t="str">
        <f>IF(AU39="","",IF(AT39="○",IF(AS39&gt;=10,IF($C39="介護","●","○"),"○"),"×"))</f>
        <v/>
      </c>
      <c r="AW39" s="182" t="str">
        <f>IF($G39="","",EOMONTH(AZ$16,-1))</f>
        <v/>
      </c>
      <c r="AX39" s="188">
        <f>IFERROR(DATEDIF($G39,AW39,"Y"),0)</f>
        <v>0</v>
      </c>
      <c r="AY39" s="153" t="str">
        <f>IF($D39="","",IF($G39="","",IF($G39&gt;AW39,"",IF(AW39&gt;=$D39,"○",""))))</f>
        <v/>
      </c>
      <c r="AZ39" s="161"/>
      <c r="BA39" s="171" t="str">
        <f>IF(AZ39="","",IF(AY39="○",IF(AX39&gt;=10,IF($C39="介護","●","○"),"○"),"×"))</f>
        <v/>
      </c>
      <c r="BB39" s="182" t="str">
        <f>IF($G39="","",EOMONTH(BE$16,-1))</f>
        <v/>
      </c>
      <c r="BC39" s="188">
        <f>IFERROR(DATEDIF($G39,BB39,"Y"),0)</f>
        <v>0</v>
      </c>
      <c r="BD39" s="153" t="str">
        <f>IF($D39="","",IF($G39="","",IF($G39&gt;BB39,"",IF(BB39&gt;=$D39,"○",""))))</f>
        <v/>
      </c>
      <c r="BE39" s="161"/>
      <c r="BF39" s="171" t="str">
        <f>IF(BE39="","",IF(BD39="○",IF(BC39&gt;=10,IF($C39="介護","●","○"),"○"),"×"))</f>
        <v/>
      </c>
      <c r="BG39" s="182" t="str">
        <f>IF($G39="","",EOMONTH(BJ$16,-1))</f>
        <v/>
      </c>
      <c r="BH39" s="188">
        <f>IFERROR(DATEDIF($G39,BG39,"Y"),0)</f>
        <v>0</v>
      </c>
      <c r="BI39" s="153" t="str">
        <f>IF($D39="","",IF($G39="","",IF($G39&gt;BG39,"",IF(BG39&gt;=$D39,"○",""))))</f>
        <v/>
      </c>
      <c r="BJ39" s="161"/>
      <c r="BK39" s="295" t="str">
        <f>IF(BJ39="","",IF(BI39="○",IF(BH39&gt;=10,IF($C39="介護","●","○"),"○"),"×"))</f>
        <v/>
      </c>
      <c r="BL39" s="182" t="str">
        <f>IF($G39="","",EOMONTH(BO$16,-1))</f>
        <v/>
      </c>
      <c r="BM39" s="188">
        <f>IFERROR(DATEDIF($G39,BL39,"Y"),0)</f>
        <v>0</v>
      </c>
      <c r="BN39" s="153" t="str">
        <f>IF($D39="","",IF($G39="","",IF($G39&gt;BL39,"",IF(BL39&gt;=$D39,"○",""))))</f>
        <v/>
      </c>
      <c r="BO39" s="161"/>
      <c r="BP39" s="295" t="str">
        <f>IF(BO39="","",IF(BN39="○",IF(BM39&gt;=10,IF($C39="介護","●","○"),"○"),"×"))</f>
        <v/>
      </c>
      <c r="BQ39" s="182" t="str">
        <f>IF($G39="","",EOMONTH(BT$16,-1))</f>
        <v/>
      </c>
      <c r="BR39" s="188">
        <f>IFERROR(DATEDIF($G39,BQ39,"Y"),0)</f>
        <v>0</v>
      </c>
      <c r="BS39" s="153" t="str">
        <f>IF($D39="","",IF($G39="","",IF($G39&gt;BQ39,"",IF(BQ39&gt;=$D39,"○",""))))</f>
        <v/>
      </c>
      <c r="BT39" s="161"/>
      <c r="BU39" s="295" t="str">
        <f>IF(BT39="","",IF(BS39="○",IF(BR39&gt;=10,IF($C39="介護","●","○"),"○"),"×"))</f>
        <v/>
      </c>
      <c r="BV39" s="182" t="str">
        <f>IF($G39="","",EOMONTH(BY$16,-1))</f>
        <v/>
      </c>
      <c r="BW39" s="188">
        <f>IFERROR(DATEDIF($G39,BV39,"Y"),0)</f>
        <v>0</v>
      </c>
      <c r="BX39" s="153" t="str">
        <f>IF($D39="","",IF($G39="","",IF($G39&gt;BV39,"",IF(BV39&gt;=$D39,"○",""))))</f>
        <v/>
      </c>
      <c r="BY39" s="161"/>
      <c r="BZ39" s="295" t="str">
        <f>IF(BY39="","",IF(BX39="○",IF(BW39&gt;=10,IF($C39="介護","●","○"),"○"),"×"))</f>
        <v/>
      </c>
      <c r="CA39" s="182" t="str">
        <f>IF($G39="","",EOMONTH(CD$16,-1))</f>
        <v/>
      </c>
      <c r="CB39" s="188">
        <f>IFERROR(DATEDIF($G39,CA39,"Y"),0)</f>
        <v>0</v>
      </c>
      <c r="CC39" s="153" t="str">
        <f>IF($D39="","",IF($G39="","",IF($G39&gt;CA39,"",IF(CA39&gt;=$D39,"○",""))))</f>
        <v/>
      </c>
      <c r="CD39" s="161"/>
      <c r="CE39" s="229" t="str">
        <f>IF(CD39="","",IF(CC39="○",IF(CB39&gt;=10,IF($C39="介護","●","○"),"○"),"×"))</f>
        <v/>
      </c>
      <c r="CF39" s="239">
        <f>SUM(L39,Q39,V39,AA39,AF39,AK39,AP39,AU39,AZ39,BE39,BJ39,BO39,BT39,BY39,CD39)</f>
        <v>0</v>
      </c>
      <c r="CG39" s="249"/>
      <c r="CH39" s="256"/>
    </row>
    <row r="40" spans="2:86" ht="13.5" customHeight="1">
      <c r="B40" s="66"/>
      <c r="C40" s="81"/>
      <c r="D40" s="81"/>
      <c r="E40" s="99"/>
      <c r="F40" s="107"/>
      <c r="G40" s="121" t="str">
        <f>IF(G39="","",$G$20)</f>
        <v/>
      </c>
      <c r="H40" s="129"/>
      <c r="I40" s="275"/>
      <c r="J40" s="190"/>
      <c r="K40" s="152"/>
      <c r="L40" s="161"/>
      <c r="M40" s="173"/>
      <c r="N40" s="197"/>
      <c r="O40" s="190"/>
      <c r="P40" s="152"/>
      <c r="Q40" s="161"/>
      <c r="R40" s="173"/>
      <c r="S40" s="197"/>
      <c r="T40" s="190"/>
      <c r="U40" s="152"/>
      <c r="V40" s="161"/>
      <c r="W40" s="173"/>
      <c r="X40" s="182"/>
      <c r="Y40" s="188"/>
      <c r="Z40" s="152"/>
      <c r="AA40" s="161"/>
      <c r="AB40" s="173"/>
      <c r="AC40" s="182"/>
      <c r="AD40" s="190"/>
      <c r="AE40" s="152"/>
      <c r="AF40" s="161"/>
      <c r="AG40" s="173"/>
      <c r="AH40" s="182"/>
      <c r="AI40" s="190"/>
      <c r="AJ40" s="152"/>
      <c r="AK40" s="161"/>
      <c r="AL40" s="173"/>
      <c r="AM40" s="182"/>
      <c r="AN40" s="188"/>
      <c r="AO40" s="152"/>
      <c r="AP40" s="161"/>
      <c r="AQ40" s="171"/>
      <c r="AR40" s="182"/>
      <c r="AS40" s="188"/>
      <c r="AT40" s="152"/>
      <c r="AU40" s="161"/>
      <c r="AV40" s="171"/>
      <c r="AW40" s="182"/>
      <c r="AX40" s="188"/>
      <c r="AY40" s="152"/>
      <c r="AZ40" s="161"/>
      <c r="BA40" s="171"/>
      <c r="BB40" s="182"/>
      <c r="BC40" s="188"/>
      <c r="BD40" s="152"/>
      <c r="BE40" s="161"/>
      <c r="BF40" s="171"/>
      <c r="BG40" s="182"/>
      <c r="BH40" s="188"/>
      <c r="BI40" s="152"/>
      <c r="BJ40" s="161"/>
      <c r="BK40" s="295"/>
      <c r="BL40" s="182"/>
      <c r="BM40" s="188"/>
      <c r="BN40" s="152"/>
      <c r="BO40" s="161"/>
      <c r="BP40" s="295"/>
      <c r="BQ40" s="182"/>
      <c r="BR40" s="188"/>
      <c r="BS40" s="152"/>
      <c r="BT40" s="161"/>
      <c r="BU40" s="295"/>
      <c r="BV40" s="182"/>
      <c r="BW40" s="188"/>
      <c r="BX40" s="152"/>
      <c r="BY40" s="161"/>
      <c r="BZ40" s="295"/>
      <c r="CA40" s="182"/>
      <c r="CB40" s="188"/>
      <c r="CC40" s="152"/>
      <c r="CD40" s="161"/>
      <c r="CE40" s="229"/>
      <c r="CF40" s="238"/>
      <c r="CG40" s="249"/>
      <c r="CH40" s="256"/>
    </row>
    <row r="41" spans="2:86" ht="13.5" customHeight="1">
      <c r="B41" s="64"/>
      <c r="C41" s="83"/>
      <c r="D41" s="83"/>
      <c r="E41" s="100"/>
      <c r="F41" s="108"/>
      <c r="G41" s="120"/>
      <c r="H41" s="129" t="str">
        <f>IF($G41="","",IFERROR(DATEDIF(G41,G42,"Y")&amp;"年"&amp;DATEDIF(G41,G42,"YM")&amp;"月","0年0月"))</f>
        <v/>
      </c>
      <c r="I41" s="276" t="str">
        <f>IF($G41="","",EOMONTH(L$16,-1))</f>
        <v/>
      </c>
      <c r="J41" s="189">
        <f>IFERROR(DATEDIF($G41,I41,"Y"),0)</f>
        <v>0</v>
      </c>
      <c r="K41" s="153" t="str">
        <f>IF($D41="","",IF($G41="","",IF($G41&gt;I41,"",IF(I41&gt;=$D41,"○",""))))</f>
        <v/>
      </c>
      <c r="L41" s="161"/>
      <c r="M41" s="172" t="str">
        <f>IF(L41="","",IF(K41="○",IF(J41&gt;=10,IF($C41="介護","●","○"),"○"),"×"))</f>
        <v/>
      </c>
      <c r="N41" s="198" t="str">
        <f>IF($G41="","",EOMONTH(Q$16,-1))</f>
        <v/>
      </c>
      <c r="O41" s="189">
        <f>IFERROR(DATEDIF($G41,N41,"Y"),0)</f>
        <v>0</v>
      </c>
      <c r="P41" s="153" t="str">
        <f>IF($D41="","",IF($G41="","",IF($G41&gt;N41,"",IF(N41&gt;=$D41,"○",""))))</f>
        <v/>
      </c>
      <c r="Q41" s="161"/>
      <c r="R41" s="172" t="str">
        <f>IF(Q41="","",IF(P41="○",IF(O41&gt;=10,IF($C41="介護","●","○"),"○"),"×"))</f>
        <v/>
      </c>
      <c r="S41" s="198" t="str">
        <f>IF($G41="","",EOMONTH(V$16,-1))</f>
        <v/>
      </c>
      <c r="T41" s="189">
        <f>IFERROR(DATEDIF($G41,S41,"Y"),0)</f>
        <v>0</v>
      </c>
      <c r="U41" s="153" t="str">
        <f>IF($D41="","",IF($G41="","",IF($G41&gt;S41,"",IF(S41&gt;=$D41,"○",""))))</f>
        <v/>
      </c>
      <c r="V41" s="161"/>
      <c r="W41" s="172" t="str">
        <f>IF(V41="","",IF(U41="○",IF(T41&gt;=10,IF($C41="介護","●","○"),"○"),"×"))</f>
        <v/>
      </c>
      <c r="X41" s="182" t="str">
        <f>IF($G41="","",EOMONTH(AA$16,-1))</f>
        <v/>
      </c>
      <c r="Y41" s="188">
        <f>IFERROR(DATEDIF($G41,X41,"Y"),0)</f>
        <v>0</v>
      </c>
      <c r="Z41" s="153" t="str">
        <f>IF($D41="","",IF($G41="","",IF($G41&gt;X41,"",IF(X41&gt;=$D41,"○",""))))</f>
        <v/>
      </c>
      <c r="AA41" s="161"/>
      <c r="AB41" s="172" t="str">
        <f>IF(AA41="","",IF(Z41="○",IF(Y41&gt;=10,IF($C41="介護","●","○"),"○"),"×"))</f>
        <v/>
      </c>
      <c r="AC41" s="182" t="str">
        <f>IF($G41="","",EOMONTH(AF$16,-1))</f>
        <v/>
      </c>
      <c r="AD41" s="189">
        <f>IFERROR(DATEDIF($G41,AC41,"Y"),0)</f>
        <v>0</v>
      </c>
      <c r="AE41" s="153" t="str">
        <f>IF($D41="","",IF($G41="","",IF($G41&gt;AC41,"",IF(AC41&gt;=$D41,"○",""))))</f>
        <v/>
      </c>
      <c r="AF41" s="161"/>
      <c r="AG41" s="172" t="str">
        <f>IF(AF41="","",IF(AE41="○",IF(AD41&gt;=10,IF($C41="介護","●","○"),"○"),"×"))</f>
        <v/>
      </c>
      <c r="AH41" s="182" t="str">
        <f>IF($G41="","",EOMONTH(AK$16,-1))</f>
        <v/>
      </c>
      <c r="AI41" s="188">
        <f>IFERROR(DATEDIF($G41,AH41,"Y"),0)</f>
        <v>0</v>
      </c>
      <c r="AJ41" s="153" t="str">
        <f>IF($D41="","",IF($G41="","",IF($G41&gt;AH41,"",IF(AH41&gt;=$D41,"○",""))))</f>
        <v/>
      </c>
      <c r="AK41" s="161"/>
      <c r="AL41" s="172" t="str">
        <f>IF(AK41="","",IF(AJ41="○",IF(AI41&gt;=10,IF($C41="介護","●","○"),"○"),"×"))</f>
        <v/>
      </c>
      <c r="AM41" s="182" t="str">
        <f>IF($G41="","",EOMONTH(AP$16,-1))</f>
        <v/>
      </c>
      <c r="AN41" s="188">
        <f>IFERROR(DATEDIF($G41,AM41,"Y"),0)</f>
        <v>0</v>
      </c>
      <c r="AO41" s="153" t="str">
        <f>IF($D41="","",IF($G41="","",IF($G41&gt;AM41,"",IF(AM41&gt;=$D41,"○",""))))</f>
        <v/>
      </c>
      <c r="AP41" s="161"/>
      <c r="AQ41" s="171" t="str">
        <f>IF(AP41="","",IF(AO41="○",IF(AN41&gt;=10,IF($C41="介護","●","○"),"○"),"×"))</f>
        <v/>
      </c>
      <c r="AR41" s="182" t="str">
        <f>IF($G41="","",EOMONTH(AU$16,-1))</f>
        <v/>
      </c>
      <c r="AS41" s="188">
        <f>IFERROR(DATEDIF($G41,AR41,"Y"),0)</f>
        <v>0</v>
      </c>
      <c r="AT41" s="153" t="str">
        <f>IF($D41="","",IF($G41="","",IF($G41&gt;AR41,"",IF(AR41&gt;=$D41,"○",""))))</f>
        <v/>
      </c>
      <c r="AU41" s="161"/>
      <c r="AV41" s="171" t="str">
        <f>IF(AU41="","",IF(AT41="○",IF(AS41&gt;=10,IF($C41="介護","●","○"),"○"),"×"))</f>
        <v/>
      </c>
      <c r="AW41" s="182" t="str">
        <f>IF($G41="","",EOMONTH(AZ$16,-1))</f>
        <v/>
      </c>
      <c r="AX41" s="188">
        <f>IFERROR(DATEDIF($G41,AW41,"Y"),0)</f>
        <v>0</v>
      </c>
      <c r="AY41" s="153" t="str">
        <f>IF($D41="","",IF($G41="","",IF($G41&gt;AW41,"",IF(AW41&gt;=$D41,"○",""))))</f>
        <v/>
      </c>
      <c r="AZ41" s="161"/>
      <c r="BA41" s="171" t="str">
        <f>IF(AZ41="","",IF(AY41="○",IF(AX41&gt;=10,IF($C41="介護","●","○"),"○"),"×"))</f>
        <v/>
      </c>
      <c r="BB41" s="182" t="str">
        <f>IF($G41="","",EOMONTH(BE$16,-1))</f>
        <v/>
      </c>
      <c r="BC41" s="188">
        <f>IFERROR(DATEDIF($G41,BB41,"Y"),0)</f>
        <v>0</v>
      </c>
      <c r="BD41" s="153" t="str">
        <f>IF($D41="","",IF($G41="","",IF($G41&gt;BB41,"",IF(BB41&gt;=$D41,"○",""))))</f>
        <v/>
      </c>
      <c r="BE41" s="161"/>
      <c r="BF41" s="171" t="str">
        <f>IF(BE41="","",IF(BD41="○",IF(BC41&gt;=10,IF($C41="介護","●","○"),"○"),"×"))</f>
        <v/>
      </c>
      <c r="BG41" s="182" t="str">
        <f>IF($G41="","",EOMONTH(BJ$16,-1))</f>
        <v/>
      </c>
      <c r="BH41" s="188">
        <f>IFERROR(DATEDIF($G41,BG41,"Y"),0)</f>
        <v>0</v>
      </c>
      <c r="BI41" s="153" t="str">
        <f>IF($D41="","",IF($G41="","",IF($G41&gt;BG41,"",IF(BG41&gt;=$D41,"○",""))))</f>
        <v/>
      </c>
      <c r="BJ41" s="161"/>
      <c r="BK41" s="295" t="str">
        <f>IF(BJ41="","",IF(BI41="○",IF(BH41&gt;=10,IF($C41="介護","●","○"),"○"),"×"))</f>
        <v/>
      </c>
      <c r="BL41" s="182" t="str">
        <f>IF($G41="","",EOMONTH(BO$16,-1))</f>
        <v/>
      </c>
      <c r="BM41" s="188">
        <f>IFERROR(DATEDIF($G41,BL41,"Y"),0)</f>
        <v>0</v>
      </c>
      <c r="BN41" s="153" t="str">
        <f>IF($D41="","",IF($G41="","",IF($G41&gt;BL41,"",IF(BL41&gt;=$D41,"○",""))))</f>
        <v/>
      </c>
      <c r="BO41" s="161"/>
      <c r="BP41" s="295" t="str">
        <f>IF(BO41="","",IF(BN41="○",IF(BM41&gt;=10,IF($C41="介護","●","○"),"○"),"×"))</f>
        <v/>
      </c>
      <c r="BQ41" s="182" t="str">
        <f>IF($G41="","",EOMONTH(BT$16,-1))</f>
        <v/>
      </c>
      <c r="BR41" s="188">
        <f>IFERROR(DATEDIF($G41,BQ41,"Y"),0)</f>
        <v>0</v>
      </c>
      <c r="BS41" s="153" t="str">
        <f>IF($D41="","",IF($G41="","",IF($G41&gt;BQ41,"",IF(BQ41&gt;=$D41,"○",""))))</f>
        <v/>
      </c>
      <c r="BT41" s="161"/>
      <c r="BU41" s="295" t="str">
        <f>IF(BT41="","",IF(BS41="○",IF(BR41&gt;=10,IF($C41="介護","●","○"),"○"),"×"))</f>
        <v/>
      </c>
      <c r="BV41" s="182" t="str">
        <f>IF($G41="","",EOMONTH(BY$16,-1))</f>
        <v/>
      </c>
      <c r="BW41" s="188">
        <f>IFERROR(DATEDIF($G41,BV41,"Y"),0)</f>
        <v>0</v>
      </c>
      <c r="BX41" s="153" t="str">
        <f>IF($D41="","",IF($G41="","",IF($G41&gt;BV41,"",IF(BV41&gt;=$D41,"○",""))))</f>
        <v/>
      </c>
      <c r="BY41" s="161"/>
      <c r="BZ41" s="295" t="str">
        <f>IF(BY41="","",IF(BX41="○",IF(BW41&gt;=10,IF($C41="介護","●","○"),"○"),"×"))</f>
        <v/>
      </c>
      <c r="CA41" s="182" t="str">
        <f>IF($G41="","",EOMONTH(CD$16,-1))</f>
        <v/>
      </c>
      <c r="CB41" s="188">
        <f>IFERROR(DATEDIF($G41,CA41,"Y"),0)</f>
        <v>0</v>
      </c>
      <c r="CC41" s="153" t="str">
        <f>IF($D41="","",IF($G41="","",IF($G41&gt;CA41,"",IF(CA41&gt;=$D41,"○",""))))</f>
        <v/>
      </c>
      <c r="CD41" s="161"/>
      <c r="CE41" s="229" t="str">
        <f>IF(CD41="","",IF(CC41="○",IF(CB41&gt;=10,IF($C41="介護","●","○"),"○"),"×"))</f>
        <v/>
      </c>
      <c r="CF41" s="239">
        <f>SUM(L41,Q41,V41,AA41,AF41,AK41,AP41,AU41,AZ41,BE41,BJ41,BO41,BT41,BY41,CD41)</f>
        <v>0</v>
      </c>
      <c r="CG41" s="249"/>
      <c r="CH41" s="256"/>
    </row>
    <row r="42" spans="2:86" ht="13.5" customHeight="1">
      <c r="B42" s="66"/>
      <c r="C42" s="81"/>
      <c r="D42" s="81"/>
      <c r="E42" s="99"/>
      <c r="F42" s="107"/>
      <c r="G42" s="121" t="str">
        <f>IF(G41="","",$G$20)</f>
        <v/>
      </c>
      <c r="H42" s="129"/>
      <c r="I42" s="275"/>
      <c r="J42" s="190"/>
      <c r="K42" s="152"/>
      <c r="L42" s="161"/>
      <c r="M42" s="173"/>
      <c r="N42" s="197"/>
      <c r="O42" s="190"/>
      <c r="P42" s="152"/>
      <c r="Q42" s="161"/>
      <c r="R42" s="173"/>
      <c r="S42" s="197"/>
      <c r="T42" s="190"/>
      <c r="U42" s="152"/>
      <c r="V42" s="161"/>
      <c r="W42" s="173"/>
      <c r="X42" s="182"/>
      <c r="Y42" s="188"/>
      <c r="Z42" s="152"/>
      <c r="AA42" s="161"/>
      <c r="AB42" s="173"/>
      <c r="AC42" s="182"/>
      <c r="AD42" s="190"/>
      <c r="AE42" s="152"/>
      <c r="AF42" s="161"/>
      <c r="AG42" s="173"/>
      <c r="AH42" s="182"/>
      <c r="AI42" s="188"/>
      <c r="AJ42" s="152"/>
      <c r="AK42" s="161"/>
      <c r="AL42" s="173"/>
      <c r="AM42" s="182"/>
      <c r="AN42" s="188"/>
      <c r="AO42" s="152"/>
      <c r="AP42" s="161"/>
      <c r="AQ42" s="171"/>
      <c r="AR42" s="182"/>
      <c r="AS42" s="188"/>
      <c r="AT42" s="152"/>
      <c r="AU42" s="161"/>
      <c r="AV42" s="171"/>
      <c r="AW42" s="182"/>
      <c r="AX42" s="188"/>
      <c r="AY42" s="152"/>
      <c r="AZ42" s="161"/>
      <c r="BA42" s="171"/>
      <c r="BB42" s="182"/>
      <c r="BC42" s="188"/>
      <c r="BD42" s="152"/>
      <c r="BE42" s="161"/>
      <c r="BF42" s="171"/>
      <c r="BG42" s="182"/>
      <c r="BH42" s="188"/>
      <c r="BI42" s="152"/>
      <c r="BJ42" s="161"/>
      <c r="BK42" s="295"/>
      <c r="BL42" s="182"/>
      <c r="BM42" s="188"/>
      <c r="BN42" s="152"/>
      <c r="BO42" s="161"/>
      <c r="BP42" s="295"/>
      <c r="BQ42" s="182"/>
      <c r="BR42" s="188"/>
      <c r="BS42" s="152"/>
      <c r="BT42" s="161"/>
      <c r="BU42" s="295"/>
      <c r="BV42" s="182"/>
      <c r="BW42" s="188"/>
      <c r="BX42" s="152"/>
      <c r="BY42" s="161"/>
      <c r="BZ42" s="295"/>
      <c r="CA42" s="182"/>
      <c r="CB42" s="188"/>
      <c r="CC42" s="152"/>
      <c r="CD42" s="161"/>
      <c r="CE42" s="229"/>
      <c r="CF42" s="238"/>
      <c r="CG42" s="249"/>
      <c r="CH42" s="256"/>
    </row>
    <row r="43" spans="2:86" ht="13.5" customHeight="1">
      <c r="B43" s="64"/>
      <c r="C43" s="83"/>
      <c r="D43" s="83"/>
      <c r="E43" s="100"/>
      <c r="F43" s="108"/>
      <c r="G43" s="120"/>
      <c r="H43" s="129" t="str">
        <f>IF($G43="","",IFERROR(DATEDIF(G43,G44,"Y")&amp;"年"&amp;DATEDIF(G43,G44,"YM")&amp;"月","0年0月"))</f>
        <v/>
      </c>
      <c r="I43" s="276" t="str">
        <f>IF($G43="","",EOMONTH(L$16,-1))</f>
        <v/>
      </c>
      <c r="J43" s="189">
        <f>IFERROR(DATEDIF($G43,I43,"Y"),0)</f>
        <v>0</v>
      </c>
      <c r="K43" s="153" t="str">
        <f>IF($D43="","",IF($G43="","",IF($G43&gt;I43,"",IF(I43&gt;=$D43,"○",""))))</f>
        <v/>
      </c>
      <c r="L43" s="161"/>
      <c r="M43" s="172" t="str">
        <f>IF(L43="","",IF(K43="○",IF(J43&gt;=10,IF($C43="介護","●","○"),"○"),"×"))</f>
        <v/>
      </c>
      <c r="N43" s="198" t="str">
        <f>IF($G43="","",EOMONTH(Q$16,-1))</f>
        <v/>
      </c>
      <c r="O43" s="189">
        <f>IFERROR(DATEDIF($G43,N43,"Y"),0)</f>
        <v>0</v>
      </c>
      <c r="P43" s="153" t="str">
        <f>IF($D43="","",IF($G43="","",IF($G43&gt;N43,"",IF(N43&gt;=$D43,"○",""))))</f>
        <v/>
      </c>
      <c r="Q43" s="161"/>
      <c r="R43" s="172" t="str">
        <f>IF(Q43="","",IF(P43="○",IF(O43&gt;=10,IF($C43="介護","●","○"),"○"),"×"))</f>
        <v/>
      </c>
      <c r="S43" s="198" t="str">
        <f>IF($G43="","",EOMONTH(V$16,-1))</f>
        <v/>
      </c>
      <c r="T43" s="189">
        <f>IFERROR(DATEDIF($G43,S43,"Y"),0)</f>
        <v>0</v>
      </c>
      <c r="U43" s="153" t="str">
        <f>IF($D43="","",IF($G43="","",IF($G43&gt;S43,"",IF(S43&gt;=$D43,"○",""))))</f>
        <v/>
      </c>
      <c r="V43" s="161"/>
      <c r="W43" s="172" t="str">
        <f>IF(V43="","",IF(U43="○",IF(T43&gt;=10,IF($C43="介護","●","○"),"○"),"×"))</f>
        <v/>
      </c>
      <c r="X43" s="182" t="str">
        <f>IF($G43="","",EOMONTH(AA$16,-1))</f>
        <v/>
      </c>
      <c r="Y43" s="188">
        <f>IFERROR(DATEDIF($G43,X43,"Y"),0)</f>
        <v>0</v>
      </c>
      <c r="Z43" s="153" t="str">
        <f>IF($D43="","",IF($G43="","",IF($G43&gt;X43,"",IF(X43&gt;=$D43,"○",""))))</f>
        <v/>
      </c>
      <c r="AA43" s="161"/>
      <c r="AB43" s="172" t="str">
        <f>IF(AA43="","",IF(Z43="○",IF(Y43&gt;=10,IF($C43="介護","●","○"),"○"),"×"))</f>
        <v/>
      </c>
      <c r="AC43" s="182" t="str">
        <f>IF($G43="","",EOMONTH(AF$16,-1))</f>
        <v/>
      </c>
      <c r="AD43" s="189">
        <f>IFERROR(DATEDIF($G43,AC43,"Y"),0)</f>
        <v>0</v>
      </c>
      <c r="AE43" s="153" t="str">
        <f>IF($D43="","",IF($G43="","",IF($G43&gt;AC43,"",IF(AC43&gt;=$D43,"○",""))))</f>
        <v/>
      </c>
      <c r="AF43" s="161"/>
      <c r="AG43" s="172" t="str">
        <f>IF(AF43="","",IF(AE43="○",IF(AD43&gt;=10,IF($C43="介護","●","○"),"○"),"×"))</f>
        <v/>
      </c>
      <c r="AH43" s="182" t="str">
        <f>IF($G43="","",EOMONTH(AK$16,-1))</f>
        <v/>
      </c>
      <c r="AI43" s="189">
        <f>IFERROR(DATEDIF($G43,AH43,"Y"),0)</f>
        <v>0</v>
      </c>
      <c r="AJ43" s="153" t="str">
        <f>IF($D43="","",IF($G43="","",IF($G43&gt;AH43,"",IF(AH43&gt;=$D43,"○",""))))</f>
        <v/>
      </c>
      <c r="AK43" s="161"/>
      <c r="AL43" s="172" t="str">
        <f>IF(AK43="","",IF(AJ43="○",IF(AI43&gt;=10,IF($C43="介護","●","○"),"○"),"×"))</f>
        <v/>
      </c>
      <c r="AM43" s="182" t="str">
        <f>IF($G43="","",EOMONTH(AP$16,-1))</f>
        <v/>
      </c>
      <c r="AN43" s="188">
        <f>IFERROR(DATEDIF($G43,AM43,"Y"),0)</f>
        <v>0</v>
      </c>
      <c r="AO43" s="153" t="str">
        <f>IF($D43="","",IF($G43="","",IF($G43&gt;AM43,"",IF(AM43&gt;=$D43,"○",""))))</f>
        <v/>
      </c>
      <c r="AP43" s="161"/>
      <c r="AQ43" s="171" t="str">
        <f>IF(AP43="","",IF(AO43="○",IF(AN43&gt;=10,IF($C43="介護","●","○"),"○"),"×"))</f>
        <v/>
      </c>
      <c r="AR43" s="182" t="str">
        <f>IF($G43="","",EOMONTH(AU$16,-1))</f>
        <v/>
      </c>
      <c r="AS43" s="188">
        <f>IFERROR(DATEDIF($G43,AR43,"Y"),0)</f>
        <v>0</v>
      </c>
      <c r="AT43" s="153" t="str">
        <f>IF($D43="","",IF($G43="","",IF($G43&gt;AR43,"",IF(AR43&gt;=$D43,"○",""))))</f>
        <v/>
      </c>
      <c r="AU43" s="161"/>
      <c r="AV43" s="171" t="str">
        <f>IF(AU43="","",IF(AT43="○",IF(AS43&gt;=10,IF($C43="介護","●","○"),"○"),"×"))</f>
        <v/>
      </c>
      <c r="AW43" s="182" t="str">
        <f>IF($G43="","",EOMONTH(AZ$16,-1))</f>
        <v/>
      </c>
      <c r="AX43" s="188">
        <f>IFERROR(DATEDIF($G43,AW43,"Y"),0)</f>
        <v>0</v>
      </c>
      <c r="AY43" s="153" t="str">
        <f>IF($D43="","",IF($G43="","",IF($G43&gt;AW43,"",IF(AW43&gt;=$D43,"○",""))))</f>
        <v/>
      </c>
      <c r="AZ43" s="161"/>
      <c r="BA43" s="171" t="str">
        <f>IF(AZ43="","",IF(AY43="○",IF(AX43&gt;=10,IF($C43="介護","●","○"),"○"),"×"))</f>
        <v/>
      </c>
      <c r="BB43" s="182" t="str">
        <f>IF($G43="","",EOMONTH(BE$16,-1))</f>
        <v/>
      </c>
      <c r="BC43" s="188">
        <f>IFERROR(DATEDIF($G43,BB43,"Y"),0)</f>
        <v>0</v>
      </c>
      <c r="BD43" s="153" t="str">
        <f>IF($D43="","",IF($G43="","",IF($G43&gt;BB43,"",IF(BB43&gt;=$D43,"○",""))))</f>
        <v/>
      </c>
      <c r="BE43" s="161"/>
      <c r="BF43" s="171" t="str">
        <f>IF(BE43="","",IF(BD43="○",IF(BC43&gt;=10,IF($C43="介護","●","○"),"○"),"×"))</f>
        <v/>
      </c>
      <c r="BG43" s="182" t="str">
        <f>IF($G43="","",EOMONTH(BJ$16,-1))</f>
        <v/>
      </c>
      <c r="BH43" s="188">
        <f>IFERROR(DATEDIF($G43,BG43,"Y"),0)</f>
        <v>0</v>
      </c>
      <c r="BI43" s="153" t="str">
        <f>IF($D43="","",IF($G43="","",IF($G43&gt;BG43,"",IF(BG43&gt;=$D43,"○",""))))</f>
        <v/>
      </c>
      <c r="BJ43" s="161"/>
      <c r="BK43" s="295" t="str">
        <f>IF(BJ43="","",IF(BI43="○",IF(BH43&gt;=10,IF($C43="介護","●","○"),"○"),"×"))</f>
        <v/>
      </c>
      <c r="BL43" s="182" t="str">
        <f>IF($G43="","",EOMONTH(BO$16,-1))</f>
        <v/>
      </c>
      <c r="BM43" s="188">
        <f>IFERROR(DATEDIF($G43,BL43,"Y"),0)</f>
        <v>0</v>
      </c>
      <c r="BN43" s="153" t="str">
        <f>IF($D43="","",IF($G43="","",IF($G43&gt;BL43,"",IF(BL43&gt;=$D43,"○",""))))</f>
        <v/>
      </c>
      <c r="BO43" s="161"/>
      <c r="BP43" s="295" t="str">
        <f>IF(BO43="","",IF(BN43="○",IF(BM43&gt;=10,IF($C43="介護","●","○"),"○"),"×"))</f>
        <v/>
      </c>
      <c r="BQ43" s="182" t="str">
        <f>IF($G43="","",EOMONTH(BT$16,-1))</f>
        <v/>
      </c>
      <c r="BR43" s="188">
        <f>IFERROR(DATEDIF($G43,BQ43,"Y"),0)</f>
        <v>0</v>
      </c>
      <c r="BS43" s="153" t="str">
        <f>IF($D43="","",IF($G43="","",IF($G43&gt;BQ43,"",IF(BQ43&gt;=$D43,"○",""))))</f>
        <v/>
      </c>
      <c r="BT43" s="161"/>
      <c r="BU43" s="295" t="str">
        <f>IF(BT43="","",IF(BS43="○",IF(BR43&gt;=10,IF($C43="介護","●","○"),"○"),"×"))</f>
        <v/>
      </c>
      <c r="BV43" s="182" t="str">
        <f>IF($G43="","",EOMONTH(BY$16,-1))</f>
        <v/>
      </c>
      <c r="BW43" s="188">
        <f>IFERROR(DATEDIF($G43,BV43,"Y"),0)</f>
        <v>0</v>
      </c>
      <c r="BX43" s="153" t="str">
        <f>IF($D43="","",IF($G43="","",IF($G43&gt;BV43,"",IF(BV43&gt;=$D43,"○",""))))</f>
        <v/>
      </c>
      <c r="BY43" s="161"/>
      <c r="BZ43" s="295" t="str">
        <f>IF(BY43="","",IF(BX43="○",IF(BW43&gt;=10,IF($C43="介護","●","○"),"○"),"×"))</f>
        <v/>
      </c>
      <c r="CA43" s="182" t="str">
        <f>IF($G43="","",EOMONTH(CD$16,-1))</f>
        <v/>
      </c>
      <c r="CB43" s="188">
        <f>IFERROR(DATEDIF($G43,CA43,"Y"),0)</f>
        <v>0</v>
      </c>
      <c r="CC43" s="153" t="str">
        <f>IF($D43="","",IF($G43="","",IF($G43&gt;CA43,"",IF(CA43&gt;=$D43,"○",""))))</f>
        <v/>
      </c>
      <c r="CD43" s="161"/>
      <c r="CE43" s="229" t="str">
        <f>IF(CD43="","",IF(CC43="○",IF(CB43&gt;=10,IF($C43="介護","●","○"),"○"),"×"))</f>
        <v/>
      </c>
      <c r="CF43" s="239">
        <f>SUM(L43,Q43,V43,AA43,AF43,AK43,AP43,AU43,AZ43,BE43,BJ43,BO43,BT43,BY43,CD43)</f>
        <v>0</v>
      </c>
      <c r="CG43" s="249"/>
      <c r="CH43" s="256"/>
    </row>
    <row r="44" spans="2:86" ht="13.5" customHeight="1">
      <c r="B44" s="66"/>
      <c r="C44" s="81"/>
      <c r="D44" s="81"/>
      <c r="E44" s="99"/>
      <c r="F44" s="107"/>
      <c r="G44" s="121" t="str">
        <f>IF(G43="","",$G$20)</f>
        <v/>
      </c>
      <c r="H44" s="129"/>
      <c r="I44" s="275"/>
      <c r="J44" s="190"/>
      <c r="K44" s="152"/>
      <c r="L44" s="161"/>
      <c r="M44" s="173"/>
      <c r="N44" s="197"/>
      <c r="O44" s="190"/>
      <c r="P44" s="152"/>
      <c r="Q44" s="161"/>
      <c r="R44" s="173"/>
      <c r="S44" s="197"/>
      <c r="T44" s="190"/>
      <c r="U44" s="152"/>
      <c r="V44" s="161"/>
      <c r="W44" s="173"/>
      <c r="X44" s="182"/>
      <c r="Y44" s="188"/>
      <c r="Z44" s="152"/>
      <c r="AA44" s="161"/>
      <c r="AB44" s="173"/>
      <c r="AC44" s="182"/>
      <c r="AD44" s="190"/>
      <c r="AE44" s="152"/>
      <c r="AF44" s="161"/>
      <c r="AG44" s="173"/>
      <c r="AH44" s="182"/>
      <c r="AI44" s="190"/>
      <c r="AJ44" s="152"/>
      <c r="AK44" s="161"/>
      <c r="AL44" s="173"/>
      <c r="AM44" s="182"/>
      <c r="AN44" s="188"/>
      <c r="AO44" s="152"/>
      <c r="AP44" s="161"/>
      <c r="AQ44" s="171"/>
      <c r="AR44" s="182"/>
      <c r="AS44" s="188"/>
      <c r="AT44" s="152"/>
      <c r="AU44" s="161"/>
      <c r="AV44" s="171"/>
      <c r="AW44" s="182"/>
      <c r="AX44" s="188"/>
      <c r="AY44" s="152"/>
      <c r="AZ44" s="161"/>
      <c r="BA44" s="171"/>
      <c r="BB44" s="182"/>
      <c r="BC44" s="188"/>
      <c r="BD44" s="152"/>
      <c r="BE44" s="161"/>
      <c r="BF44" s="171"/>
      <c r="BG44" s="182"/>
      <c r="BH44" s="188"/>
      <c r="BI44" s="152"/>
      <c r="BJ44" s="161"/>
      <c r="BK44" s="295"/>
      <c r="BL44" s="182"/>
      <c r="BM44" s="188"/>
      <c r="BN44" s="152"/>
      <c r="BO44" s="161"/>
      <c r="BP44" s="295"/>
      <c r="BQ44" s="182"/>
      <c r="BR44" s="188"/>
      <c r="BS44" s="152"/>
      <c r="BT44" s="161"/>
      <c r="BU44" s="295"/>
      <c r="BV44" s="182"/>
      <c r="BW44" s="188"/>
      <c r="BX44" s="152"/>
      <c r="BY44" s="161"/>
      <c r="BZ44" s="295"/>
      <c r="CA44" s="182"/>
      <c r="CB44" s="188"/>
      <c r="CC44" s="152"/>
      <c r="CD44" s="161"/>
      <c r="CE44" s="229"/>
      <c r="CF44" s="238"/>
      <c r="CG44" s="249"/>
      <c r="CH44" s="256"/>
    </row>
    <row r="45" spans="2:86" ht="13.5" customHeight="1">
      <c r="B45" s="64"/>
      <c r="C45" s="83"/>
      <c r="D45" s="83"/>
      <c r="E45" s="100"/>
      <c r="F45" s="108"/>
      <c r="G45" s="120"/>
      <c r="H45" s="129" t="str">
        <f>IF($G45="","",IFERROR(DATEDIF(G45,G46,"Y")&amp;"年"&amp;DATEDIF(G45,G46,"YM")&amp;"月","0年0月"))</f>
        <v/>
      </c>
      <c r="I45" s="276" t="str">
        <f>IF($G45="","",EOMONTH(L$16,-1))</f>
        <v/>
      </c>
      <c r="J45" s="189">
        <f>IFERROR(DATEDIF($G45,I45,"Y"),0)</f>
        <v>0</v>
      </c>
      <c r="K45" s="153" t="str">
        <f>IF($D45="","",IF($G45="","",IF($G45&gt;I45,"",IF(I45&gt;=$D45,"○",""))))</f>
        <v/>
      </c>
      <c r="L45" s="161"/>
      <c r="M45" s="172" t="str">
        <f>IF(L45="","",IF(K45="○",IF(J45&gt;=10,IF($C45="介護","●","○"),"○"),"×"))</f>
        <v/>
      </c>
      <c r="N45" s="198" t="str">
        <f>IF($G45="","",EOMONTH(Q$16,-1))</f>
        <v/>
      </c>
      <c r="O45" s="189">
        <f>IFERROR(DATEDIF($G45,N45,"Y"),0)</f>
        <v>0</v>
      </c>
      <c r="P45" s="153" t="str">
        <f>IF($D45="","",IF($G45="","",IF($G45&gt;N45,"",IF(N45&gt;=$D45,"○",""))))</f>
        <v/>
      </c>
      <c r="Q45" s="161"/>
      <c r="R45" s="172" t="str">
        <f>IF(Q45="","",IF(P45="○",IF(O45&gt;=10,IF($C45="介護","●","○"),"○"),"×"))</f>
        <v/>
      </c>
      <c r="S45" s="198" t="str">
        <f>IF($G45="","",EOMONTH(V$16,-1))</f>
        <v/>
      </c>
      <c r="T45" s="189">
        <f>IFERROR(DATEDIF($G45,S45,"Y"),0)</f>
        <v>0</v>
      </c>
      <c r="U45" s="153" t="str">
        <f>IF($D45="","",IF($G45="","",IF($G45&gt;S45,"",IF(S45&gt;=$D45,"○",""))))</f>
        <v/>
      </c>
      <c r="V45" s="161"/>
      <c r="W45" s="172" t="str">
        <f>IF(V45="","",IF(U45="○",IF(T45&gt;=10,IF($C45="介護","●","○"),"○"),"×"))</f>
        <v/>
      </c>
      <c r="X45" s="182" t="str">
        <f>IF($G45="","",EOMONTH(AA$16,-1))</f>
        <v/>
      </c>
      <c r="Y45" s="188">
        <f>IFERROR(DATEDIF($G45,X45,"Y"),0)</f>
        <v>0</v>
      </c>
      <c r="Z45" s="153" t="str">
        <f>IF($D45="","",IF($G45="","",IF($G45&gt;X45,"",IF(X45&gt;=$D45,"○",""))))</f>
        <v/>
      </c>
      <c r="AA45" s="161"/>
      <c r="AB45" s="172" t="str">
        <f>IF(AA45="","",IF(Z45="○",IF(Y45&gt;=10,IF($C45="介護","●","○"),"○"),"×"))</f>
        <v/>
      </c>
      <c r="AC45" s="182" t="str">
        <f>IF($G45="","",EOMONTH(AF$16,-1))</f>
        <v/>
      </c>
      <c r="AD45" s="189">
        <f>IFERROR(DATEDIF($G45,AC45,"Y"),0)</f>
        <v>0</v>
      </c>
      <c r="AE45" s="153" t="str">
        <f>IF($D45="","",IF($G45="","",IF($G45&gt;AC45,"",IF(AC45&gt;=$D45,"○",""))))</f>
        <v/>
      </c>
      <c r="AF45" s="161"/>
      <c r="AG45" s="172" t="str">
        <f>IF(AF45="","",IF(AE45="○",IF(AD45&gt;=10,IF($C45="介護","●","○"),"○"),"×"))</f>
        <v/>
      </c>
      <c r="AH45" s="182" t="str">
        <f>IF($G45="","",EOMONTH(AK$16,-1))</f>
        <v/>
      </c>
      <c r="AI45" s="189">
        <f>IFERROR(DATEDIF($G45,AH45,"Y"),0)</f>
        <v>0</v>
      </c>
      <c r="AJ45" s="153" t="str">
        <f>IF($D45="","",IF($G45="","",IF($G45&gt;AH45,"",IF(AH45&gt;=$D45,"○",""))))</f>
        <v/>
      </c>
      <c r="AK45" s="161"/>
      <c r="AL45" s="172" t="str">
        <f>IF(AK45="","",IF(AJ45="○",IF(AI45&gt;=10,IF($C45="介護","●","○"),"○"),"×"))</f>
        <v/>
      </c>
      <c r="AM45" s="182" t="str">
        <f>IF($G45="","",EOMONTH(AP$16,-1))</f>
        <v/>
      </c>
      <c r="AN45" s="188">
        <f>IFERROR(DATEDIF($G45,AM45,"Y"),0)</f>
        <v>0</v>
      </c>
      <c r="AO45" s="153" t="str">
        <f>IF($D45="","",IF($G45="","",IF($G45&gt;AM45,"",IF(AM45&gt;=$D45,"○",""))))</f>
        <v/>
      </c>
      <c r="AP45" s="161"/>
      <c r="AQ45" s="171" t="str">
        <f>IF(AP45="","",IF(AO45="○",IF(AN45&gt;=10,IF($C45="介護","●","○"),"○"),"×"))</f>
        <v/>
      </c>
      <c r="AR45" s="182" t="str">
        <f>IF($G45="","",EOMONTH(AU$16,-1))</f>
        <v/>
      </c>
      <c r="AS45" s="188">
        <f>IFERROR(DATEDIF($G45,AR45,"Y"),0)</f>
        <v>0</v>
      </c>
      <c r="AT45" s="153" t="str">
        <f>IF($D45="","",IF($G45="","",IF($G45&gt;AR45,"",IF(AR45&gt;=$D45,"○",""))))</f>
        <v/>
      </c>
      <c r="AU45" s="161"/>
      <c r="AV45" s="171" t="str">
        <f>IF(AU45="","",IF(AT45="○",IF(AS45&gt;=10,IF($C45="介護","●","○"),"○"),"×"))</f>
        <v/>
      </c>
      <c r="AW45" s="182" t="str">
        <f>IF($G45="","",EOMONTH(AZ$16,-1))</f>
        <v/>
      </c>
      <c r="AX45" s="188">
        <f>IFERROR(DATEDIF($G45,AW45,"Y"),0)</f>
        <v>0</v>
      </c>
      <c r="AY45" s="153" t="str">
        <f>IF($D45="","",IF($G45="","",IF($G45&gt;AW45,"",IF(AW45&gt;=$D45,"○",""))))</f>
        <v/>
      </c>
      <c r="AZ45" s="161"/>
      <c r="BA45" s="171" t="str">
        <f>IF(AZ45="","",IF(AY45="○",IF(AX45&gt;=10,IF($C45="介護","●","○"),"○"),"×"))</f>
        <v/>
      </c>
      <c r="BB45" s="182" t="str">
        <f>IF($G45="","",EOMONTH(BE$16,-1))</f>
        <v/>
      </c>
      <c r="BC45" s="188">
        <f>IFERROR(DATEDIF($G45,BB45,"Y"),0)</f>
        <v>0</v>
      </c>
      <c r="BD45" s="153" t="str">
        <f>IF($D45="","",IF($G45="","",IF($G45&gt;BB45,"",IF(BB45&gt;=$D45,"○",""))))</f>
        <v/>
      </c>
      <c r="BE45" s="161"/>
      <c r="BF45" s="171" t="str">
        <f>IF(BE45="","",IF(BD45="○",IF(BC45&gt;=10,IF($C45="介護","●","○"),"○"),"×"))</f>
        <v/>
      </c>
      <c r="BG45" s="182" t="str">
        <f>IF($G45="","",EOMONTH(BJ$16,-1))</f>
        <v/>
      </c>
      <c r="BH45" s="188">
        <f>IFERROR(DATEDIF($G45,BG45,"Y"),0)</f>
        <v>0</v>
      </c>
      <c r="BI45" s="153" t="str">
        <f>IF($D45="","",IF($G45="","",IF($G45&gt;BG45,"",IF(BG45&gt;=$D45,"○",""))))</f>
        <v/>
      </c>
      <c r="BJ45" s="161"/>
      <c r="BK45" s="295" t="str">
        <f>IF(BJ45="","",IF(BI45="○",IF(BH45&gt;=10,IF($C45="介護","●","○"),"○"),"×"))</f>
        <v/>
      </c>
      <c r="BL45" s="182" t="str">
        <f>IF($G45="","",EOMONTH(BO$16,-1))</f>
        <v/>
      </c>
      <c r="BM45" s="188">
        <f>IFERROR(DATEDIF($G45,BL45,"Y"),0)</f>
        <v>0</v>
      </c>
      <c r="BN45" s="153" t="str">
        <f>IF($D45="","",IF($G45="","",IF($G45&gt;BL45,"",IF(BL45&gt;=$D45,"○",""))))</f>
        <v/>
      </c>
      <c r="BO45" s="161"/>
      <c r="BP45" s="295" t="str">
        <f>IF(BO45="","",IF(BN45="○",IF(BM45&gt;=10,IF($C45="介護","●","○"),"○"),"×"))</f>
        <v/>
      </c>
      <c r="BQ45" s="182" t="str">
        <f>IF($G45="","",EOMONTH(BT$16,-1))</f>
        <v/>
      </c>
      <c r="BR45" s="188">
        <f>IFERROR(DATEDIF($G45,BQ45,"Y"),0)</f>
        <v>0</v>
      </c>
      <c r="BS45" s="153" t="str">
        <f>IF($D45="","",IF($G45="","",IF($G45&gt;BQ45,"",IF(BQ45&gt;=$D45,"○",""))))</f>
        <v/>
      </c>
      <c r="BT45" s="161"/>
      <c r="BU45" s="295" t="str">
        <f>IF(BT45="","",IF(BS45="○",IF(BR45&gt;=10,IF($C45="介護","●","○"),"○"),"×"))</f>
        <v/>
      </c>
      <c r="BV45" s="182" t="str">
        <f>IF($G45="","",EOMONTH(BY$16,-1))</f>
        <v/>
      </c>
      <c r="BW45" s="188">
        <f>IFERROR(DATEDIF($G45,BV45,"Y"),0)</f>
        <v>0</v>
      </c>
      <c r="BX45" s="153" t="str">
        <f>IF($D45="","",IF($G45="","",IF($G45&gt;BV45,"",IF(BV45&gt;=$D45,"○",""))))</f>
        <v/>
      </c>
      <c r="BY45" s="161"/>
      <c r="BZ45" s="295" t="str">
        <f>IF(BY45="","",IF(BX45="○",IF(BW45&gt;=10,IF($C45="介護","●","○"),"○"),"×"))</f>
        <v/>
      </c>
      <c r="CA45" s="182" t="str">
        <f>IF($G45="","",EOMONTH(CD$16,-1))</f>
        <v/>
      </c>
      <c r="CB45" s="188">
        <f>IFERROR(DATEDIF($G45,CA45,"Y"),0)</f>
        <v>0</v>
      </c>
      <c r="CC45" s="153" t="str">
        <f>IF($D45="","",IF($G45="","",IF($G45&gt;CA45,"",IF(CA45&gt;=$D45,"○",""))))</f>
        <v/>
      </c>
      <c r="CD45" s="161"/>
      <c r="CE45" s="229" t="str">
        <f>IF(CD45="","",IF(CC45="○",IF(CB45&gt;=10,IF($C45="介護","●","○"),"○"),"×"))</f>
        <v/>
      </c>
      <c r="CF45" s="239">
        <f>SUM(L45,Q45,V45,AA45,AF45,AK45,AP45,AU45,AZ45,BE45,BJ45,BO45,BT45,BY45,CD45)</f>
        <v>0</v>
      </c>
      <c r="CG45" s="249"/>
      <c r="CH45" s="256"/>
    </row>
    <row r="46" spans="2:86" ht="13.5" customHeight="1">
      <c r="B46" s="66"/>
      <c r="C46" s="81"/>
      <c r="D46" s="81"/>
      <c r="E46" s="99"/>
      <c r="F46" s="107"/>
      <c r="G46" s="121" t="str">
        <f>IF(G45="","",$G$20)</f>
        <v/>
      </c>
      <c r="H46" s="129"/>
      <c r="I46" s="275"/>
      <c r="J46" s="190"/>
      <c r="K46" s="152"/>
      <c r="L46" s="161"/>
      <c r="M46" s="173"/>
      <c r="N46" s="197"/>
      <c r="O46" s="190"/>
      <c r="P46" s="152"/>
      <c r="Q46" s="161"/>
      <c r="R46" s="173"/>
      <c r="S46" s="197"/>
      <c r="T46" s="190"/>
      <c r="U46" s="152"/>
      <c r="V46" s="161"/>
      <c r="W46" s="173"/>
      <c r="X46" s="182"/>
      <c r="Y46" s="188"/>
      <c r="Z46" s="152"/>
      <c r="AA46" s="161"/>
      <c r="AB46" s="173"/>
      <c r="AC46" s="182"/>
      <c r="AD46" s="190"/>
      <c r="AE46" s="152"/>
      <c r="AF46" s="161"/>
      <c r="AG46" s="173"/>
      <c r="AH46" s="182"/>
      <c r="AI46" s="190"/>
      <c r="AJ46" s="152"/>
      <c r="AK46" s="161"/>
      <c r="AL46" s="173"/>
      <c r="AM46" s="182"/>
      <c r="AN46" s="188"/>
      <c r="AO46" s="152"/>
      <c r="AP46" s="161"/>
      <c r="AQ46" s="171"/>
      <c r="AR46" s="182"/>
      <c r="AS46" s="188"/>
      <c r="AT46" s="152"/>
      <c r="AU46" s="161"/>
      <c r="AV46" s="171"/>
      <c r="AW46" s="182"/>
      <c r="AX46" s="188"/>
      <c r="AY46" s="152"/>
      <c r="AZ46" s="161"/>
      <c r="BA46" s="171"/>
      <c r="BB46" s="182"/>
      <c r="BC46" s="188"/>
      <c r="BD46" s="152"/>
      <c r="BE46" s="161"/>
      <c r="BF46" s="171"/>
      <c r="BG46" s="182"/>
      <c r="BH46" s="188"/>
      <c r="BI46" s="152"/>
      <c r="BJ46" s="161"/>
      <c r="BK46" s="295"/>
      <c r="BL46" s="182"/>
      <c r="BM46" s="188"/>
      <c r="BN46" s="152"/>
      <c r="BO46" s="161"/>
      <c r="BP46" s="295"/>
      <c r="BQ46" s="182"/>
      <c r="BR46" s="188"/>
      <c r="BS46" s="152"/>
      <c r="BT46" s="161"/>
      <c r="BU46" s="295"/>
      <c r="BV46" s="182"/>
      <c r="BW46" s="188"/>
      <c r="BX46" s="152"/>
      <c r="BY46" s="161"/>
      <c r="BZ46" s="295"/>
      <c r="CA46" s="182"/>
      <c r="CB46" s="188"/>
      <c r="CC46" s="152"/>
      <c r="CD46" s="161"/>
      <c r="CE46" s="229"/>
      <c r="CF46" s="238"/>
      <c r="CG46" s="249"/>
      <c r="CH46" s="256"/>
    </row>
    <row r="47" spans="2:86" ht="13.5" customHeight="1">
      <c r="B47" s="64"/>
      <c r="C47" s="83"/>
      <c r="D47" s="83"/>
      <c r="E47" s="100"/>
      <c r="F47" s="108"/>
      <c r="G47" s="120"/>
      <c r="H47" s="129" t="str">
        <f>IF($G47="","",IFERROR(DATEDIF(G47,G48,"Y")&amp;"年"&amp;DATEDIF(G47,G48,"YM")&amp;"月","0年0月"))</f>
        <v/>
      </c>
      <c r="I47" s="276" t="str">
        <f>IF($G47="","",EOMONTH(L$16,-1))</f>
        <v/>
      </c>
      <c r="J47" s="189">
        <f>IFERROR(DATEDIF($G47,I47,"Y"),0)</f>
        <v>0</v>
      </c>
      <c r="K47" s="153" t="str">
        <f>IF($D47="","",IF($G47="","",IF($G47&gt;I47,"",IF(I47&gt;=$D47,"○",""))))</f>
        <v/>
      </c>
      <c r="L47" s="161"/>
      <c r="M47" s="172" t="str">
        <f>IF(L47="","",IF(K47="○",IF(J47&gt;=10,IF($C47="介護","●","○"),"○"),"×"))</f>
        <v/>
      </c>
      <c r="N47" s="198" t="str">
        <f>IF($G47="","",EOMONTH(Q$16,-1))</f>
        <v/>
      </c>
      <c r="O47" s="189">
        <f>IFERROR(DATEDIF($G47,N47,"Y"),0)</f>
        <v>0</v>
      </c>
      <c r="P47" s="153" t="str">
        <f>IF($D47="","",IF($G47="","",IF($G47&gt;N47,"",IF(N47&gt;=$D47,"○",""))))</f>
        <v/>
      </c>
      <c r="Q47" s="161"/>
      <c r="R47" s="172" t="str">
        <f>IF(Q47="","",IF(P47="○",IF(O47&gt;=10,IF($C47="介護","●","○"),"○"),"×"))</f>
        <v/>
      </c>
      <c r="S47" s="198" t="str">
        <f>IF($G47="","",EOMONTH(V$16,-1))</f>
        <v/>
      </c>
      <c r="T47" s="188">
        <f>IFERROR(DATEDIF($G47,S47,"Y"),0)</f>
        <v>0</v>
      </c>
      <c r="U47" s="153" t="str">
        <f>IF($D47="","",IF($G47="","",IF($G47&gt;S47,"",IF(S47&gt;=$D47,"○",""))))</f>
        <v/>
      </c>
      <c r="V47" s="161"/>
      <c r="W47" s="172" t="str">
        <f>IF(V47="","",IF(U47="○",IF(T47&gt;=10,IF($C47="介護","●","○"),"○"),"×"))</f>
        <v/>
      </c>
      <c r="X47" s="182" t="str">
        <f>IF($G47="","",EOMONTH(AA$16,-1))</f>
        <v/>
      </c>
      <c r="Y47" s="188">
        <f>IFERROR(DATEDIF($G47,X47,"Y"),0)</f>
        <v>0</v>
      </c>
      <c r="Z47" s="153" t="str">
        <f>IF($D47="","",IF($G47="","",IF($G47&gt;X47,"",IF(X47&gt;=$D47,"○",""))))</f>
        <v/>
      </c>
      <c r="AA47" s="161"/>
      <c r="AB47" s="172" t="str">
        <f>IF(AA47="","",IF(Z47="○",IF(Y47&gt;=10,IF($C47="介護","●","○"),"○"),"×"))</f>
        <v/>
      </c>
      <c r="AC47" s="182" t="str">
        <f>IF($G47="","",EOMONTH(AF$16,-1))</f>
        <v/>
      </c>
      <c r="AD47" s="189">
        <f>IFERROR(DATEDIF($G47,AC47,"Y"),0)</f>
        <v>0</v>
      </c>
      <c r="AE47" s="153" t="str">
        <f>IF($D47="","",IF($G47="","",IF($G47&gt;AC47,"",IF(AC47&gt;=$D47,"○",""))))</f>
        <v/>
      </c>
      <c r="AF47" s="161"/>
      <c r="AG47" s="172" t="str">
        <f>IF(AF47="","",IF(AE47="○",IF(AD47&gt;=10,IF($C47="介護","●","○"),"○"),"×"))</f>
        <v/>
      </c>
      <c r="AH47" s="182" t="str">
        <f>IF($G47="","",EOMONTH(AK$16,-1))</f>
        <v/>
      </c>
      <c r="AI47" s="188">
        <f>IFERROR(DATEDIF($G47,AH47,"Y"),0)</f>
        <v>0</v>
      </c>
      <c r="AJ47" s="153" t="str">
        <f>IF($D47="","",IF($G47="","",IF($G47&gt;AH47,"",IF(AH47&gt;=$D47,"○",""))))</f>
        <v/>
      </c>
      <c r="AK47" s="161"/>
      <c r="AL47" s="172" t="str">
        <f>IF(AK47="","",IF(AJ47="○",IF(AI47&gt;=10,IF($C47="介護","●","○"),"○"),"×"))</f>
        <v/>
      </c>
      <c r="AM47" s="260" t="str">
        <f>IF($G47="","",EOMONTH(AP$16,-1))</f>
        <v/>
      </c>
      <c r="AN47" s="188">
        <f>IFERROR(DATEDIF($G47,AM47,"Y"),0)</f>
        <v>0</v>
      </c>
      <c r="AO47" s="153" t="str">
        <f>IF($D47="","",IF($G47="","",IF($G47&gt;AM47,"",IF(AM47&gt;=$D47,"○",""))))</f>
        <v/>
      </c>
      <c r="AP47" s="161"/>
      <c r="AQ47" s="171" t="str">
        <f>IF(AP47="","",IF(AO47="○",IF(AN47&gt;=10,IF($C47="介護","●","○"),"○"),"×"))</f>
        <v/>
      </c>
      <c r="AR47" s="182" t="str">
        <f>IF($G47="","",EOMONTH(AU$16,-1))</f>
        <v/>
      </c>
      <c r="AS47" s="188">
        <f>IFERROR(DATEDIF($G47,AR47,"Y"),0)</f>
        <v>0</v>
      </c>
      <c r="AT47" s="153" t="str">
        <f>IF($D47="","",IF($G47="","",IF($G47&gt;AR47,"",IF(AR47&gt;=$D47,"○",""))))</f>
        <v/>
      </c>
      <c r="AU47" s="161"/>
      <c r="AV47" s="171" t="str">
        <f>IF(AU47="","",IF(AT47="○",IF(AS47&gt;=10,IF($C47="介護","●","○"),"○"),"×"))</f>
        <v/>
      </c>
      <c r="AW47" s="182" t="str">
        <f>IF($G47="","",EOMONTH(AZ$16,-1))</f>
        <v/>
      </c>
      <c r="AX47" s="188">
        <f>IFERROR(DATEDIF($G47,AW47,"Y"),0)</f>
        <v>0</v>
      </c>
      <c r="AY47" s="153" t="str">
        <f>IF($D47="","",IF($G47="","",IF($G47&gt;AW47,"",IF(AW47&gt;=$D47,"○",""))))</f>
        <v/>
      </c>
      <c r="AZ47" s="219"/>
      <c r="BA47" s="171" t="str">
        <f>IF(AZ47="","",IF(AY47="○",IF(AX47&gt;=10,IF($C47="介護","●","○"),"○"),"×"))</f>
        <v/>
      </c>
      <c r="BB47" s="182" t="str">
        <f>IF($G47="","",EOMONTH(BE$16,-1))</f>
        <v/>
      </c>
      <c r="BC47" s="188">
        <f>IFERROR(DATEDIF($G47,BB47,"Y"),0)</f>
        <v>0</v>
      </c>
      <c r="BD47" s="153" t="str">
        <f>IF($D47="","",IF($G47="","",IF($G47&gt;BB47,"",IF(BB47&gt;=$D47,"○",""))))</f>
        <v/>
      </c>
      <c r="BE47" s="161"/>
      <c r="BF47" s="171" t="str">
        <f>IF(BE47="","",IF(BD47="○",IF(BC47&gt;=10,IF($C47="介護","●","○"),"○"),"×"))</f>
        <v/>
      </c>
      <c r="BG47" s="182" t="str">
        <f>IF($G47="","",EOMONTH(BJ$16,-1))</f>
        <v/>
      </c>
      <c r="BH47" s="188">
        <f>IFERROR(DATEDIF($G47,BG47,"Y"),0)</f>
        <v>0</v>
      </c>
      <c r="BI47" s="153" t="str">
        <f>IF($D47="","",IF($G47="","",IF($G47&gt;BG47,"",IF(BG47&gt;=$D47,"○",""))))</f>
        <v/>
      </c>
      <c r="BJ47" s="161"/>
      <c r="BK47" s="295" t="str">
        <f>IF(BJ47="","",IF(BI47="○",IF(BH47&gt;=10,IF($C47="介護","●","○"),"○"),"×"))</f>
        <v/>
      </c>
      <c r="BL47" s="182" t="str">
        <f>IF($G47="","",EOMONTH(BO$16,-1))</f>
        <v/>
      </c>
      <c r="BM47" s="188">
        <f>IFERROR(DATEDIF($G47,BL47,"Y"),0)</f>
        <v>0</v>
      </c>
      <c r="BN47" s="153" t="str">
        <f>IF($D47="","",IF($G47="","",IF($G47&gt;BL47,"",IF(BL47&gt;=$D47,"○",""))))</f>
        <v/>
      </c>
      <c r="BO47" s="161"/>
      <c r="BP47" s="295" t="str">
        <f>IF(BO47="","",IF(BN47="○",IF(BM47&gt;=10,IF($C47="介護","●","○"),"○"),"×"))</f>
        <v/>
      </c>
      <c r="BQ47" s="182" t="str">
        <f>IF($G47="","",EOMONTH(BT$16,-1))</f>
        <v/>
      </c>
      <c r="BR47" s="188">
        <f>IFERROR(DATEDIF($G47,BQ47,"Y"),0)</f>
        <v>0</v>
      </c>
      <c r="BS47" s="153" t="str">
        <f>IF($D47="","",IF($G47="","",IF($G47&gt;BQ47,"",IF(BQ47&gt;=$D47,"○",""))))</f>
        <v/>
      </c>
      <c r="BT47" s="161"/>
      <c r="BU47" s="295" t="str">
        <f>IF(BT47="","",IF(BS47="○",IF(BR47&gt;=10,IF($C47="介護","●","○"),"○"),"×"))</f>
        <v/>
      </c>
      <c r="BV47" s="182" t="str">
        <f>IF($G47="","",EOMONTH(BY$16,-1))</f>
        <v/>
      </c>
      <c r="BW47" s="188">
        <f>IFERROR(DATEDIF($G47,BV47,"Y"),0)</f>
        <v>0</v>
      </c>
      <c r="BX47" s="153" t="str">
        <f>IF($D47="","",IF($G47="","",IF($G47&gt;BV47,"",IF(BV47&gt;=$D47,"○",""))))</f>
        <v/>
      </c>
      <c r="BY47" s="161"/>
      <c r="BZ47" s="295" t="str">
        <f>IF(BY47="","",IF(BX47="○",IF(BW47&gt;=10,IF($C47="介護","●","○"),"○"),"×"))</f>
        <v/>
      </c>
      <c r="CA47" s="182" t="str">
        <f>IF($G47="","",EOMONTH(CD$16,-1))</f>
        <v/>
      </c>
      <c r="CB47" s="188">
        <f>IFERROR(DATEDIF($G47,CA47,"Y"),0)</f>
        <v>0</v>
      </c>
      <c r="CC47" s="153" t="str">
        <f>IF($D47="","",IF($G47="","",IF($G47&gt;CA47,"",IF(CA47&gt;=$D47,"○",""))))</f>
        <v/>
      </c>
      <c r="CD47" s="161"/>
      <c r="CE47" s="229" t="str">
        <f>IF(CD47="","",IF(CC47="○",IF(CB47&gt;=10,IF($C47="介護","●","○"),"○"),"×"))</f>
        <v/>
      </c>
      <c r="CF47" s="239">
        <f>SUM(L47,Q47,V47,AA47,AF47,AK47,AP47,AU47,AZ47,BE47,BJ47,BO47,BT47,BY47,CD47)</f>
        <v>0</v>
      </c>
      <c r="CG47" s="249"/>
      <c r="CH47" s="256"/>
    </row>
    <row r="48" spans="2:86" ht="13.5" customHeight="1">
      <c r="B48" s="66"/>
      <c r="C48" s="84"/>
      <c r="D48" s="84"/>
      <c r="E48" s="101"/>
      <c r="F48" s="109"/>
      <c r="G48" s="122" t="str">
        <f>IF(G47="","",$G$20)</f>
        <v/>
      </c>
      <c r="H48" s="130"/>
      <c r="I48" s="277"/>
      <c r="J48" s="207"/>
      <c r="K48" s="154"/>
      <c r="L48" s="162"/>
      <c r="M48" s="174"/>
      <c r="N48" s="199"/>
      <c r="O48" s="207"/>
      <c r="P48" s="154"/>
      <c r="Q48" s="162"/>
      <c r="R48" s="174"/>
      <c r="S48" s="199"/>
      <c r="T48" s="191"/>
      <c r="U48" s="154"/>
      <c r="V48" s="162"/>
      <c r="W48" s="174"/>
      <c r="X48" s="183"/>
      <c r="Y48" s="191"/>
      <c r="Z48" s="154"/>
      <c r="AA48" s="162"/>
      <c r="AB48" s="174"/>
      <c r="AC48" s="183"/>
      <c r="AD48" s="207"/>
      <c r="AE48" s="154"/>
      <c r="AF48" s="162"/>
      <c r="AG48" s="174"/>
      <c r="AH48" s="183"/>
      <c r="AI48" s="191"/>
      <c r="AJ48" s="154"/>
      <c r="AK48" s="162"/>
      <c r="AL48" s="174"/>
      <c r="AM48" s="261"/>
      <c r="AN48" s="191"/>
      <c r="AO48" s="154"/>
      <c r="AP48" s="162"/>
      <c r="AQ48" s="289"/>
      <c r="AR48" s="183"/>
      <c r="AS48" s="191"/>
      <c r="AT48" s="154"/>
      <c r="AU48" s="162"/>
      <c r="AV48" s="289"/>
      <c r="AW48" s="183"/>
      <c r="AX48" s="191"/>
      <c r="AY48" s="154"/>
      <c r="AZ48" s="220"/>
      <c r="BA48" s="289"/>
      <c r="BB48" s="183"/>
      <c r="BC48" s="191"/>
      <c r="BD48" s="154"/>
      <c r="BE48" s="162"/>
      <c r="BF48" s="289"/>
      <c r="BG48" s="183"/>
      <c r="BH48" s="191"/>
      <c r="BI48" s="154"/>
      <c r="BJ48" s="162"/>
      <c r="BK48" s="296"/>
      <c r="BL48" s="183"/>
      <c r="BM48" s="191"/>
      <c r="BN48" s="154"/>
      <c r="BO48" s="162"/>
      <c r="BP48" s="296"/>
      <c r="BQ48" s="183"/>
      <c r="BR48" s="191"/>
      <c r="BS48" s="154"/>
      <c r="BT48" s="162"/>
      <c r="BU48" s="296"/>
      <c r="BV48" s="183"/>
      <c r="BW48" s="191"/>
      <c r="BX48" s="154"/>
      <c r="BY48" s="162"/>
      <c r="BZ48" s="296"/>
      <c r="CA48" s="183"/>
      <c r="CB48" s="191"/>
      <c r="CC48" s="154"/>
      <c r="CD48" s="162"/>
      <c r="CE48" s="230"/>
      <c r="CF48" s="304"/>
      <c r="CG48" s="249"/>
      <c r="CH48" s="256"/>
    </row>
    <row r="49" spans="2:86" ht="29.25" customHeight="1">
      <c r="B49" s="67" t="s">
        <v>63</v>
      </c>
      <c r="C49" s="85"/>
      <c r="D49" s="85"/>
      <c r="E49" s="85"/>
      <c r="F49" s="85"/>
      <c r="G49" s="85"/>
      <c r="H49" s="131"/>
      <c r="I49" s="278"/>
      <c r="J49" s="283"/>
      <c r="K49" s="85"/>
      <c r="L49" s="163">
        <f>SUM(L19:L48)</f>
        <v>0</v>
      </c>
      <c r="M49" s="175"/>
      <c r="N49" s="184"/>
      <c r="O49" s="184"/>
      <c r="P49" s="184"/>
      <c r="Q49" s="192">
        <f>SUM(Q19:Q48)</f>
        <v>0</v>
      </c>
      <c r="R49" s="193"/>
      <c r="S49" s="184"/>
      <c r="T49" s="201"/>
      <c r="U49" s="184"/>
      <c r="V49" s="192">
        <f>SUM(V19:V48)</f>
        <v>0</v>
      </c>
      <c r="W49" s="193"/>
      <c r="X49" s="184"/>
      <c r="Y49" s="184"/>
      <c r="Z49" s="184"/>
      <c r="AA49" s="192">
        <f>SUM(AA19:AA48)</f>
        <v>0</v>
      </c>
      <c r="AB49" s="193"/>
      <c r="AC49" s="184"/>
      <c r="AD49" s="184"/>
      <c r="AE49" s="184"/>
      <c r="AF49" s="192">
        <f>SUM(AF19:AF48)</f>
        <v>0</v>
      </c>
      <c r="AG49" s="193"/>
      <c r="AH49" s="184"/>
      <c r="AI49" s="201"/>
      <c r="AJ49" s="184"/>
      <c r="AK49" s="192">
        <f>SUM(AK19:AK48)</f>
        <v>0</v>
      </c>
      <c r="AL49" s="193"/>
      <c r="AM49" s="184"/>
      <c r="AN49" s="184"/>
      <c r="AO49" s="184"/>
      <c r="AP49" s="192">
        <f>SUM(AP19:AP48)</f>
        <v>0</v>
      </c>
      <c r="AQ49" s="193"/>
      <c r="AR49" s="184"/>
      <c r="AS49" s="184"/>
      <c r="AT49" s="184"/>
      <c r="AU49" s="192">
        <f>SUM(AU19:AU48)</f>
        <v>0</v>
      </c>
      <c r="AV49" s="193"/>
      <c r="AW49" s="184"/>
      <c r="AX49" s="201"/>
      <c r="AY49" s="184"/>
      <c r="AZ49" s="192">
        <f>SUM(AZ19:AZ48)</f>
        <v>0</v>
      </c>
      <c r="BA49" s="193"/>
      <c r="BB49" s="184"/>
      <c r="BC49" s="184"/>
      <c r="BD49" s="184"/>
      <c r="BE49" s="192">
        <f>SUM(BE19:BE48)</f>
        <v>0</v>
      </c>
      <c r="BF49" s="193"/>
      <c r="BG49" s="184"/>
      <c r="BH49" s="184"/>
      <c r="BI49" s="184"/>
      <c r="BJ49" s="192">
        <f>SUM(BJ19:BJ48)</f>
        <v>0</v>
      </c>
      <c r="BK49" s="297"/>
      <c r="BL49" s="299"/>
      <c r="BM49" s="184"/>
      <c r="BN49" s="184"/>
      <c r="BO49" s="192">
        <f>SUM(BO19:BO48)</f>
        <v>0</v>
      </c>
      <c r="BP49" s="297"/>
      <c r="BQ49" s="299"/>
      <c r="BR49" s="184"/>
      <c r="BS49" s="184"/>
      <c r="BT49" s="192">
        <f>SUM(BT19:BT48)</f>
        <v>0</v>
      </c>
      <c r="BU49" s="297"/>
      <c r="BV49" s="299"/>
      <c r="BW49" s="184"/>
      <c r="BX49" s="184"/>
      <c r="BY49" s="192">
        <f>SUM(BY19:BY48)</f>
        <v>0</v>
      </c>
      <c r="BZ49" s="297"/>
      <c r="CA49" s="299"/>
      <c r="CB49" s="184"/>
      <c r="CC49" s="184"/>
      <c r="CD49" s="192">
        <f>SUM(CD19:CD48)</f>
        <v>0</v>
      </c>
      <c r="CE49" s="231"/>
      <c r="CF49" s="241">
        <f>SUM(L49:CE49)</f>
        <v>0</v>
      </c>
      <c r="CG49" s="250" t="e">
        <f>CF49/CF50</f>
        <v>#DIV/0!</v>
      </c>
      <c r="CH49" s="256"/>
    </row>
    <row r="50" spans="2:86" ht="35.25" hidden="1" customHeight="1">
      <c r="B50" s="68"/>
      <c r="C50" s="85"/>
      <c r="D50" s="85"/>
      <c r="E50" s="85"/>
      <c r="F50" s="85"/>
      <c r="G50" s="85"/>
      <c r="H50" s="131"/>
      <c r="I50" s="145"/>
      <c r="J50" s="283"/>
      <c r="K50" s="85"/>
      <c r="L50" s="164">
        <f>IF(L49&gt;0,1,0)</f>
        <v>0</v>
      </c>
      <c r="M50" s="176"/>
      <c r="N50" s="185"/>
      <c r="O50" s="185"/>
      <c r="P50" s="185"/>
      <c r="Q50" s="165">
        <f>IF(Q49&gt;0,1,0)</f>
        <v>0</v>
      </c>
      <c r="R50" s="177"/>
      <c r="S50" s="185"/>
      <c r="T50" s="177"/>
      <c r="U50" s="185"/>
      <c r="V50" s="165">
        <f>IF(V49&gt;0,1,0)</f>
        <v>0</v>
      </c>
      <c r="W50" s="177"/>
      <c r="X50" s="185"/>
      <c r="Y50" s="185"/>
      <c r="Z50" s="185"/>
      <c r="AA50" s="165">
        <f>IF(AA49&gt;0,1,0)</f>
        <v>0</v>
      </c>
      <c r="AB50" s="177"/>
      <c r="AC50" s="185"/>
      <c r="AD50" s="185"/>
      <c r="AE50" s="185"/>
      <c r="AF50" s="165">
        <f>IF(AF49&gt;0,1,0)</f>
        <v>0</v>
      </c>
      <c r="AG50" s="177"/>
      <c r="AH50" s="185"/>
      <c r="AI50" s="177"/>
      <c r="AJ50" s="185"/>
      <c r="AK50" s="165">
        <f>IF(AK49&gt;0,1,0)</f>
        <v>0</v>
      </c>
      <c r="AL50" s="177"/>
      <c r="AM50" s="185"/>
      <c r="AN50" s="185"/>
      <c r="AO50" s="185"/>
      <c r="AP50" s="165">
        <f>IF(AP49&gt;0,1,0)</f>
        <v>0</v>
      </c>
      <c r="AQ50" s="177"/>
      <c r="AR50" s="185"/>
      <c r="AS50" s="185"/>
      <c r="AT50" s="185"/>
      <c r="AU50" s="165">
        <f>IF(AU49&gt;0,1,0)</f>
        <v>0</v>
      </c>
      <c r="AV50" s="177"/>
      <c r="AW50" s="185"/>
      <c r="AX50" s="177"/>
      <c r="AY50" s="185"/>
      <c r="AZ50" s="165">
        <f>IF(AZ49&gt;0,1,0)</f>
        <v>0</v>
      </c>
      <c r="BA50" s="177"/>
      <c r="BB50" s="185"/>
      <c r="BC50" s="185"/>
      <c r="BD50" s="185"/>
      <c r="BE50" s="165">
        <f>IF(BE49&gt;0,1,0)</f>
        <v>0</v>
      </c>
      <c r="BF50" s="177"/>
      <c r="BG50" s="185"/>
      <c r="BH50" s="185"/>
      <c r="BI50" s="185"/>
      <c r="BJ50" s="165">
        <f>IF(BJ49&gt;0,1,0)</f>
        <v>0</v>
      </c>
      <c r="BK50" s="185"/>
      <c r="BL50" s="165"/>
      <c r="BM50" s="185"/>
      <c r="BN50" s="185"/>
      <c r="BO50" s="165">
        <f>IF(BO49&gt;0,1,0)</f>
        <v>0</v>
      </c>
      <c r="BP50" s="185"/>
      <c r="BQ50" s="165"/>
      <c r="BR50" s="185"/>
      <c r="BS50" s="185"/>
      <c r="BT50" s="165">
        <f>IF(BT49&gt;0,1,0)</f>
        <v>0</v>
      </c>
      <c r="BU50" s="185"/>
      <c r="BV50" s="165"/>
      <c r="BW50" s="185"/>
      <c r="BX50" s="185"/>
      <c r="BY50" s="165">
        <f>IF(BY49&gt;0,1,0)</f>
        <v>0</v>
      </c>
      <c r="BZ50" s="185"/>
      <c r="CA50" s="165"/>
      <c r="CB50" s="185"/>
      <c r="CC50" s="185"/>
      <c r="CD50" s="165">
        <f>IF(CD49&gt;0,1,0)</f>
        <v>0</v>
      </c>
      <c r="CE50" s="177"/>
      <c r="CF50" s="241">
        <f>SUM(L50:BK50)</f>
        <v>0</v>
      </c>
      <c r="CG50" s="251"/>
      <c r="CH50" s="256"/>
    </row>
    <row r="51" spans="2:86" ht="27" customHeight="1">
      <c r="B51" s="69" t="s">
        <v>5</v>
      </c>
      <c r="C51" s="86"/>
      <c r="D51" s="86"/>
      <c r="E51" s="86"/>
      <c r="F51" s="86"/>
      <c r="G51" s="86"/>
      <c r="H51" s="132"/>
      <c r="I51" s="279"/>
      <c r="J51" s="284"/>
      <c r="K51" s="155"/>
      <c r="L51" s="165">
        <f>SUMIFS(L19:L48,K19:K48,"○",$C$19:$C$48,"介護")</f>
        <v>0</v>
      </c>
      <c r="M51" s="177"/>
      <c r="N51" s="186"/>
      <c r="O51" s="186"/>
      <c r="P51" s="186"/>
      <c r="Q51" s="165">
        <f>SUMIFS(Q19:Q48,P19:P48,"○",$C$19:$C$48,"介護")</f>
        <v>0</v>
      </c>
      <c r="R51" s="177"/>
      <c r="S51" s="186"/>
      <c r="T51" s="202"/>
      <c r="U51" s="186"/>
      <c r="V51" s="165">
        <f>SUMIFS(V19:V48,U19:U48,"○",$C$19:$C$48,"介護")</f>
        <v>0</v>
      </c>
      <c r="W51" s="177"/>
      <c r="X51" s="186"/>
      <c r="Y51" s="186"/>
      <c r="Z51" s="186"/>
      <c r="AA51" s="165">
        <f>SUMIFS(AA19:AA48,Z19:Z48,"○",$C$19:$C$48,"介護")</f>
        <v>0</v>
      </c>
      <c r="AB51" s="177"/>
      <c r="AC51" s="186"/>
      <c r="AD51" s="186"/>
      <c r="AE51" s="186"/>
      <c r="AF51" s="165">
        <f>SUMIFS(AF19:AF48,AE19:AE48,"○",$C$19:$C$48,"介護")</f>
        <v>0</v>
      </c>
      <c r="AG51" s="177"/>
      <c r="AH51" s="186"/>
      <c r="AI51" s="202"/>
      <c r="AJ51" s="186"/>
      <c r="AK51" s="165">
        <f>SUMIFS(AK19:AK48,AJ19:AJ48,"○",$C$19:$C$48,"介護")</f>
        <v>0</v>
      </c>
      <c r="AL51" s="177"/>
      <c r="AM51" s="186"/>
      <c r="AN51" s="186"/>
      <c r="AO51" s="186"/>
      <c r="AP51" s="165">
        <f>SUMIFS(AP19:AP48,AO19:AO48,"○",$C$19:$C$48,"介護")</f>
        <v>0</v>
      </c>
      <c r="AQ51" s="177"/>
      <c r="AR51" s="186"/>
      <c r="AS51" s="186"/>
      <c r="AT51" s="186"/>
      <c r="AU51" s="165">
        <f>SUMIFS(AU19:AU48,AT19:AT48,"○",$C$19:$C$48,"介護")</f>
        <v>0</v>
      </c>
      <c r="AV51" s="177"/>
      <c r="AW51" s="186"/>
      <c r="AX51" s="202"/>
      <c r="AY51" s="186"/>
      <c r="AZ51" s="165">
        <f>SUMIFS(AZ19:AZ48,AY19:AY48,"○",$C$19:$C$48,"介護")</f>
        <v>0</v>
      </c>
      <c r="BA51" s="177"/>
      <c r="BB51" s="186"/>
      <c r="BC51" s="186"/>
      <c r="BD51" s="186"/>
      <c r="BE51" s="165">
        <f>SUMIFS(BE19:BE48,BD19:BD48,"○",$C$19:$C$48,"介護")</f>
        <v>0</v>
      </c>
      <c r="BF51" s="177"/>
      <c r="BG51" s="186"/>
      <c r="BH51" s="186"/>
      <c r="BI51" s="186"/>
      <c r="BJ51" s="165">
        <f>SUMIFS(BJ19:BJ48,BI19:BI48,"○",$C$19:$C$48,"介護")</f>
        <v>0</v>
      </c>
      <c r="BK51" s="185"/>
      <c r="BL51" s="300"/>
      <c r="BM51" s="186"/>
      <c r="BN51" s="186"/>
      <c r="BO51" s="165">
        <f>SUMIFS(BO19:BO48,BN19:BN48,"○",$C$19:$C$48,"介護")</f>
        <v>0</v>
      </c>
      <c r="BP51" s="185"/>
      <c r="BQ51" s="300"/>
      <c r="BR51" s="186"/>
      <c r="BS51" s="186"/>
      <c r="BT51" s="165">
        <f>SUMIFS(BT19:BT48,BS19:BS48,"○",$C$19:$C$48,"介護")</f>
        <v>0</v>
      </c>
      <c r="BU51" s="185"/>
      <c r="BV51" s="300"/>
      <c r="BW51" s="186"/>
      <c r="BX51" s="186"/>
      <c r="BY51" s="165">
        <f>SUMIFS(BY19:BY48,BX19:BX48,"○",$C$19:$C$48,"介護")</f>
        <v>0</v>
      </c>
      <c r="BZ51" s="185"/>
      <c r="CA51" s="300"/>
      <c r="CB51" s="186"/>
      <c r="CC51" s="186"/>
      <c r="CD51" s="165">
        <f>SUMIFS(CD19:CD48,CC19:CC48,"○",$C$19:$C$48,"介護")</f>
        <v>0</v>
      </c>
      <c r="CE51" s="232"/>
      <c r="CF51" s="242">
        <f>CD51+BY51+BT51+BO51+BJ51+BE51+AZ51+AU51+AP51+AK51+AF51+AA51+V51+Q51+L51</f>
        <v>0</v>
      </c>
      <c r="CG51" s="252" t="e">
        <f>CF51/CF50</f>
        <v>#DIV/0!</v>
      </c>
      <c r="CH51" s="256"/>
    </row>
    <row r="52" spans="2:86" ht="27" customHeight="1">
      <c r="B52" s="69" t="s">
        <v>61</v>
      </c>
      <c r="C52" s="86"/>
      <c r="D52" s="86"/>
      <c r="E52" s="86"/>
      <c r="F52" s="86"/>
      <c r="G52" s="86"/>
      <c r="H52" s="132"/>
      <c r="I52" s="280"/>
      <c r="J52" s="285"/>
      <c r="K52" s="285"/>
      <c r="L52" s="165">
        <f>SUMIF(K19:K48,"○",L19:L48)</f>
        <v>0</v>
      </c>
      <c r="M52" s="177"/>
      <c r="N52" s="186"/>
      <c r="O52" s="186"/>
      <c r="P52" s="186"/>
      <c r="Q52" s="165">
        <f>SUMIF(P19:P48,"○",Q19:Q48)</f>
        <v>0</v>
      </c>
      <c r="R52" s="177"/>
      <c r="S52" s="186"/>
      <c r="T52" s="202"/>
      <c r="U52" s="186"/>
      <c r="V52" s="165">
        <f>SUMIF(U19:U48,"○",V19:V48)</f>
        <v>0</v>
      </c>
      <c r="W52" s="177"/>
      <c r="X52" s="186"/>
      <c r="Y52" s="186"/>
      <c r="Z52" s="186"/>
      <c r="AA52" s="165">
        <f>SUMIF(Z19:Z48,"○",AA19:AA48)</f>
        <v>0</v>
      </c>
      <c r="AB52" s="177"/>
      <c r="AC52" s="186"/>
      <c r="AD52" s="186"/>
      <c r="AE52" s="186"/>
      <c r="AF52" s="165">
        <f>SUMIF(AE19:AE48,"○",AF19:AF48)</f>
        <v>0</v>
      </c>
      <c r="AG52" s="177"/>
      <c r="AH52" s="186"/>
      <c r="AI52" s="202"/>
      <c r="AJ52" s="186"/>
      <c r="AK52" s="165">
        <f>SUMIF(AJ19:AJ48,"○",AK19:AK48)</f>
        <v>0</v>
      </c>
      <c r="AL52" s="177"/>
      <c r="AM52" s="186"/>
      <c r="AN52" s="186"/>
      <c r="AO52" s="186"/>
      <c r="AP52" s="165">
        <f>SUMIF(AO19:AO48,"○",AP19:AP48)</f>
        <v>0</v>
      </c>
      <c r="AQ52" s="177"/>
      <c r="AR52" s="186"/>
      <c r="AS52" s="186"/>
      <c r="AT52" s="186"/>
      <c r="AU52" s="165">
        <f>SUMIF(AT19:AT48,"○",AU19:AU48)</f>
        <v>0</v>
      </c>
      <c r="AV52" s="177"/>
      <c r="AW52" s="186"/>
      <c r="AX52" s="202"/>
      <c r="AY52" s="186"/>
      <c r="AZ52" s="165">
        <f>SUMIF(AY19:AY48,"○",AZ19:AZ48)</f>
        <v>0</v>
      </c>
      <c r="BA52" s="177"/>
      <c r="BB52" s="186"/>
      <c r="BC52" s="186"/>
      <c r="BD52" s="186"/>
      <c r="BE52" s="165">
        <f>SUMIF(BD19:BD48,"○",BE19:BE48)</f>
        <v>0</v>
      </c>
      <c r="BF52" s="177"/>
      <c r="BG52" s="186"/>
      <c r="BH52" s="186"/>
      <c r="BI52" s="186"/>
      <c r="BJ52" s="165">
        <f>SUMIF(BI19:BI48,"○",BJ19:BJ48)</f>
        <v>0</v>
      </c>
      <c r="BK52" s="185"/>
      <c r="BL52" s="300"/>
      <c r="BM52" s="186"/>
      <c r="BN52" s="186"/>
      <c r="BO52" s="165">
        <f>SUMIF(BN19:BN48,"○",BO19:BO48)</f>
        <v>0</v>
      </c>
      <c r="BP52" s="185"/>
      <c r="BQ52" s="300"/>
      <c r="BR52" s="186"/>
      <c r="BS52" s="186"/>
      <c r="BT52" s="165">
        <f>SUMIF(BS19:BS48,"○",BT19:BT48)</f>
        <v>0</v>
      </c>
      <c r="BU52" s="185"/>
      <c r="BV52" s="300"/>
      <c r="BW52" s="186"/>
      <c r="BX52" s="186"/>
      <c r="BY52" s="165">
        <f>SUMIF(BX19:BX48,"○",BY19:BY48)</f>
        <v>0</v>
      </c>
      <c r="BZ52" s="185"/>
      <c r="CA52" s="300"/>
      <c r="CB52" s="186"/>
      <c r="CC52" s="186"/>
      <c r="CD52" s="165">
        <f>SUMIF(CC19:CC48,"○",CD19:CD48)</f>
        <v>0</v>
      </c>
      <c r="CE52" s="232"/>
      <c r="CF52" s="243">
        <f>CD52+BY52+BT52+BO52+BJ52+BE52+AZ52+AU52+AP52+AK52+AF52+AA52+V52+Q52+L52</f>
        <v>0</v>
      </c>
      <c r="CG52" s="253" t="e">
        <f>CF52/CF50</f>
        <v>#DIV/0!</v>
      </c>
      <c r="CH52" s="256"/>
    </row>
    <row r="53" spans="2:86" ht="27" customHeight="1">
      <c r="B53" s="70" t="s">
        <v>64</v>
      </c>
      <c r="C53" s="87"/>
      <c r="D53" s="87"/>
      <c r="E53" s="87"/>
      <c r="F53" s="87"/>
      <c r="G53" s="87"/>
      <c r="H53" s="133"/>
      <c r="I53" s="147"/>
      <c r="J53" s="286"/>
      <c r="K53" s="87"/>
      <c r="L53" s="166">
        <f>SUMIF(M19:M48,"●",L19:L48)</f>
        <v>0</v>
      </c>
      <c r="M53" s="178" t="e">
        <f>SUMIF(L61:L68,"介護",#REF!)</f>
        <v>#REF!</v>
      </c>
      <c r="N53" s="187"/>
      <c r="O53" s="187"/>
      <c r="P53" s="187"/>
      <c r="Q53" s="166">
        <f>SUMIF(R19:R48,"●",Q19:Q48)</f>
        <v>0</v>
      </c>
      <c r="R53" s="178" t="e">
        <f>SUMIF(Q61:Q68,"介護",#REF!)</f>
        <v>#REF!</v>
      </c>
      <c r="S53" s="187"/>
      <c r="T53" s="203"/>
      <c r="U53" s="187"/>
      <c r="V53" s="166">
        <f>SUMIF(W19:W48,"●",V19:V48)</f>
        <v>0</v>
      </c>
      <c r="W53" s="178" t="e">
        <f>SUMIF(V61:V68,"介護",#REF!)</f>
        <v>#REF!</v>
      </c>
      <c r="X53" s="187"/>
      <c r="Y53" s="187"/>
      <c r="Z53" s="187"/>
      <c r="AA53" s="166">
        <f>SUMIF(AB19:AB48,"●",AA19:AA48)</f>
        <v>0</v>
      </c>
      <c r="AB53" s="178" t="e">
        <f>SUMIF(AA61:AA68,"介護",#REF!)</f>
        <v>#REF!</v>
      </c>
      <c r="AC53" s="187"/>
      <c r="AD53" s="187"/>
      <c r="AE53" s="187"/>
      <c r="AF53" s="166">
        <f>SUMIF(AG19:AG48,"●",AF19:AF48)</f>
        <v>0</v>
      </c>
      <c r="AG53" s="178" t="e">
        <f>SUMIF(AF61:AF68,"介護",#REF!)</f>
        <v>#REF!</v>
      </c>
      <c r="AH53" s="187"/>
      <c r="AI53" s="203"/>
      <c r="AJ53" s="187"/>
      <c r="AK53" s="166">
        <f>SUMIF(AL19:AL48,"●",AK19:AK48)</f>
        <v>0</v>
      </c>
      <c r="AL53" s="178" t="e">
        <f>SUMIF(AK61:AK68,"介護",#REF!)</f>
        <v>#REF!</v>
      </c>
      <c r="AM53" s="187"/>
      <c r="AN53" s="187"/>
      <c r="AO53" s="187"/>
      <c r="AP53" s="166">
        <f>SUMIF(AQ19:AQ48,"●",AP19:AP48)</f>
        <v>0</v>
      </c>
      <c r="AQ53" s="178" t="e">
        <f>SUMIF(AP61:AP68,"介護",#REF!)</f>
        <v>#REF!</v>
      </c>
      <c r="AR53" s="187"/>
      <c r="AS53" s="187"/>
      <c r="AT53" s="187"/>
      <c r="AU53" s="166">
        <f>SUMIF(AV19:AV48,"●",AU19:AU48)</f>
        <v>0</v>
      </c>
      <c r="AV53" s="178" t="e">
        <f>SUMIF(AU61:AU68,"介護",#REF!)</f>
        <v>#REF!</v>
      </c>
      <c r="AW53" s="187"/>
      <c r="AX53" s="203"/>
      <c r="AY53" s="187"/>
      <c r="AZ53" s="166">
        <f>SUMIF(BA19:BA48,"●",AZ19:AZ48)</f>
        <v>0</v>
      </c>
      <c r="BA53" s="178" t="e">
        <f>SUMIF(AZ61:AZ68,"介護",#REF!)</f>
        <v>#REF!</v>
      </c>
      <c r="BB53" s="187"/>
      <c r="BC53" s="187"/>
      <c r="BD53" s="187"/>
      <c r="BE53" s="166">
        <f>SUMIF(BF19:BF48,"●",BE19:BE48)</f>
        <v>0</v>
      </c>
      <c r="BF53" s="178" t="e">
        <f>SUMIF(BE61:BE68,"介護",#REF!)</f>
        <v>#REF!</v>
      </c>
      <c r="BG53" s="187"/>
      <c r="BH53" s="187"/>
      <c r="BI53" s="187"/>
      <c r="BJ53" s="166">
        <f>SUMIF(BK19:BK48,"●",BJ19:BJ48)</f>
        <v>0</v>
      </c>
      <c r="BK53" s="298" t="e">
        <f>SUMIF(BJ61:BJ68,"介護",#REF!)</f>
        <v>#REF!</v>
      </c>
      <c r="BL53" s="301"/>
      <c r="BM53" s="187"/>
      <c r="BN53" s="187"/>
      <c r="BO53" s="166">
        <f>SUMIF(BP19:BP48,"●",BO19:BO48)</f>
        <v>0</v>
      </c>
      <c r="BP53" s="298" t="e">
        <f>SUMIF(BO61:BO68,"介護",#REF!)</f>
        <v>#REF!</v>
      </c>
      <c r="BQ53" s="301"/>
      <c r="BR53" s="187"/>
      <c r="BS53" s="187"/>
      <c r="BT53" s="166">
        <f>SUMIF(BU19:BU48,"●",BT19:BT48)</f>
        <v>0</v>
      </c>
      <c r="BU53" s="298" t="e">
        <f>SUMIF(BT61:BT68,"介護",#REF!)</f>
        <v>#REF!</v>
      </c>
      <c r="BV53" s="301"/>
      <c r="BW53" s="187"/>
      <c r="BX53" s="187"/>
      <c r="BY53" s="166">
        <f>SUMIF(BZ19:BZ48,"●",BY19:BY48)</f>
        <v>0</v>
      </c>
      <c r="BZ53" s="298" t="e">
        <f>SUMIF(BY61:BY68,"介護",#REF!)</f>
        <v>#REF!</v>
      </c>
      <c r="CA53" s="301"/>
      <c r="CB53" s="187"/>
      <c r="CC53" s="187"/>
      <c r="CD53" s="166">
        <f>SUMIF(CE19:CE48,"●",CD19:CD48)</f>
        <v>0</v>
      </c>
      <c r="CE53" s="178" t="e">
        <f>SUMIF(CD61:CD68,"介護",#REF!)</f>
        <v>#REF!</v>
      </c>
      <c r="CF53" s="244">
        <f>CD53+BY53+BT53+BO53+BJ53+BE53+AZ53+AU53+AP53+AK53+AF53+AA53+V53+Q53+L53</f>
        <v>0</v>
      </c>
      <c r="CG53" s="254" t="e">
        <f>CF53/CF50</f>
        <v>#DIV/0!</v>
      </c>
      <c r="CH53" s="256"/>
    </row>
    <row r="54" spans="2:86" ht="10.5" customHeight="1">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302"/>
      <c r="BR54" s="71"/>
      <c r="BS54" s="71"/>
      <c r="BT54" s="71"/>
      <c r="BU54" s="71"/>
      <c r="BV54" s="71"/>
      <c r="BW54" s="71"/>
      <c r="BX54" s="71"/>
      <c r="BY54" s="71"/>
      <c r="BZ54" s="71"/>
      <c r="CA54" s="71"/>
      <c r="CB54" s="71"/>
      <c r="CC54" s="71"/>
      <c r="CD54" s="71"/>
      <c r="CE54" s="71"/>
      <c r="CF54" s="71"/>
      <c r="CG54" s="57"/>
    </row>
    <row r="55" spans="2:86" ht="21" customHeight="1">
      <c r="B55" s="72"/>
      <c r="C55" s="72"/>
      <c r="D55" s="72"/>
      <c r="E55" s="57"/>
      <c r="F55" s="57"/>
      <c r="G55" s="123"/>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L55" s="222"/>
      <c r="BM55" s="222"/>
      <c r="BN55" s="222"/>
      <c r="BO55" s="134"/>
      <c r="BP55" s="134"/>
      <c r="BQ55" s="134"/>
      <c r="BR55" s="134"/>
      <c r="BS55" s="134"/>
      <c r="BT55" s="134"/>
      <c r="BU55" s="134"/>
      <c r="BV55" s="222"/>
      <c r="BW55" s="222"/>
      <c r="BX55" s="222"/>
      <c r="BY55" s="221" t="s">
        <v>99</v>
      </c>
      <c r="BZ55" s="222"/>
      <c r="CA55" s="222"/>
      <c r="CB55" s="222"/>
      <c r="CC55" s="222"/>
      <c r="CD55" s="222"/>
      <c r="CE55" s="233"/>
      <c r="CF55" s="245" t="e">
        <f>CG51/CG49</f>
        <v>#DIV/0!</v>
      </c>
      <c r="CG55" s="255"/>
      <c r="CH55" s="256"/>
    </row>
    <row r="56" spans="2:86" ht="21" customHeight="1">
      <c r="B56" s="73" t="s">
        <v>3</v>
      </c>
      <c r="C56" s="73"/>
      <c r="D56" s="73"/>
      <c r="E56" s="57"/>
      <c r="F56" s="57"/>
      <c r="G56" s="123"/>
      <c r="H56" s="134"/>
      <c r="I56" s="134"/>
      <c r="J56" s="134"/>
      <c r="K56" s="134"/>
      <c r="L56" s="134"/>
      <c r="M56" s="134"/>
      <c r="N56" s="134"/>
      <c r="O56" s="134"/>
      <c r="P56" s="134"/>
      <c r="Q56" s="134"/>
      <c r="R56" s="134"/>
      <c r="S56" s="134"/>
      <c r="T56" s="134"/>
      <c r="U56" s="134"/>
      <c r="V56" s="134"/>
      <c r="W56" s="134"/>
      <c r="X56" s="134"/>
      <c r="Y56" s="134"/>
      <c r="Z56" s="134"/>
      <c r="AA56" s="134"/>
      <c r="AB56" s="75"/>
      <c r="AC56" s="75"/>
      <c r="AD56" s="75"/>
      <c r="AE56" s="134"/>
      <c r="AF56" s="75"/>
      <c r="AG56" s="75"/>
      <c r="AH56" s="75"/>
      <c r="AI56" s="75"/>
      <c r="AJ56" s="134"/>
      <c r="AK56" s="75"/>
      <c r="AL56" s="75"/>
      <c r="AM56" s="75"/>
      <c r="AN56" s="75"/>
      <c r="AO56" s="134"/>
      <c r="AP56" s="75"/>
      <c r="AQ56" s="75"/>
      <c r="AR56" s="75"/>
      <c r="AS56" s="57"/>
      <c r="AT56" s="134"/>
      <c r="AU56" s="57"/>
      <c r="AV56" s="57"/>
      <c r="AW56" s="57"/>
      <c r="AX56" s="57"/>
      <c r="AY56" s="134"/>
      <c r="AZ56" s="57"/>
      <c r="BA56" s="57"/>
      <c r="BB56" s="57"/>
      <c r="BC56" s="57"/>
      <c r="BD56" s="134"/>
      <c r="BL56" s="222"/>
      <c r="BM56" s="222"/>
      <c r="BN56" s="222"/>
      <c r="BO56" s="134"/>
      <c r="BP56" s="134"/>
      <c r="BQ56" s="134"/>
      <c r="BR56" s="134"/>
      <c r="BS56" s="134"/>
      <c r="BT56" s="134"/>
      <c r="BU56" s="134"/>
      <c r="BV56" s="222"/>
      <c r="BW56" s="222"/>
      <c r="BX56" s="222"/>
      <c r="BY56" s="221" t="s">
        <v>101</v>
      </c>
      <c r="BZ56" s="222"/>
      <c r="CA56" s="222"/>
      <c r="CB56" s="222"/>
      <c r="CC56" s="222"/>
      <c r="CD56" s="222"/>
      <c r="CE56" s="233"/>
      <c r="CF56" s="245" t="e">
        <f>CG52/CG49</f>
        <v>#DIV/0!</v>
      </c>
      <c r="CG56" s="255"/>
    </row>
    <row r="57" spans="2:86" ht="21" customHeight="1">
      <c r="B57" s="74"/>
      <c r="C57" s="74"/>
      <c r="D57" s="74"/>
      <c r="E57" s="57"/>
      <c r="F57" s="57"/>
      <c r="G57" s="123"/>
      <c r="H57" s="134"/>
      <c r="I57" s="134"/>
      <c r="J57" s="134"/>
      <c r="K57" s="134"/>
      <c r="L57" s="134"/>
      <c r="M57" s="134"/>
      <c r="N57" s="134"/>
      <c r="O57" s="134"/>
      <c r="P57" s="134"/>
      <c r="Q57" s="134"/>
      <c r="R57" s="134"/>
      <c r="S57" s="134"/>
      <c r="T57" s="134"/>
      <c r="U57" s="134"/>
      <c r="V57" s="134"/>
      <c r="W57" s="134"/>
      <c r="X57" s="134"/>
      <c r="Y57" s="134"/>
      <c r="Z57" s="134"/>
      <c r="AA57" s="134"/>
      <c r="AB57" s="75"/>
      <c r="AC57" s="75"/>
      <c r="AD57" s="75"/>
      <c r="AE57" s="134"/>
      <c r="AF57" s="75"/>
      <c r="AG57" s="75"/>
      <c r="AH57" s="75"/>
      <c r="AI57" s="75"/>
      <c r="AJ57" s="134"/>
      <c r="AK57" s="75"/>
      <c r="AL57" s="75"/>
      <c r="AM57" s="75"/>
      <c r="AN57" s="75"/>
      <c r="AO57" s="134"/>
      <c r="AP57" s="75"/>
      <c r="AQ57" s="75"/>
      <c r="AR57" s="75"/>
      <c r="AS57" s="57"/>
      <c r="AT57" s="134"/>
      <c r="AU57" s="57"/>
      <c r="AV57" s="57"/>
      <c r="AW57" s="57"/>
      <c r="AX57" s="57"/>
      <c r="AY57" s="134"/>
      <c r="AZ57" s="57"/>
      <c r="BA57" s="57"/>
      <c r="BB57" s="57"/>
      <c r="BC57" s="57"/>
      <c r="BD57" s="134"/>
      <c r="BL57" s="222"/>
      <c r="BM57" s="222"/>
      <c r="BN57" s="222"/>
      <c r="BO57" s="134"/>
      <c r="BP57" s="134"/>
      <c r="BQ57" s="134"/>
      <c r="BR57" s="134"/>
      <c r="BS57" s="134"/>
      <c r="BT57" s="134"/>
      <c r="BU57" s="134"/>
      <c r="BV57" s="222"/>
      <c r="BW57" s="222"/>
      <c r="BX57" s="222"/>
      <c r="BY57" s="221" t="s">
        <v>102</v>
      </c>
      <c r="BZ57" s="222"/>
      <c r="CA57" s="222"/>
      <c r="CB57" s="222"/>
      <c r="CC57" s="222"/>
      <c r="CD57" s="222"/>
      <c r="CE57" s="233"/>
      <c r="CF57" s="245" t="e">
        <f>CG53/CG49</f>
        <v>#DIV/0!</v>
      </c>
      <c r="CG57" s="255"/>
    </row>
    <row r="58" spans="2:86" ht="15.95" customHeight="1">
      <c r="B58" s="76" t="s">
        <v>29</v>
      </c>
      <c r="C58" s="76"/>
      <c r="D58" s="76"/>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1"/>
      <c r="AT58" s="75"/>
      <c r="AU58" s="71"/>
      <c r="AV58" s="71"/>
      <c r="AW58" s="71"/>
      <c r="AX58" s="71"/>
      <c r="AY58" s="75"/>
      <c r="AZ58" s="71"/>
      <c r="BA58" s="71"/>
      <c r="BB58" s="71"/>
      <c r="BC58" s="71"/>
      <c r="BD58" s="75"/>
      <c r="BE58" s="71"/>
      <c r="BF58" s="71"/>
      <c r="BG58" s="71"/>
      <c r="BH58" s="71"/>
      <c r="BI58" s="75"/>
      <c r="BJ58" s="71"/>
      <c r="BK58" s="71"/>
      <c r="BL58" s="71"/>
      <c r="BM58" s="71"/>
      <c r="BN58" s="75"/>
      <c r="BO58" s="71"/>
      <c r="BP58" s="71"/>
      <c r="BQ58" s="71"/>
      <c r="BR58" s="71"/>
      <c r="BS58" s="75"/>
      <c r="BT58" s="71"/>
      <c r="BU58" s="71"/>
      <c r="BV58" s="71"/>
      <c r="BW58" s="71"/>
      <c r="BX58" s="75"/>
      <c r="BY58" s="71"/>
      <c r="BZ58" s="71"/>
      <c r="CA58" s="71"/>
      <c r="CB58" s="71"/>
      <c r="CC58" s="75"/>
      <c r="CD58" s="71"/>
      <c r="CE58" s="71"/>
      <c r="CF58" s="71"/>
      <c r="CG58" s="57"/>
    </row>
    <row r="59" spans="2:86" ht="15.95" customHeight="1">
      <c r="B59" s="75" t="s">
        <v>65</v>
      </c>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6"/>
      <c r="AC59" s="76"/>
      <c r="AD59" s="76"/>
      <c r="AE59" s="75"/>
      <c r="AF59" s="76"/>
      <c r="AG59" s="76"/>
      <c r="AH59" s="76"/>
      <c r="AI59" s="76"/>
      <c r="AJ59" s="75"/>
      <c r="AK59" s="76"/>
      <c r="AL59" s="76"/>
      <c r="AM59" s="76"/>
      <c r="AN59" s="76"/>
      <c r="AO59" s="75"/>
      <c r="AP59" s="76"/>
      <c r="AQ59" s="76"/>
      <c r="AR59" s="76"/>
      <c r="AS59" s="71"/>
      <c r="AT59" s="75"/>
      <c r="AU59" s="71"/>
      <c r="AV59" s="71"/>
      <c r="AW59" s="71"/>
      <c r="AX59" s="71"/>
      <c r="AY59" s="75"/>
      <c r="AZ59" s="71"/>
      <c r="BA59" s="71"/>
      <c r="BB59" s="71"/>
      <c r="BC59" s="71"/>
      <c r="BD59" s="75"/>
      <c r="BE59" s="77"/>
      <c r="BF59" s="77"/>
      <c r="BG59" s="77"/>
      <c r="BH59" s="77"/>
      <c r="BI59" s="75"/>
      <c r="BJ59" s="77"/>
      <c r="BK59" s="77"/>
      <c r="BL59" s="77"/>
      <c r="BM59" s="77"/>
      <c r="BN59" s="75"/>
      <c r="BO59" s="77"/>
      <c r="BP59" s="77"/>
      <c r="BQ59" s="77"/>
      <c r="BR59" s="77"/>
      <c r="BS59" s="75"/>
      <c r="BT59" s="77"/>
      <c r="BU59" s="77"/>
      <c r="BV59" s="77"/>
      <c r="BW59" s="77"/>
      <c r="BX59" s="75"/>
      <c r="BY59" s="77"/>
      <c r="BZ59" s="77"/>
      <c r="CA59" s="77"/>
      <c r="CB59" s="77"/>
      <c r="CC59" s="75"/>
      <c r="CD59" s="77"/>
      <c r="CE59" s="77"/>
      <c r="CF59" s="77"/>
      <c r="CG59" s="77"/>
    </row>
    <row r="60" spans="2:86" ht="15.95" customHeight="1">
      <c r="B60" s="76" t="s">
        <v>20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1"/>
      <c r="AT60" s="76"/>
      <c r="AU60" s="71"/>
      <c r="AV60" s="71"/>
      <c r="AW60" s="71"/>
      <c r="AX60" s="71"/>
      <c r="AY60" s="76"/>
      <c r="AZ60" s="71"/>
      <c r="BA60" s="71"/>
      <c r="BB60" s="71"/>
      <c r="BC60" s="71"/>
      <c r="BD60" s="76"/>
      <c r="BE60" s="77"/>
      <c r="BF60" s="77"/>
      <c r="BG60" s="77"/>
      <c r="BH60" s="77"/>
      <c r="BI60" s="76"/>
      <c r="BJ60" s="77"/>
      <c r="BK60" s="77"/>
      <c r="BL60" s="77"/>
      <c r="BM60" s="77"/>
      <c r="BN60" s="76"/>
      <c r="BO60" s="77"/>
      <c r="BP60" s="77"/>
      <c r="BQ60" s="77"/>
      <c r="BR60" s="77"/>
      <c r="BS60" s="76"/>
      <c r="BT60" s="77"/>
      <c r="BU60" s="77"/>
      <c r="BV60" s="77"/>
      <c r="BW60" s="77"/>
      <c r="BX60" s="76"/>
      <c r="BY60" s="77"/>
      <c r="BZ60" s="77"/>
      <c r="CA60" s="77"/>
      <c r="CB60" s="77"/>
      <c r="CC60" s="76"/>
      <c r="CD60" s="77"/>
      <c r="CE60" s="77"/>
      <c r="CF60" s="77"/>
      <c r="CG60" s="77"/>
    </row>
    <row r="61" spans="2:86" ht="15.95" customHeight="1">
      <c r="B61" s="76"/>
      <c r="C61" s="88" t="s">
        <v>69</v>
      </c>
      <c r="D61" s="76"/>
      <c r="E61" s="102"/>
      <c r="F61" s="102"/>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7"/>
      <c r="AT61" s="76"/>
      <c r="AU61" s="77"/>
      <c r="AV61" s="77"/>
      <c r="AW61" s="77"/>
      <c r="AX61" s="77"/>
      <c r="AY61" s="76"/>
      <c r="AZ61" s="77"/>
      <c r="BA61" s="77"/>
      <c r="BB61" s="77"/>
      <c r="BC61" s="77"/>
      <c r="BD61" s="76"/>
      <c r="BI61" s="76"/>
      <c r="BN61" s="76"/>
      <c r="BS61" s="76"/>
      <c r="BX61" s="76"/>
      <c r="CC61" s="76"/>
    </row>
    <row r="62" spans="2:86" ht="15.95" customHeight="1">
      <c r="B62" s="77"/>
      <c r="C62" s="77" t="s">
        <v>12</v>
      </c>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I62" s="77"/>
      <c r="BN62" s="77"/>
      <c r="BS62" s="77"/>
      <c r="BX62" s="77"/>
      <c r="CC62" s="77"/>
    </row>
    <row r="63" spans="2:86" ht="18" customHeight="1">
      <c r="B63" s="77"/>
      <c r="C63" s="77" t="s">
        <v>71</v>
      </c>
      <c r="D63" s="77"/>
    </row>
    <row r="64" spans="2:86" ht="18" customHeight="1">
      <c r="B64" s="77"/>
      <c r="C64" s="77"/>
      <c r="D64" s="77"/>
    </row>
    <row r="65" ht="18" customHeight="1"/>
    <row r="66" ht="18" customHeight="1"/>
    <row r="67" ht="18" customHeight="1"/>
    <row r="68" ht="18" customHeight="1"/>
    <row r="69" ht="18" customHeight="1"/>
    <row r="70" ht="18" customHeight="1"/>
    <row r="71" ht="18" customHeight="1"/>
  </sheetData>
  <mergeCells count="1413">
    <mergeCell ref="B1:D1"/>
    <mergeCell ref="CF1:CG1"/>
    <mergeCell ref="B2:CG2"/>
    <mergeCell ref="B5:E5"/>
    <mergeCell ref="G5:W5"/>
    <mergeCell ref="B6:E6"/>
    <mergeCell ref="G6:W6"/>
    <mergeCell ref="B7:E7"/>
    <mergeCell ref="G7:W7"/>
    <mergeCell ref="B8:E8"/>
    <mergeCell ref="L8:W8"/>
    <mergeCell ref="B9:E9"/>
    <mergeCell ref="L9:W9"/>
    <mergeCell ref="L14:R14"/>
    <mergeCell ref="C16:D16"/>
    <mergeCell ref="G16:H16"/>
    <mergeCell ref="L16:M16"/>
    <mergeCell ref="Q16:R16"/>
    <mergeCell ref="V16:W16"/>
    <mergeCell ref="AA16:AB16"/>
    <mergeCell ref="AF16:AG16"/>
    <mergeCell ref="AK16:AL16"/>
    <mergeCell ref="AP16:AQ16"/>
    <mergeCell ref="AU16:AV16"/>
    <mergeCell ref="AZ16:BA16"/>
    <mergeCell ref="BE16:BF16"/>
    <mergeCell ref="BJ16:BK16"/>
    <mergeCell ref="BO16:BP16"/>
    <mergeCell ref="BT16:BU16"/>
    <mergeCell ref="BY16:BZ16"/>
    <mergeCell ref="CD16:CE16"/>
    <mergeCell ref="B49:H49"/>
    <mergeCell ref="L49:M49"/>
    <mergeCell ref="Q49:R49"/>
    <mergeCell ref="V49:W49"/>
    <mergeCell ref="AA49:AB49"/>
    <mergeCell ref="AF49:AG49"/>
    <mergeCell ref="AK49:AL49"/>
    <mergeCell ref="AP49:AQ49"/>
    <mergeCell ref="AU49:AV49"/>
    <mergeCell ref="AZ49:BA49"/>
    <mergeCell ref="BE49:BF49"/>
    <mergeCell ref="BJ49:BK49"/>
    <mergeCell ref="BO49:BP49"/>
    <mergeCell ref="BT49:BU49"/>
    <mergeCell ref="BY49:BZ49"/>
    <mergeCell ref="CD49:CE49"/>
    <mergeCell ref="L50:M50"/>
    <mergeCell ref="Q50:R50"/>
    <mergeCell ref="V50:W50"/>
    <mergeCell ref="AA50:AB50"/>
    <mergeCell ref="AF50:AG50"/>
    <mergeCell ref="AK50:AL50"/>
    <mergeCell ref="AP50:AQ50"/>
    <mergeCell ref="AU50:AV50"/>
    <mergeCell ref="AZ50:BA50"/>
    <mergeCell ref="BE50:BF50"/>
    <mergeCell ref="BJ50:BK50"/>
    <mergeCell ref="BO50:BP50"/>
    <mergeCell ref="BT50:BU50"/>
    <mergeCell ref="BY50:BZ50"/>
    <mergeCell ref="CD50:CE50"/>
    <mergeCell ref="B51:H51"/>
    <mergeCell ref="L51:M51"/>
    <mergeCell ref="Q51:R51"/>
    <mergeCell ref="V51:W51"/>
    <mergeCell ref="AA51:AB51"/>
    <mergeCell ref="AF51:AG51"/>
    <mergeCell ref="AK51:AL51"/>
    <mergeCell ref="AP51:AQ51"/>
    <mergeCell ref="AU51:AV51"/>
    <mergeCell ref="AZ51:BA51"/>
    <mergeCell ref="BE51:BF51"/>
    <mergeCell ref="BJ51:BK51"/>
    <mergeCell ref="BO51:BP51"/>
    <mergeCell ref="BT51:BU51"/>
    <mergeCell ref="BY51:BZ51"/>
    <mergeCell ref="CD51:CE51"/>
    <mergeCell ref="B52:H52"/>
    <mergeCell ref="L52:M52"/>
    <mergeCell ref="Q52:R52"/>
    <mergeCell ref="V52:W52"/>
    <mergeCell ref="AA52:AB52"/>
    <mergeCell ref="AF52:AG52"/>
    <mergeCell ref="AK52:AL52"/>
    <mergeCell ref="AP52:AQ52"/>
    <mergeCell ref="AU52:AV52"/>
    <mergeCell ref="AZ52:BA52"/>
    <mergeCell ref="BE52:BF52"/>
    <mergeCell ref="BJ52:BK52"/>
    <mergeCell ref="BO52:BP52"/>
    <mergeCell ref="BT52:BU52"/>
    <mergeCell ref="BY52:BZ52"/>
    <mergeCell ref="CD52:CE52"/>
    <mergeCell ref="B53:H53"/>
    <mergeCell ref="L53:M53"/>
    <mergeCell ref="Q53:R53"/>
    <mergeCell ref="V53:W53"/>
    <mergeCell ref="AA53:AB53"/>
    <mergeCell ref="AF53:AG53"/>
    <mergeCell ref="AK53:AL53"/>
    <mergeCell ref="AP53:AQ53"/>
    <mergeCell ref="AU53:AV53"/>
    <mergeCell ref="AZ53:BA53"/>
    <mergeCell ref="BE53:BF53"/>
    <mergeCell ref="BJ53:BK53"/>
    <mergeCell ref="BO53:BP53"/>
    <mergeCell ref="BT53:BU53"/>
    <mergeCell ref="BY53:BZ53"/>
    <mergeCell ref="CD53:CE53"/>
    <mergeCell ref="BY55:CE55"/>
    <mergeCell ref="CF55:CG55"/>
    <mergeCell ref="BY56:CE56"/>
    <mergeCell ref="CF56:CG56"/>
    <mergeCell ref="BY57:CE57"/>
    <mergeCell ref="CF57:CG57"/>
    <mergeCell ref="B16:B18"/>
    <mergeCell ref="E16:F18"/>
    <mergeCell ref="J16:J18"/>
    <mergeCell ref="K16:K18"/>
    <mergeCell ref="N16:N18"/>
    <mergeCell ref="O16:O18"/>
    <mergeCell ref="P16:P18"/>
    <mergeCell ref="S16:S18"/>
    <mergeCell ref="T16:T18"/>
    <mergeCell ref="U16:U18"/>
    <mergeCell ref="X16:X18"/>
    <mergeCell ref="Y16:Y18"/>
    <mergeCell ref="Z16:Z18"/>
    <mergeCell ref="AC16:AC18"/>
    <mergeCell ref="AD16:AD18"/>
    <mergeCell ref="AE16:AE18"/>
    <mergeCell ref="AH16:AH18"/>
    <mergeCell ref="AI16:AI18"/>
    <mergeCell ref="AJ16:AJ18"/>
    <mergeCell ref="AM16:AM18"/>
    <mergeCell ref="AN16:AN18"/>
    <mergeCell ref="AO16:AO18"/>
    <mergeCell ref="AR16:AR18"/>
    <mergeCell ref="AS16:AS18"/>
    <mergeCell ref="AT16:AT18"/>
    <mergeCell ref="AW16:AW18"/>
    <mergeCell ref="AX16:AX18"/>
    <mergeCell ref="AY16:AY18"/>
    <mergeCell ref="BB16:BB18"/>
    <mergeCell ref="BC16:BC18"/>
    <mergeCell ref="BD16:BD18"/>
    <mergeCell ref="BG16:BG18"/>
    <mergeCell ref="BH16:BH18"/>
    <mergeCell ref="BI16:BI18"/>
    <mergeCell ref="BL16:BL18"/>
    <mergeCell ref="BM16:BM18"/>
    <mergeCell ref="BN16:BN18"/>
    <mergeCell ref="BQ16:BQ18"/>
    <mergeCell ref="BR16:BR18"/>
    <mergeCell ref="BS16:BS18"/>
    <mergeCell ref="BV16:BV18"/>
    <mergeCell ref="BW16:BW18"/>
    <mergeCell ref="BX16:BX18"/>
    <mergeCell ref="CA16:CA18"/>
    <mergeCell ref="CB16:CB18"/>
    <mergeCell ref="CC16:CC18"/>
    <mergeCell ref="CF16:CF18"/>
    <mergeCell ref="CG16:CG18"/>
    <mergeCell ref="C17:C18"/>
    <mergeCell ref="D17:D18"/>
    <mergeCell ref="H17:H18"/>
    <mergeCell ref="L17:L18"/>
    <mergeCell ref="M17:M18"/>
    <mergeCell ref="Q17:Q18"/>
    <mergeCell ref="R17:R18"/>
    <mergeCell ref="V17:V18"/>
    <mergeCell ref="W17:W18"/>
    <mergeCell ref="AA17:AA18"/>
    <mergeCell ref="AB17:AB18"/>
    <mergeCell ref="AF17:AF18"/>
    <mergeCell ref="AG17:AG18"/>
    <mergeCell ref="AK17:AK18"/>
    <mergeCell ref="AL17:AL18"/>
    <mergeCell ref="AP17:AP18"/>
    <mergeCell ref="AQ17:AQ18"/>
    <mergeCell ref="AU17:AU18"/>
    <mergeCell ref="AV17:AV18"/>
    <mergeCell ref="AZ17:AZ18"/>
    <mergeCell ref="BA17:BA18"/>
    <mergeCell ref="BE17:BE18"/>
    <mergeCell ref="BF17:BF18"/>
    <mergeCell ref="BJ17:BJ18"/>
    <mergeCell ref="BK17:BK18"/>
    <mergeCell ref="BO17:BO18"/>
    <mergeCell ref="BP17:BP18"/>
    <mergeCell ref="BT17:BT18"/>
    <mergeCell ref="BU17:BU18"/>
    <mergeCell ref="BY17:BY18"/>
    <mergeCell ref="BZ17:BZ18"/>
    <mergeCell ref="CD17:CD18"/>
    <mergeCell ref="CE17:CE18"/>
    <mergeCell ref="B19:B20"/>
    <mergeCell ref="C19:C20"/>
    <mergeCell ref="D19:D20"/>
    <mergeCell ref="E19:F20"/>
    <mergeCell ref="H19:H20"/>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W19:W20"/>
    <mergeCell ref="X19:X20"/>
    <mergeCell ref="Y19:Y20"/>
    <mergeCell ref="Z19:Z20"/>
    <mergeCell ref="AA19:AA20"/>
    <mergeCell ref="AB19:AB20"/>
    <mergeCell ref="AC19:AC20"/>
    <mergeCell ref="AD19:AD20"/>
    <mergeCell ref="AE19:AE20"/>
    <mergeCell ref="AF19:AF20"/>
    <mergeCell ref="AG19:AG20"/>
    <mergeCell ref="AH19:AH20"/>
    <mergeCell ref="AI19:AI20"/>
    <mergeCell ref="AJ19:AJ20"/>
    <mergeCell ref="AK19:AK20"/>
    <mergeCell ref="AL19:AL20"/>
    <mergeCell ref="AM19:AM20"/>
    <mergeCell ref="AN19:AN20"/>
    <mergeCell ref="AO19:AO20"/>
    <mergeCell ref="AP19:AP20"/>
    <mergeCell ref="AQ19:AQ20"/>
    <mergeCell ref="AR19:AR20"/>
    <mergeCell ref="AS19:AS20"/>
    <mergeCell ref="AT19:AT20"/>
    <mergeCell ref="AU19:AU20"/>
    <mergeCell ref="AV19:AV20"/>
    <mergeCell ref="AW19:AW20"/>
    <mergeCell ref="AX19:AX20"/>
    <mergeCell ref="AY19:AY20"/>
    <mergeCell ref="AZ19:AZ20"/>
    <mergeCell ref="BA19:BA20"/>
    <mergeCell ref="BB19:BB20"/>
    <mergeCell ref="BC19:BC20"/>
    <mergeCell ref="BD19:BD20"/>
    <mergeCell ref="BE19:BE20"/>
    <mergeCell ref="BF19:BF20"/>
    <mergeCell ref="BG19:BG20"/>
    <mergeCell ref="BH19:BH20"/>
    <mergeCell ref="BI19:BI20"/>
    <mergeCell ref="BJ19:BJ20"/>
    <mergeCell ref="BK19:BK20"/>
    <mergeCell ref="BL19:BL20"/>
    <mergeCell ref="BM19:BM20"/>
    <mergeCell ref="BN19:BN20"/>
    <mergeCell ref="BO19:BO20"/>
    <mergeCell ref="BP19:BP20"/>
    <mergeCell ref="BQ19:BQ20"/>
    <mergeCell ref="BR19:BR20"/>
    <mergeCell ref="BS19:BS20"/>
    <mergeCell ref="BT19:BT20"/>
    <mergeCell ref="BU19:BU20"/>
    <mergeCell ref="BV19:BV20"/>
    <mergeCell ref="BW19:BW20"/>
    <mergeCell ref="BX19:BX20"/>
    <mergeCell ref="BY19:BY20"/>
    <mergeCell ref="BZ19:BZ20"/>
    <mergeCell ref="CA19:CA20"/>
    <mergeCell ref="CB19:CB20"/>
    <mergeCell ref="CC19:CC20"/>
    <mergeCell ref="CD19:CD20"/>
    <mergeCell ref="CE19:CE20"/>
    <mergeCell ref="CF19:CF20"/>
    <mergeCell ref="B21:B22"/>
    <mergeCell ref="C21:C22"/>
    <mergeCell ref="D21:D22"/>
    <mergeCell ref="E21:F22"/>
    <mergeCell ref="H21:H22"/>
    <mergeCell ref="I21:I22"/>
    <mergeCell ref="J21:J22"/>
    <mergeCell ref="K21:K22"/>
    <mergeCell ref="L21:L22"/>
    <mergeCell ref="M21:M22"/>
    <mergeCell ref="N21:N22"/>
    <mergeCell ref="O21:O22"/>
    <mergeCell ref="P21:P22"/>
    <mergeCell ref="Q21:Q22"/>
    <mergeCell ref="R21:R22"/>
    <mergeCell ref="S21:S22"/>
    <mergeCell ref="T21:T22"/>
    <mergeCell ref="U21:U22"/>
    <mergeCell ref="V21:V22"/>
    <mergeCell ref="W21:W22"/>
    <mergeCell ref="X21:X22"/>
    <mergeCell ref="Y21:Y22"/>
    <mergeCell ref="Z21:Z22"/>
    <mergeCell ref="AA21:AA22"/>
    <mergeCell ref="AB21:AB22"/>
    <mergeCell ref="AC21:AC22"/>
    <mergeCell ref="AD21:AD22"/>
    <mergeCell ref="AE21:AE22"/>
    <mergeCell ref="AF21:AF22"/>
    <mergeCell ref="AG21:AG22"/>
    <mergeCell ref="AH21:AH22"/>
    <mergeCell ref="AI21:AI22"/>
    <mergeCell ref="AJ21:AJ22"/>
    <mergeCell ref="AK21:AK22"/>
    <mergeCell ref="AL21:AL22"/>
    <mergeCell ref="AM21:AM22"/>
    <mergeCell ref="AN21:AN22"/>
    <mergeCell ref="AO21:AO22"/>
    <mergeCell ref="AP21:AP22"/>
    <mergeCell ref="AQ21:AQ22"/>
    <mergeCell ref="AR21:AR22"/>
    <mergeCell ref="AS21:AS22"/>
    <mergeCell ref="AT21:AT22"/>
    <mergeCell ref="AU21:AU22"/>
    <mergeCell ref="AV21:AV22"/>
    <mergeCell ref="AW21:AW22"/>
    <mergeCell ref="AX21:AX22"/>
    <mergeCell ref="AY21:AY22"/>
    <mergeCell ref="AZ21:AZ22"/>
    <mergeCell ref="BA21:BA22"/>
    <mergeCell ref="BB21:BB22"/>
    <mergeCell ref="BC21:BC22"/>
    <mergeCell ref="BD21:BD22"/>
    <mergeCell ref="BE21:BE22"/>
    <mergeCell ref="BF21:BF22"/>
    <mergeCell ref="BG21:BG22"/>
    <mergeCell ref="BH21:BH22"/>
    <mergeCell ref="BI21:BI22"/>
    <mergeCell ref="BJ21:BJ22"/>
    <mergeCell ref="BK21:BK22"/>
    <mergeCell ref="BL21:BL22"/>
    <mergeCell ref="BM21:BM22"/>
    <mergeCell ref="BN21:BN22"/>
    <mergeCell ref="BO21:BO22"/>
    <mergeCell ref="BP21:BP22"/>
    <mergeCell ref="BQ21:BQ22"/>
    <mergeCell ref="BR21:BR22"/>
    <mergeCell ref="BS21:BS22"/>
    <mergeCell ref="BT21:BT22"/>
    <mergeCell ref="BU21:BU22"/>
    <mergeCell ref="BV21:BV22"/>
    <mergeCell ref="BW21:BW22"/>
    <mergeCell ref="BX21:BX22"/>
    <mergeCell ref="BY21:BY22"/>
    <mergeCell ref="BZ21:BZ22"/>
    <mergeCell ref="CA21:CA22"/>
    <mergeCell ref="CB21:CB22"/>
    <mergeCell ref="CC21:CC22"/>
    <mergeCell ref="CD21:CD22"/>
    <mergeCell ref="CE21:CE22"/>
    <mergeCell ref="CF21:CF22"/>
    <mergeCell ref="B23:B24"/>
    <mergeCell ref="C23:C24"/>
    <mergeCell ref="D23:D24"/>
    <mergeCell ref="E23:F24"/>
    <mergeCell ref="H23:H24"/>
    <mergeCell ref="I23:I24"/>
    <mergeCell ref="J23:J24"/>
    <mergeCell ref="K23:K24"/>
    <mergeCell ref="L23:L24"/>
    <mergeCell ref="M23:M24"/>
    <mergeCell ref="N23:N24"/>
    <mergeCell ref="O23:O24"/>
    <mergeCell ref="P23:P24"/>
    <mergeCell ref="Q23:Q24"/>
    <mergeCell ref="R23:R24"/>
    <mergeCell ref="S23:S24"/>
    <mergeCell ref="T23:T24"/>
    <mergeCell ref="U23:U24"/>
    <mergeCell ref="V23:V24"/>
    <mergeCell ref="W23:W24"/>
    <mergeCell ref="X23:X24"/>
    <mergeCell ref="Y23:Y24"/>
    <mergeCell ref="Z23:Z24"/>
    <mergeCell ref="AA23:AA24"/>
    <mergeCell ref="AB23:AB24"/>
    <mergeCell ref="AC23:AC24"/>
    <mergeCell ref="AD23:AD24"/>
    <mergeCell ref="AE23:AE24"/>
    <mergeCell ref="AF23:AF24"/>
    <mergeCell ref="AG23:AG24"/>
    <mergeCell ref="AH23:AH24"/>
    <mergeCell ref="AI23:AI24"/>
    <mergeCell ref="AJ23:AJ24"/>
    <mergeCell ref="AK23:AK24"/>
    <mergeCell ref="AL23:AL24"/>
    <mergeCell ref="AM23:AM24"/>
    <mergeCell ref="AN23:AN24"/>
    <mergeCell ref="AO23:AO24"/>
    <mergeCell ref="AP23:AP24"/>
    <mergeCell ref="AQ23:AQ24"/>
    <mergeCell ref="AR23:AR24"/>
    <mergeCell ref="AS23:AS24"/>
    <mergeCell ref="AT23:AT24"/>
    <mergeCell ref="AU23:AU24"/>
    <mergeCell ref="AV23:AV24"/>
    <mergeCell ref="AW23:AW24"/>
    <mergeCell ref="AX23:AX24"/>
    <mergeCell ref="AY23:AY24"/>
    <mergeCell ref="AZ23:AZ24"/>
    <mergeCell ref="BA23:BA24"/>
    <mergeCell ref="BB23:BB24"/>
    <mergeCell ref="BC23:BC24"/>
    <mergeCell ref="BD23:BD24"/>
    <mergeCell ref="BE23:BE24"/>
    <mergeCell ref="BF23:BF24"/>
    <mergeCell ref="BG23:BG24"/>
    <mergeCell ref="BH23:BH24"/>
    <mergeCell ref="BI23:BI24"/>
    <mergeCell ref="BJ23:BJ24"/>
    <mergeCell ref="BK23:BK24"/>
    <mergeCell ref="BL23:BL24"/>
    <mergeCell ref="BM23:BM24"/>
    <mergeCell ref="BN23:BN24"/>
    <mergeCell ref="BO23:BO24"/>
    <mergeCell ref="BP23:BP24"/>
    <mergeCell ref="BQ23:BQ24"/>
    <mergeCell ref="BR23:BR24"/>
    <mergeCell ref="BS23:BS24"/>
    <mergeCell ref="BT23:BT24"/>
    <mergeCell ref="BU23:BU24"/>
    <mergeCell ref="BV23:BV24"/>
    <mergeCell ref="BW23:BW24"/>
    <mergeCell ref="BX23:BX24"/>
    <mergeCell ref="BY23:BY24"/>
    <mergeCell ref="BZ23:BZ24"/>
    <mergeCell ref="CA23:CA24"/>
    <mergeCell ref="CB23:CB24"/>
    <mergeCell ref="CC23:CC24"/>
    <mergeCell ref="CD23:CD24"/>
    <mergeCell ref="CE23:CE24"/>
    <mergeCell ref="CF23:CF24"/>
    <mergeCell ref="B25:B26"/>
    <mergeCell ref="C25:C26"/>
    <mergeCell ref="D25:D26"/>
    <mergeCell ref="E25:F26"/>
    <mergeCell ref="H25:H26"/>
    <mergeCell ref="I25:I26"/>
    <mergeCell ref="J25:J26"/>
    <mergeCell ref="K25:K26"/>
    <mergeCell ref="L25:L26"/>
    <mergeCell ref="M25:M26"/>
    <mergeCell ref="N25:N26"/>
    <mergeCell ref="O25:O26"/>
    <mergeCell ref="P25:P26"/>
    <mergeCell ref="Q25:Q26"/>
    <mergeCell ref="R25:R26"/>
    <mergeCell ref="S25:S26"/>
    <mergeCell ref="T25:T26"/>
    <mergeCell ref="U25:U26"/>
    <mergeCell ref="V25:V26"/>
    <mergeCell ref="W25:W26"/>
    <mergeCell ref="X25:X26"/>
    <mergeCell ref="Y25:Y26"/>
    <mergeCell ref="Z25:Z26"/>
    <mergeCell ref="AA25:AA26"/>
    <mergeCell ref="AB25:AB26"/>
    <mergeCell ref="AC25:AC26"/>
    <mergeCell ref="AD25:AD26"/>
    <mergeCell ref="AE25:AE26"/>
    <mergeCell ref="AF25:AF26"/>
    <mergeCell ref="AG25:AG26"/>
    <mergeCell ref="AH25:AH26"/>
    <mergeCell ref="AI25:AI26"/>
    <mergeCell ref="AJ25:AJ26"/>
    <mergeCell ref="AK25:AK26"/>
    <mergeCell ref="AL25:AL26"/>
    <mergeCell ref="AM25:AM26"/>
    <mergeCell ref="AN25:AN26"/>
    <mergeCell ref="AO25:AO26"/>
    <mergeCell ref="AP25:AP26"/>
    <mergeCell ref="AQ25:AQ26"/>
    <mergeCell ref="AR25:AR26"/>
    <mergeCell ref="AS25:AS26"/>
    <mergeCell ref="AT25:AT26"/>
    <mergeCell ref="AU25:AU26"/>
    <mergeCell ref="AV25:AV26"/>
    <mergeCell ref="AW25:AW26"/>
    <mergeCell ref="AX25:AX26"/>
    <mergeCell ref="AY25:AY26"/>
    <mergeCell ref="AZ25:AZ26"/>
    <mergeCell ref="BA25:BA26"/>
    <mergeCell ref="BB25:BB26"/>
    <mergeCell ref="BC25:BC26"/>
    <mergeCell ref="BD25:BD26"/>
    <mergeCell ref="BE25:BE26"/>
    <mergeCell ref="BF25:BF26"/>
    <mergeCell ref="BG25:BG26"/>
    <mergeCell ref="BH25:BH26"/>
    <mergeCell ref="BI25:BI26"/>
    <mergeCell ref="BJ25:BJ26"/>
    <mergeCell ref="BK25:BK26"/>
    <mergeCell ref="BL25:BL26"/>
    <mergeCell ref="BM25:BM26"/>
    <mergeCell ref="BN25:BN26"/>
    <mergeCell ref="BO25:BO26"/>
    <mergeCell ref="BP25:BP26"/>
    <mergeCell ref="BQ25:BQ26"/>
    <mergeCell ref="BR25:BR26"/>
    <mergeCell ref="BS25:BS26"/>
    <mergeCell ref="BT25:BT26"/>
    <mergeCell ref="BU25:BU26"/>
    <mergeCell ref="BV25:BV26"/>
    <mergeCell ref="BW25:BW26"/>
    <mergeCell ref="BX25:BX26"/>
    <mergeCell ref="BY25:BY26"/>
    <mergeCell ref="BZ25:BZ26"/>
    <mergeCell ref="CA25:CA26"/>
    <mergeCell ref="CB25:CB26"/>
    <mergeCell ref="CC25:CC26"/>
    <mergeCell ref="CD25:CD26"/>
    <mergeCell ref="CE25:CE26"/>
    <mergeCell ref="CF25:CF26"/>
    <mergeCell ref="B27:B28"/>
    <mergeCell ref="C27:C28"/>
    <mergeCell ref="D27:D28"/>
    <mergeCell ref="E27:F28"/>
    <mergeCell ref="H27:H28"/>
    <mergeCell ref="I27:I28"/>
    <mergeCell ref="J27:J28"/>
    <mergeCell ref="K27:K28"/>
    <mergeCell ref="L27:L28"/>
    <mergeCell ref="M27:M28"/>
    <mergeCell ref="N27:N28"/>
    <mergeCell ref="O27:O28"/>
    <mergeCell ref="P27:P28"/>
    <mergeCell ref="Q27:Q28"/>
    <mergeCell ref="R27:R28"/>
    <mergeCell ref="S27:S28"/>
    <mergeCell ref="T27:T28"/>
    <mergeCell ref="U27:U28"/>
    <mergeCell ref="V27:V28"/>
    <mergeCell ref="W27:W28"/>
    <mergeCell ref="X27:X28"/>
    <mergeCell ref="Y27:Y28"/>
    <mergeCell ref="Z27:Z28"/>
    <mergeCell ref="AA27:AA28"/>
    <mergeCell ref="AB27:AB28"/>
    <mergeCell ref="AC27:AC28"/>
    <mergeCell ref="AD27:AD28"/>
    <mergeCell ref="AE27:AE28"/>
    <mergeCell ref="AF27:AF28"/>
    <mergeCell ref="AG27:AG28"/>
    <mergeCell ref="AH27:AH28"/>
    <mergeCell ref="AI27:AI28"/>
    <mergeCell ref="AJ27:AJ28"/>
    <mergeCell ref="AK27:AK28"/>
    <mergeCell ref="AL27:AL28"/>
    <mergeCell ref="AM27:AM28"/>
    <mergeCell ref="AN27:AN28"/>
    <mergeCell ref="AO27:AO28"/>
    <mergeCell ref="AP27:AP28"/>
    <mergeCell ref="AQ27:AQ28"/>
    <mergeCell ref="AR27:AR28"/>
    <mergeCell ref="AS27:AS28"/>
    <mergeCell ref="AT27:AT28"/>
    <mergeCell ref="AU27:AU28"/>
    <mergeCell ref="AV27:AV28"/>
    <mergeCell ref="AW27:AW28"/>
    <mergeCell ref="AX27:AX28"/>
    <mergeCell ref="AY27:AY28"/>
    <mergeCell ref="AZ27:AZ28"/>
    <mergeCell ref="BA27:BA28"/>
    <mergeCell ref="BB27:BB28"/>
    <mergeCell ref="BC27:BC28"/>
    <mergeCell ref="BD27:BD28"/>
    <mergeCell ref="BE27:BE28"/>
    <mergeCell ref="BF27:BF28"/>
    <mergeCell ref="BG27:BG28"/>
    <mergeCell ref="BH27:BH28"/>
    <mergeCell ref="BI27:BI28"/>
    <mergeCell ref="BJ27:BJ28"/>
    <mergeCell ref="BK27:BK28"/>
    <mergeCell ref="BL27:BL28"/>
    <mergeCell ref="BM27:BM28"/>
    <mergeCell ref="BN27:BN28"/>
    <mergeCell ref="BO27:BO28"/>
    <mergeCell ref="BP27:BP28"/>
    <mergeCell ref="BQ27:BQ28"/>
    <mergeCell ref="BR27:BR28"/>
    <mergeCell ref="BS27:BS28"/>
    <mergeCell ref="BT27:BT28"/>
    <mergeCell ref="BU27:BU28"/>
    <mergeCell ref="BV27:BV28"/>
    <mergeCell ref="BW27:BW28"/>
    <mergeCell ref="BX27:BX28"/>
    <mergeCell ref="BY27:BY28"/>
    <mergeCell ref="BZ27:BZ28"/>
    <mergeCell ref="CA27:CA28"/>
    <mergeCell ref="CB27:CB28"/>
    <mergeCell ref="CC27:CC28"/>
    <mergeCell ref="CD27:CD28"/>
    <mergeCell ref="CE27:CE28"/>
    <mergeCell ref="CF27:CF28"/>
    <mergeCell ref="B29:B30"/>
    <mergeCell ref="C29:C30"/>
    <mergeCell ref="D29:D30"/>
    <mergeCell ref="E29:F30"/>
    <mergeCell ref="H29:H30"/>
    <mergeCell ref="I29:I30"/>
    <mergeCell ref="J29:J30"/>
    <mergeCell ref="K29:K30"/>
    <mergeCell ref="L29:L30"/>
    <mergeCell ref="M29:M30"/>
    <mergeCell ref="N29:N30"/>
    <mergeCell ref="O29:O30"/>
    <mergeCell ref="P29:P30"/>
    <mergeCell ref="Q29:Q30"/>
    <mergeCell ref="R29:R30"/>
    <mergeCell ref="S29:S30"/>
    <mergeCell ref="T29:T30"/>
    <mergeCell ref="U29:U30"/>
    <mergeCell ref="V29:V30"/>
    <mergeCell ref="W29:W30"/>
    <mergeCell ref="X29:X30"/>
    <mergeCell ref="Y29:Y30"/>
    <mergeCell ref="Z29:Z30"/>
    <mergeCell ref="AA29:AA30"/>
    <mergeCell ref="AB29:AB30"/>
    <mergeCell ref="AC29:AC30"/>
    <mergeCell ref="AD29:AD30"/>
    <mergeCell ref="AE29:AE30"/>
    <mergeCell ref="AF29:AF30"/>
    <mergeCell ref="AG29:AG30"/>
    <mergeCell ref="AH29:AH30"/>
    <mergeCell ref="AI29:AI30"/>
    <mergeCell ref="AJ29:AJ30"/>
    <mergeCell ref="AK29:AK30"/>
    <mergeCell ref="AL29:AL30"/>
    <mergeCell ref="AM29:AM30"/>
    <mergeCell ref="AN29:AN30"/>
    <mergeCell ref="AO29:AO30"/>
    <mergeCell ref="AP29:AP30"/>
    <mergeCell ref="AQ29:AQ30"/>
    <mergeCell ref="AR29:AR30"/>
    <mergeCell ref="AS29:AS30"/>
    <mergeCell ref="AT29:AT30"/>
    <mergeCell ref="AU29:AU30"/>
    <mergeCell ref="AV29:AV30"/>
    <mergeCell ref="AW29:AW30"/>
    <mergeCell ref="AX29:AX30"/>
    <mergeCell ref="AY29:AY30"/>
    <mergeCell ref="AZ29:AZ30"/>
    <mergeCell ref="BA29:BA30"/>
    <mergeCell ref="BB29:BB30"/>
    <mergeCell ref="BC29:BC30"/>
    <mergeCell ref="BD29:BD30"/>
    <mergeCell ref="BE29:BE30"/>
    <mergeCell ref="BF29:BF30"/>
    <mergeCell ref="BG29:BG30"/>
    <mergeCell ref="BH29:BH30"/>
    <mergeCell ref="BI29:BI30"/>
    <mergeCell ref="BJ29:BJ30"/>
    <mergeCell ref="BK29:BK30"/>
    <mergeCell ref="BL29:BL30"/>
    <mergeCell ref="BM29:BM30"/>
    <mergeCell ref="BN29:BN30"/>
    <mergeCell ref="BO29:BO30"/>
    <mergeCell ref="BP29:BP30"/>
    <mergeCell ref="BQ29:BQ30"/>
    <mergeCell ref="BR29:BR30"/>
    <mergeCell ref="BS29:BS30"/>
    <mergeCell ref="BT29:BT30"/>
    <mergeCell ref="BU29:BU30"/>
    <mergeCell ref="BV29:BV30"/>
    <mergeCell ref="BW29:BW30"/>
    <mergeCell ref="BX29:BX30"/>
    <mergeCell ref="BY29:BY30"/>
    <mergeCell ref="BZ29:BZ30"/>
    <mergeCell ref="CA29:CA30"/>
    <mergeCell ref="CB29:CB30"/>
    <mergeCell ref="CC29:CC30"/>
    <mergeCell ref="CD29:CD30"/>
    <mergeCell ref="CE29:CE30"/>
    <mergeCell ref="CF29:CF30"/>
    <mergeCell ref="B31:B32"/>
    <mergeCell ref="C31:C32"/>
    <mergeCell ref="D31:D32"/>
    <mergeCell ref="E31:F32"/>
    <mergeCell ref="H31:H32"/>
    <mergeCell ref="I31:I32"/>
    <mergeCell ref="J31:J32"/>
    <mergeCell ref="K31:K32"/>
    <mergeCell ref="L31:L32"/>
    <mergeCell ref="M31:M32"/>
    <mergeCell ref="N31:N32"/>
    <mergeCell ref="O31:O32"/>
    <mergeCell ref="P31:P32"/>
    <mergeCell ref="Q31:Q32"/>
    <mergeCell ref="R31:R32"/>
    <mergeCell ref="S31:S32"/>
    <mergeCell ref="T31:T32"/>
    <mergeCell ref="U31:U32"/>
    <mergeCell ref="V31:V32"/>
    <mergeCell ref="W31:W32"/>
    <mergeCell ref="X31:X32"/>
    <mergeCell ref="Y31:Y32"/>
    <mergeCell ref="Z31:Z32"/>
    <mergeCell ref="AA31:AA32"/>
    <mergeCell ref="AB31:AB32"/>
    <mergeCell ref="AC31:AC32"/>
    <mergeCell ref="AD31:AD32"/>
    <mergeCell ref="AE31:AE32"/>
    <mergeCell ref="AF31:AF32"/>
    <mergeCell ref="AG31:AG32"/>
    <mergeCell ref="AH31:AH32"/>
    <mergeCell ref="AI31:AI32"/>
    <mergeCell ref="AJ31:AJ32"/>
    <mergeCell ref="AK31:AK32"/>
    <mergeCell ref="AL31:AL32"/>
    <mergeCell ref="AM31:AM32"/>
    <mergeCell ref="AN31:AN32"/>
    <mergeCell ref="AO31:AO32"/>
    <mergeCell ref="AP31:AP32"/>
    <mergeCell ref="AQ31:AQ32"/>
    <mergeCell ref="AR31:AR32"/>
    <mergeCell ref="AS31:AS32"/>
    <mergeCell ref="AT31:AT32"/>
    <mergeCell ref="AU31:AU32"/>
    <mergeCell ref="AV31:AV32"/>
    <mergeCell ref="AW31:AW32"/>
    <mergeCell ref="AX31:AX32"/>
    <mergeCell ref="AY31:AY32"/>
    <mergeCell ref="AZ31:AZ32"/>
    <mergeCell ref="BA31:BA32"/>
    <mergeCell ref="BB31:BB32"/>
    <mergeCell ref="BC31:BC32"/>
    <mergeCell ref="BD31:BD32"/>
    <mergeCell ref="BE31:BE32"/>
    <mergeCell ref="BF31:BF32"/>
    <mergeCell ref="BG31:BG32"/>
    <mergeCell ref="BH31:BH32"/>
    <mergeCell ref="BI31:BI32"/>
    <mergeCell ref="BJ31:BJ32"/>
    <mergeCell ref="BK31:BK32"/>
    <mergeCell ref="BL31:BL32"/>
    <mergeCell ref="BM31:BM32"/>
    <mergeCell ref="BN31:BN32"/>
    <mergeCell ref="BO31:BO32"/>
    <mergeCell ref="BP31:BP32"/>
    <mergeCell ref="BQ31:BQ32"/>
    <mergeCell ref="BR31:BR32"/>
    <mergeCell ref="BS31:BS32"/>
    <mergeCell ref="BT31:BT32"/>
    <mergeCell ref="BU31:BU32"/>
    <mergeCell ref="BV31:BV32"/>
    <mergeCell ref="BW31:BW32"/>
    <mergeCell ref="BX31:BX32"/>
    <mergeCell ref="BY31:BY32"/>
    <mergeCell ref="BZ31:BZ32"/>
    <mergeCell ref="CA31:CA32"/>
    <mergeCell ref="CB31:CB32"/>
    <mergeCell ref="CC31:CC32"/>
    <mergeCell ref="CD31:CD32"/>
    <mergeCell ref="CE31:CE32"/>
    <mergeCell ref="CF31:CF32"/>
    <mergeCell ref="B33:B34"/>
    <mergeCell ref="C33:C34"/>
    <mergeCell ref="D33:D34"/>
    <mergeCell ref="E33:F34"/>
    <mergeCell ref="H33:H34"/>
    <mergeCell ref="I33:I34"/>
    <mergeCell ref="J33:J34"/>
    <mergeCell ref="K33:K34"/>
    <mergeCell ref="L33:L34"/>
    <mergeCell ref="M33:M34"/>
    <mergeCell ref="N33:N34"/>
    <mergeCell ref="O33:O34"/>
    <mergeCell ref="P33:P34"/>
    <mergeCell ref="Q33:Q34"/>
    <mergeCell ref="R33:R34"/>
    <mergeCell ref="S33:S34"/>
    <mergeCell ref="T33:T34"/>
    <mergeCell ref="U33:U34"/>
    <mergeCell ref="V33:V34"/>
    <mergeCell ref="W33:W34"/>
    <mergeCell ref="X33:X34"/>
    <mergeCell ref="Y33:Y34"/>
    <mergeCell ref="Z33:Z34"/>
    <mergeCell ref="AA33:AA34"/>
    <mergeCell ref="AB33:AB34"/>
    <mergeCell ref="AC33:AC34"/>
    <mergeCell ref="AD33:AD34"/>
    <mergeCell ref="AE33:AE34"/>
    <mergeCell ref="AF33:AF34"/>
    <mergeCell ref="AG33:AG34"/>
    <mergeCell ref="AH33:AH34"/>
    <mergeCell ref="AI33:AI34"/>
    <mergeCell ref="AJ33:AJ34"/>
    <mergeCell ref="AK33:AK34"/>
    <mergeCell ref="AL33:AL34"/>
    <mergeCell ref="AM33:AM34"/>
    <mergeCell ref="AN33:AN34"/>
    <mergeCell ref="AO33:AO34"/>
    <mergeCell ref="AP33:AP34"/>
    <mergeCell ref="AQ33:AQ34"/>
    <mergeCell ref="AR33:AR34"/>
    <mergeCell ref="AS33:AS34"/>
    <mergeCell ref="AT33:AT34"/>
    <mergeCell ref="AU33:AU34"/>
    <mergeCell ref="AV33:AV34"/>
    <mergeCell ref="AW33:AW34"/>
    <mergeCell ref="AX33:AX34"/>
    <mergeCell ref="AY33:AY34"/>
    <mergeCell ref="AZ33:AZ34"/>
    <mergeCell ref="BA33:BA34"/>
    <mergeCell ref="BB33:BB34"/>
    <mergeCell ref="BC33:BC34"/>
    <mergeCell ref="BD33:BD34"/>
    <mergeCell ref="BE33:BE34"/>
    <mergeCell ref="BF33:BF34"/>
    <mergeCell ref="BG33:BG34"/>
    <mergeCell ref="BH33:BH34"/>
    <mergeCell ref="BI33:BI34"/>
    <mergeCell ref="BJ33:BJ34"/>
    <mergeCell ref="BK33:BK34"/>
    <mergeCell ref="BL33:BL34"/>
    <mergeCell ref="BM33:BM34"/>
    <mergeCell ref="BN33:BN34"/>
    <mergeCell ref="BO33:BO34"/>
    <mergeCell ref="BP33:BP34"/>
    <mergeCell ref="BQ33:BQ34"/>
    <mergeCell ref="BR33:BR34"/>
    <mergeCell ref="BS33:BS34"/>
    <mergeCell ref="BT33:BT34"/>
    <mergeCell ref="BU33:BU34"/>
    <mergeCell ref="BV33:BV34"/>
    <mergeCell ref="BW33:BW34"/>
    <mergeCell ref="BX33:BX34"/>
    <mergeCell ref="BY33:BY34"/>
    <mergeCell ref="BZ33:BZ34"/>
    <mergeCell ref="CA33:CA34"/>
    <mergeCell ref="CB33:CB34"/>
    <mergeCell ref="CC33:CC34"/>
    <mergeCell ref="CD33:CD34"/>
    <mergeCell ref="CE33:CE34"/>
    <mergeCell ref="CF33:CF34"/>
    <mergeCell ref="B35:B36"/>
    <mergeCell ref="C35:C36"/>
    <mergeCell ref="D35:D36"/>
    <mergeCell ref="E35:F36"/>
    <mergeCell ref="H35:H36"/>
    <mergeCell ref="I35:I36"/>
    <mergeCell ref="J35:J36"/>
    <mergeCell ref="K35:K36"/>
    <mergeCell ref="L35:L36"/>
    <mergeCell ref="M35:M36"/>
    <mergeCell ref="N35:N36"/>
    <mergeCell ref="O35:O36"/>
    <mergeCell ref="P35:P36"/>
    <mergeCell ref="Q35:Q36"/>
    <mergeCell ref="R35:R36"/>
    <mergeCell ref="S35:S36"/>
    <mergeCell ref="T35:T36"/>
    <mergeCell ref="U35:U36"/>
    <mergeCell ref="V35:V36"/>
    <mergeCell ref="W35:W36"/>
    <mergeCell ref="X35:X36"/>
    <mergeCell ref="Y35:Y36"/>
    <mergeCell ref="Z35:Z36"/>
    <mergeCell ref="AA35:AA36"/>
    <mergeCell ref="AB35:AB36"/>
    <mergeCell ref="AC35:AC36"/>
    <mergeCell ref="AD35:AD36"/>
    <mergeCell ref="AE35:AE36"/>
    <mergeCell ref="AF35:AF36"/>
    <mergeCell ref="AG35:AG36"/>
    <mergeCell ref="AH35:AH36"/>
    <mergeCell ref="AI35:AI36"/>
    <mergeCell ref="AJ35:AJ36"/>
    <mergeCell ref="AK35:AK36"/>
    <mergeCell ref="AL35:AL36"/>
    <mergeCell ref="AM35:AM36"/>
    <mergeCell ref="AN35:AN36"/>
    <mergeCell ref="AO35:AO36"/>
    <mergeCell ref="AP35:AP36"/>
    <mergeCell ref="AQ35:AQ36"/>
    <mergeCell ref="AR35:AR36"/>
    <mergeCell ref="AS35:AS36"/>
    <mergeCell ref="AT35:AT36"/>
    <mergeCell ref="AU35:AU36"/>
    <mergeCell ref="AV35:AV36"/>
    <mergeCell ref="AW35:AW36"/>
    <mergeCell ref="AX35:AX36"/>
    <mergeCell ref="AY35:AY36"/>
    <mergeCell ref="AZ35:AZ36"/>
    <mergeCell ref="BA35:BA36"/>
    <mergeCell ref="BB35:BB36"/>
    <mergeCell ref="BC35:BC36"/>
    <mergeCell ref="BD35:BD36"/>
    <mergeCell ref="BE35:BE36"/>
    <mergeCell ref="BF35:BF36"/>
    <mergeCell ref="BG35:BG36"/>
    <mergeCell ref="BH35:BH36"/>
    <mergeCell ref="BI35:BI36"/>
    <mergeCell ref="BJ35:BJ36"/>
    <mergeCell ref="BK35:BK36"/>
    <mergeCell ref="BL35:BL36"/>
    <mergeCell ref="BM35:BM36"/>
    <mergeCell ref="BN35:BN36"/>
    <mergeCell ref="BO35:BO36"/>
    <mergeCell ref="BP35:BP36"/>
    <mergeCell ref="BQ35:BQ36"/>
    <mergeCell ref="BR35:BR36"/>
    <mergeCell ref="BS35:BS36"/>
    <mergeCell ref="BT35:BT36"/>
    <mergeCell ref="BU35:BU36"/>
    <mergeCell ref="BV35:BV36"/>
    <mergeCell ref="BW35:BW36"/>
    <mergeCell ref="BX35:BX36"/>
    <mergeCell ref="BY35:BY36"/>
    <mergeCell ref="BZ35:BZ36"/>
    <mergeCell ref="CA35:CA36"/>
    <mergeCell ref="CB35:CB36"/>
    <mergeCell ref="CC35:CC36"/>
    <mergeCell ref="CD35:CD36"/>
    <mergeCell ref="CE35:CE36"/>
    <mergeCell ref="CF35:CF36"/>
    <mergeCell ref="B37:B38"/>
    <mergeCell ref="C37:C38"/>
    <mergeCell ref="D37:D38"/>
    <mergeCell ref="E37:F38"/>
    <mergeCell ref="H37:H38"/>
    <mergeCell ref="I37:I38"/>
    <mergeCell ref="J37:J38"/>
    <mergeCell ref="K37:K38"/>
    <mergeCell ref="L37:L38"/>
    <mergeCell ref="M37:M38"/>
    <mergeCell ref="N37:N38"/>
    <mergeCell ref="O37:O38"/>
    <mergeCell ref="P37:P38"/>
    <mergeCell ref="Q37:Q38"/>
    <mergeCell ref="R37:R38"/>
    <mergeCell ref="S37:S38"/>
    <mergeCell ref="T37:T38"/>
    <mergeCell ref="U37:U38"/>
    <mergeCell ref="V37:V38"/>
    <mergeCell ref="W37:W38"/>
    <mergeCell ref="X37:X38"/>
    <mergeCell ref="Y37:Y38"/>
    <mergeCell ref="Z37:Z38"/>
    <mergeCell ref="AA37:AA38"/>
    <mergeCell ref="AB37:AB38"/>
    <mergeCell ref="AC37:AC38"/>
    <mergeCell ref="AD37:AD38"/>
    <mergeCell ref="AE37:AE38"/>
    <mergeCell ref="AF37:AF38"/>
    <mergeCell ref="AG37:AG38"/>
    <mergeCell ref="AH37:AH38"/>
    <mergeCell ref="AI37:AI38"/>
    <mergeCell ref="AJ37:AJ38"/>
    <mergeCell ref="AK37:AK38"/>
    <mergeCell ref="AL37:AL38"/>
    <mergeCell ref="AM37:AM38"/>
    <mergeCell ref="AN37:AN38"/>
    <mergeCell ref="AO37:AO38"/>
    <mergeCell ref="AP37:AP38"/>
    <mergeCell ref="AQ37:AQ38"/>
    <mergeCell ref="AR37:AR38"/>
    <mergeCell ref="AS37:AS38"/>
    <mergeCell ref="AT37:AT38"/>
    <mergeCell ref="AU37:AU38"/>
    <mergeCell ref="AV37:AV38"/>
    <mergeCell ref="AW37:AW38"/>
    <mergeCell ref="AX37:AX38"/>
    <mergeCell ref="AY37:AY38"/>
    <mergeCell ref="AZ37:AZ38"/>
    <mergeCell ref="BA37:BA38"/>
    <mergeCell ref="BB37:BB38"/>
    <mergeCell ref="BC37:BC38"/>
    <mergeCell ref="BD37:BD38"/>
    <mergeCell ref="BE37:BE38"/>
    <mergeCell ref="BF37:BF38"/>
    <mergeCell ref="BG37:BG38"/>
    <mergeCell ref="BH37:BH38"/>
    <mergeCell ref="BI37:BI38"/>
    <mergeCell ref="BJ37:BJ38"/>
    <mergeCell ref="BK37:BK38"/>
    <mergeCell ref="BL37:BL38"/>
    <mergeCell ref="BM37:BM38"/>
    <mergeCell ref="BN37:BN38"/>
    <mergeCell ref="BO37:BO38"/>
    <mergeCell ref="BP37:BP38"/>
    <mergeCell ref="BQ37:BQ38"/>
    <mergeCell ref="BR37:BR38"/>
    <mergeCell ref="BS37:BS38"/>
    <mergeCell ref="BT37:BT38"/>
    <mergeCell ref="BU37:BU38"/>
    <mergeCell ref="BV37:BV38"/>
    <mergeCell ref="BW37:BW38"/>
    <mergeCell ref="BX37:BX38"/>
    <mergeCell ref="BY37:BY38"/>
    <mergeCell ref="BZ37:BZ38"/>
    <mergeCell ref="CA37:CA38"/>
    <mergeCell ref="CB37:CB38"/>
    <mergeCell ref="CC37:CC38"/>
    <mergeCell ref="CD37:CD38"/>
    <mergeCell ref="CE37:CE38"/>
    <mergeCell ref="CF37:CF38"/>
    <mergeCell ref="B39:B40"/>
    <mergeCell ref="C39:C40"/>
    <mergeCell ref="D39:D40"/>
    <mergeCell ref="E39:F40"/>
    <mergeCell ref="H39:H40"/>
    <mergeCell ref="I39:I40"/>
    <mergeCell ref="J39:J40"/>
    <mergeCell ref="K39:K40"/>
    <mergeCell ref="L39:L40"/>
    <mergeCell ref="M39:M40"/>
    <mergeCell ref="N39:N40"/>
    <mergeCell ref="O39:O40"/>
    <mergeCell ref="P39:P40"/>
    <mergeCell ref="Q39:Q40"/>
    <mergeCell ref="R39:R40"/>
    <mergeCell ref="S39:S40"/>
    <mergeCell ref="T39:T40"/>
    <mergeCell ref="U39:U40"/>
    <mergeCell ref="V39:V40"/>
    <mergeCell ref="W39:W40"/>
    <mergeCell ref="X39:X40"/>
    <mergeCell ref="Y39:Y40"/>
    <mergeCell ref="Z39:Z40"/>
    <mergeCell ref="AA39:AA40"/>
    <mergeCell ref="AB39:AB40"/>
    <mergeCell ref="AC39:AC40"/>
    <mergeCell ref="AD39:AD40"/>
    <mergeCell ref="AE39:AE40"/>
    <mergeCell ref="AF39:AF40"/>
    <mergeCell ref="AG39:AG40"/>
    <mergeCell ref="AH39:AH40"/>
    <mergeCell ref="AI39:AI40"/>
    <mergeCell ref="AJ39:AJ40"/>
    <mergeCell ref="AK39:AK40"/>
    <mergeCell ref="AL39:AL40"/>
    <mergeCell ref="AM39:AM40"/>
    <mergeCell ref="AN39:AN40"/>
    <mergeCell ref="AO39:AO40"/>
    <mergeCell ref="AP39:AP40"/>
    <mergeCell ref="AQ39:AQ40"/>
    <mergeCell ref="AR39:AR40"/>
    <mergeCell ref="AS39:AS40"/>
    <mergeCell ref="AT39:AT40"/>
    <mergeCell ref="AU39:AU40"/>
    <mergeCell ref="AV39:AV40"/>
    <mergeCell ref="AW39:AW40"/>
    <mergeCell ref="AX39:AX40"/>
    <mergeCell ref="AY39:AY40"/>
    <mergeCell ref="AZ39:AZ40"/>
    <mergeCell ref="BA39:BA40"/>
    <mergeCell ref="BB39:BB40"/>
    <mergeCell ref="BC39:BC40"/>
    <mergeCell ref="BD39:BD40"/>
    <mergeCell ref="BE39:BE40"/>
    <mergeCell ref="BF39:BF40"/>
    <mergeCell ref="BG39:BG40"/>
    <mergeCell ref="BH39:BH40"/>
    <mergeCell ref="BI39:BI40"/>
    <mergeCell ref="BJ39:BJ40"/>
    <mergeCell ref="BK39:BK40"/>
    <mergeCell ref="BL39:BL40"/>
    <mergeCell ref="BM39:BM40"/>
    <mergeCell ref="BN39:BN40"/>
    <mergeCell ref="BO39:BO40"/>
    <mergeCell ref="BP39:BP40"/>
    <mergeCell ref="BQ39:BQ40"/>
    <mergeCell ref="BR39:BR40"/>
    <mergeCell ref="BS39:BS40"/>
    <mergeCell ref="BT39:BT40"/>
    <mergeCell ref="BU39:BU40"/>
    <mergeCell ref="BV39:BV40"/>
    <mergeCell ref="BW39:BW40"/>
    <mergeCell ref="BX39:BX40"/>
    <mergeCell ref="BY39:BY40"/>
    <mergeCell ref="BZ39:BZ40"/>
    <mergeCell ref="CA39:CA40"/>
    <mergeCell ref="CB39:CB40"/>
    <mergeCell ref="CC39:CC40"/>
    <mergeCell ref="CD39:CD40"/>
    <mergeCell ref="CE39:CE40"/>
    <mergeCell ref="CF39:CF40"/>
    <mergeCell ref="B41:B42"/>
    <mergeCell ref="C41:C42"/>
    <mergeCell ref="D41:D42"/>
    <mergeCell ref="E41:F42"/>
    <mergeCell ref="H41:H42"/>
    <mergeCell ref="I41:I42"/>
    <mergeCell ref="J41:J42"/>
    <mergeCell ref="K41:K42"/>
    <mergeCell ref="L41:L42"/>
    <mergeCell ref="M41:M42"/>
    <mergeCell ref="N41:N42"/>
    <mergeCell ref="O41:O42"/>
    <mergeCell ref="P41:P42"/>
    <mergeCell ref="Q41:Q42"/>
    <mergeCell ref="R41:R42"/>
    <mergeCell ref="S41:S42"/>
    <mergeCell ref="T41:T42"/>
    <mergeCell ref="U41:U42"/>
    <mergeCell ref="V41:V42"/>
    <mergeCell ref="W41:W42"/>
    <mergeCell ref="X41:X42"/>
    <mergeCell ref="Y41:Y42"/>
    <mergeCell ref="Z41:Z42"/>
    <mergeCell ref="AA41:AA42"/>
    <mergeCell ref="AB41:AB42"/>
    <mergeCell ref="AC41:AC42"/>
    <mergeCell ref="AD41:AD42"/>
    <mergeCell ref="AE41:AE42"/>
    <mergeCell ref="AF41:AF42"/>
    <mergeCell ref="AG41:AG42"/>
    <mergeCell ref="AH41:AH42"/>
    <mergeCell ref="AI41:AI42"/>
    <mergeCell ref="AJ41:AJ42"/>
    <mergeCell ref="AK41:AK42"/>
    <mergeCell ref="AL41:AL42"/>
    <mergeCell ref="AM41:AM42"/>
    <mergeCell ref="AN41:AN42"/>
    <mergeCell ref="AO41:AO42"/>
    <mergeCell ref="AP41:AP42"/>
    <mergeCell ref="AQ41:AQ42"/>
    <mergeCell ref="AR41:AR42"/>
    <mergeCell ref="AS41:AS42"/>
    <mergeCell ref="AT41:AT42"/>
    <mergeCell ref="AU41:AU42"/>
    <mergeCell ref="AV41:AV42"/>
    <mergeCell ref="AW41:AW42"/>
    <mergeCell ref="AX41:AX42"/>
    <mergeCell ref="AY41:AY42"/>
    <mergeCell ref="AZ41:AZ42"/>
    <mergeCell ref="BA41:BA42"/>
    <mergeCell ref="BB41:BB42"/>
    <mergeCell ref="BC41:BC42"/>
    <mergeCell ref="BD41:BD42"/>
    <mergeCell ref="BE41:BE42"/>
    <mergeCell ref="BF41:BF42"/>
    <mergeCell ref="BG41:BG42"/>
    <mergeCell ref="BH41:BH42"/>
    <mergeCell ref="BI41:BI42"/>
    <mergeCell ref="BJ41:BJ42"/>
    <mergeCell ref="BK41:BK42"/>
    <mergeCell ref="BL41:BL42"/>
    <mergeCell ref="BM41:BM42"/>
    <mergeCell ref="BN41:BN42"/>
    <mergeCell ref="BO41:BO42"/>
    <mergeCell ref="BP41:BP42"/>
    <mergeCell ref="BQ41:BQ42"/>
    <mergeCell ref="BR41:BR42"/>
    <mergeCell ref="BS41:BS42"/>
    <mergeCell ref="BT41:BT42"/>
    <mergeCell ref="BU41:BU42"/>
    <mergeCell ref="BV41:BV42"/>
    <mergeCell ref="BW41:BW42"/>
    <mergeCell ref="BX41:BX42"/>
    <mergeCell ref="BY41:BY42"/>
    <mergeCell ref="BZ41:BZ42"/>
    <mergeCell ref="CA41:CA42"/>
    <mergeCell ref="CB41:CB42"/>
    <mergeCell ref="CC41:CC42"/>
    <mergeCell ref="CD41:CD42"/>
    <mergeCell ref="CE41:CE42"/>
    <mergeCell ref="CF41:CF42"/>
    <mergeCell ref="B43:B44"/>
    <mergeCell ref="C43:C44"/>
    <mergeCell ref="D43:D44"/>
    <mergeCell ref="E43:F44"/>
    <mergeCell ref="H43:H44"/>
    <mergeCell ref="I43:I44"/>
    <mergeCell ref="J43:J44"/>
    <mergeCell ref="K43:K44"/>
    <mergeCell ref="L43:L44"/>
    <mergeCell ref="M43:M44"/>
    <mergeCell ref="N43:N44"/>
    <mergeCell ref="O43:O44"/>
    <mergeCell ref="P43:P44"/>
    <mergeCell ref="Q43:Q44"/>
    <mergeCell ref="R43:R44"/>
    <mergeCell ref="S43:S44"/>
    <mergeCell ref="T43:T44"/>
    <mergeCell ref="U43:U44"/>
    <mergeCell ref="V43:V44"/>
    <mergeCell ref="W43:W44"/>
    <mergeCell ref="X43:X44"/>
    <mergeCell ref="Y43:Y44"/>
    <mergeCell ref="Z43:Z44"/>
    <mergeCell ref="AA43:AA44"/>
    <mergeCell ref="AB43:AB44"/>
    <mergeCell ref="AC43:AC44"/>
    <mergeCell ref="AD43:AD44"/>
    <mergeCell ref="AE43:AE44"/>
    <mergeCell ref="AF43:AF44"/>
    <mergeCell ref="AG43:AG44"/>
    <mergeCell ref="AH43:AH44"/>
    <mergeCell ref="AI43:AI44"/>
    <mergeCell ref="AJ43:AJ44"/>
    <mergeCell ref="AK43:AK44"/>
    <mergeCell ref="AL43:AL44"/>
    <mergeCell ref="AM43:AM44"/>
    <mergeCell ref="AN43:AN44"/>
    <mergeCell ref="AO43:AO44"/>
    <mergeCell ref="AP43:AP44"/>
    <mergeCell ref="AQ43:AQ44"/>
    <mergeCell ref="AR43:AR44"/>
    <mergeCell ref="AS43:AS44"/>
    <mergeCell ref="AT43:AT44"/>
    <mergeCell ref="AU43:AU44"/>
    <mergeCell ref="AV43:AV44"/>
    <mergeCell ref="AW43:AW44"/>
    <mergeCell ref="AX43:AX44"/>
    <mergeCell ref="AY43:AY44"/>
    <mergeCell ref="AZ43:AZ44"/>
    <mergeCell ref="BA43:BA44"/>
    <mergeCell ref="BB43:BB44"/>
    <mergeCell ref="BC43:BC44"/>
    <mergeCell ref="BD43:BD44"/>
    <mergeCell ref="BE43:BE44"/>
    <mergeCell ref="BF43:BF44"/>
    <mergeCell ref="BG43:BG44"/>
    <mergeCell ref="BH43:BH44"/>
    <mergeCell ref="BI43:BI44"/>
    <mergeCell ref="BJ43:BJ44"/>
    <mergeCell ref="BK43:BK44"/>
    <mergeCell ref="BL43:BL44"/>
    <mergeCell ref="BM43:BM44"/>
    <mergeCell ref="BN43:BN44"/>
    <mergeCell ref="BO43:BO44"/>
    <mergeCell ref="BP43:BP44"/>
    <mergeCell ref="BQ43:BQ44"/>
    <mergeCell ref="BR43:BR44"/>
    <mergeCell ref="BS43:BS44"/>
    <mergeCell ref="BT43:BT44"/>
    <mergeCell ref="BU43:BU44"/>
    <mergeCell ref="BV43:BV44"/>
    <mergeCell ref="BW43:BW44"/>
    <mergeCell ref="BX43:BX44"/>
    <mergeCell ref="BY43:BY44"/>
    <mergeCell ref="BZ43:BZ44"/>
    <mergeCell ref="CA43:CA44"/>
    <mergeCell ref="CB43:CB44"/>
    <mergeCell ref="CC43:CC44"/>
    <mergeCell ref="CD43:CD44"/>
    <mergeCell ref="CE43:CE44"/>
    <mergeCell ref="CF43:CF44"/>
    <mergeCell ref="B45:B46"/>
    <mergeCell ref="C45:C46"/>
    <mergeCell ref="D45:D46"/>
    <mergeCell ref="E45:F46"/>
    <mergeCell ref="H45:H46"/>
    <mergeCell ref="I45:I46"/>
    <mergeCell ref="J45:J46"/>
    <mergeCell ref="K45:K46"/>
    <mergeCell ref="L45:L46"/>
    <mergeCell ref="M45:M46"/>
    <mergeCell ref="N45:N46"/>
    <mergeCell ref="O45:O46"/>
    <mergeCell ref="P45:P46"/>
    <mergeCell ref="Q45:Q46"/>
    <mergeCell ref="R45:R46"/>
    <mergeCell ref="S45:S46"/>
    <mergeCell ref="T45:T46"/>
    <mergeCell ref="U45:U46"/>
    <mergeCell ref="V45:V46"/>
    <mergeCell ref="W45:W46"/>
    <mergeCell ref="X45:X46"/>
    <mergeCell ref="Y45:Y46"/>
    <mergeCell ref="Z45:Z46"/>
    <mergeCell ref="AA45:AA46"/>
    <mergeCell ref="AB45:AB46"/>
    <mergeCell ref="AC45:AC46"/>
    <mergeCell ref="AD45:AD46"/>
    <mergeCell ref="AE45:AE46"/>
    <mergeCell ref="AF45:AF46"/>
    <mergeCell ref="AG45:AG46"/>
    <mergeCell ref="AH45:AH46"/>
    <mergeCell ref="AI45:AI46"/>
    <mergeCell ref="AJ45:AJ46"/>
    <mergeCell ref="AK45:AK46"/>
    <mergeCell ref="AL45:AL46"/>
    <mergeCell ref="AM45:AM46"/>
    <mergeCell ref="AN45:AN46"/>
    <mergeCell ref="AO45:AO46"/>
    <mergeCell ref="AP45:AP46"/>
    <mergeCell ref="AQ45:AQ46"/>
    <mergeCell ref="AR45:AR46"/>
    <mergeCell ref="AS45:AS46"/>
    <mergeCell ref="AT45:AT46"/>
    <mergeCell ref="AU45:AU46"/>
    <mergeCell ref="AV45:AV46"/>
    <mergeCell ref="AW45:AW46"/>
    <mergeCell ref="AX45:AX46"/>
    <mergeCell ref="AY45:AY46"/>
    <mergeCell ref="AZ45:AZ46"/>
    <mergeCell ref="BA45:BA46"/>
    <mergeCell ref="BB45:BB46"/>
    <mergeCell ref="BC45:BC46"/>
    <mergeCell ref="BD45:BD46"/>
    <mergeCell ref="BE45:BE46"/>
    <mergeCell ref="BF45:BF46"/>
    <mergeCell ref="BG45:BG46"/>
    <mergeCell ref="BH45:BH46"/>
    <mergeCell ref="BI45:BI46"/>
    <mergeCell ref="BJ45:BJ46"/>
    <mergeCell ref="BK45:BK46"/>
    <mergeCell ref="BL45:BL46"/>
    <mergeCell ref="BM45:BM46"/>
    <mergeCell ref="BN45:BN46"/>
    <mergeCell ref="BO45:BO46"/>
    <mergeCell ref="BP45:BP46"/>
    <mergeCell ref="BQ45:BQ46"/>
    <mergeCell ref="BR45:BR46"/>
    <mergeCell ref="BS45:BS46"/>
    <mergeCell ref="BT45:BT46"/>
    <mergeCell ref="BU45:BU46"/>
    <mergeCell ref="BV45:BV46"/>
    <mergeCell ref="BW45:BW46"/>
    <mergeCell ref="BX45:BX46"/>
    <mergeCell ref="BY45:BY46"/>
    <mergeCell ref="BZ45:BZ46"/>
    <mergeCell ref="CA45:CA46"/>
    <mergeCell ref="CB45:CB46"/>
    <mergeCell ref="CC45:CC46"/>
    <mergeCell ref="CD45:CD46"/>
    <mergeCell ref="CE45:CE46"/>
    <mergeCell ref="CF45:CF46"/>
    <mergeCell ref="B47:B48"/>
    <mergeCell ref="C47:C48"/>
    <mergeCell ref="D47:D48"/>
    <mergeCell ref="E47:F48"/>
    <mergeCell ref="H47:H48"/>
    <mergeCell ref="I47:I48"/>
    <mergeCell ref="J47:J48"/>
    <mergeCell ref="K47:K48"/>
    <mergeCell ref="L47:L48"/>
    <mergeCell ref="M47:M48"/>
    <mergeCell ref="N47:N48"/>
    <mergeCell ref="O47:O48"/>
    <mergeCell ref="P47:P48"/>
    <mergeCell ref="Q47:Q48"/>
    <mergeCell ref="R47:R48"/>
    <mergeCell ref="S47:S48"/>
    <mergeCell ref="T47:T48"/>
    <mergeCell ref="U47:U48"/>
    <mergeCell ref="V47:V48"/>
    <mergeCell ref="W47:W48"/>
    <mergeCell ref="X47:X48"/>
    <mergeCell ref="Y47:Y48"/>
    <mergeCell ref="Z47:Z48"/>
    <mergeCell ref="AA47:AA48"/>
    <mergeCell ref="AB47:AB48"/>
    <mergeCell ref="AC47:AC48"/>
    <mergeCell ref="AD47:AD48"/>
    <mergeCell ref="AE47:AE48"/>
    <mergeCell ref="AF47:AF48"/>
    <mergeCell ref="AG47:AG48"/>
    <mergeCell ref="AH47:AH48"/>
    <mergeCell ref="AI47:AI48"/>
    <mergeCell ref="AJ47:AJ48"/>
    <mergeCell ref="AK47:AK48"/>
    <mergeCell ref="AL47:AL48"/>
    <mergeCell ref="AM47:AM48"/>
    <mergeCell ref="AN47:AN48"/>
    <mergeCell ref="AO47:AO48"/>
    <mergeCell ref="AP47:AP48"/>
    <mergeCell ref="AQ47:AQ48"/>
    <mergeCell ref="AR47:AR48"/>
    <mergeCell ref="AS47:AS48"/>
    <mergeCell ref="AT47:AT48"/>
    <mergeCell ref="AU47:AU48"/>
    <mergeCell ref="AV47:AV48"/>
    <mergeCell ref="AW47:AW48"/>
    <mergeCell ref="AX47:AX48"/>
    <mergeCell ref="AY47:AY48"/>
    <mergeCell ref="AZ47:AZ48"/>
    <mergeCell ref="BA47:BA48"/>
    <mergeCell ref="BB47:BB48"/>
    <mergeCell ref="BC47:BC48"/>
    <mergeCell ref="BD47:BD48"/>
    <mergeCell ref="BE47:BE48"/>
    <mergeCell ref="BF47:BF48"/>
    <mergeCell ref="BG47:BG48"/>
    <mergeCell ref="BH47:BH48"/>
    <mergeCell ref="BI47:BI48"/>
    <mergeCell ref="BJ47:BJ48"/>
    <mergeCell ref="BK47:BK48"/>
    <mergeCell ref="BL47:BL48"/>
    <mergeCell ref="BM47:BM48"/>
    <mergeCell ref="BN47:BN48"/>
    <mergeCell ref="BO47:BO48"/>
    <mergeCell ref="BP47:BP48"/>
    <mergeCell ref="BQ47:BQ48"/>
    <mergeCell ref="BR47:BR48"/>
    <mergeCell ref="BS47:BS48"/>
    <mergeCell ref="BT47:BT48"/>
    <mergeCell ref="BU47:BU48"/>
    <mergeCell ref="BV47:BV48"/>
    <mergeCell ref="BW47:BW48"/>
    <mergeCell ref="BX47:BX48"/>
    <mergeCell ref="BY47:BY48"/>
    <mergeCell ref="BZ47:BZ48"/>
    <mergeCell ref="CA47:CA48"/>
    <mergeCell ref="CB47:CB48"/>
    <mergeCell ref="CC47:CC48"/>
    <mergeCell ref="CD47:CD48"/>
    <mergeCell ref="CE47:CE48"/>
    <mergeCell ref="CF47:CF48"/>
    <mergeCell ref="CG19:CG48"/>
  </mergeCells>
  <phoneticPr fontId="11"/>
  <dataValidations count="3">
    <dataValidation type="list" allowBlank="1" showDropDown="0" showInputMessage="1" showErrorMessage="1" sqref="CI11:CI14">
      <formula1>CI11:CI11</formula1>
    </dataValidation>
    <dataValidation allowBlank="0" showDropDown="0" showInputMessage="1" showErrorMessage="1" errorTitle="介護福祉士" error="介護福祉士の資格欄を入力してください。" sqref="D19:D48"/>
    <dataValidation type="list" allowBlank="1" showDropDown="0" showInputMessage="1" showErrorMessage="1" sqref="C19:C48">
      <formula1>$CJ$15:$CJ$19</formula1>
    </dataValidation>
  </dataValidations>
  <pageMargins left="0.92" right="0.37" top="0.51" bottom="0.2" header="0.43" footer="0.5120000000000000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B1:CJ64"/>
  <sheetViews>
    <sheetView showGridLines="0" showZeros="0" zoomScale="80" zoomScaleNormal="80" workbookViewId="0">
      <selection sqref="A1:XFD1"/>
    </sheetView>
  </sheetViews>
  <sheetFormatPr defaultColWidth="9" defaultRowHeight="13.5"/>
  <cols>
    <col min="1" max="1" width="3.375" style="51" customWidth="1"/>
    <col min="2" max="2" width="15.625" style="51" customWidth="1"/>
    <col min="3" max="3" width="6.375" style="51" customWidth="1"/>
    <col min="4" max="4" width="8.375" style="51" customWidth="1"/>
    <col min="5" max="5" width="14.5" style="51" customWidth="1"/>
    <col min="6" max="6" width="2.625" style="51" bestFit="1" customWidth="1"/>
    <col min="7" max="7" width="13.625" style="51" customWidth="1"/>
    <col min="8" max="8" width="7.625" style="51" customWidth="1"/>
    <col min="9" max="9" width="10.625" style="51" hidden="1" customWidth="1"/>
    <col min="10" max="11" width="6.5" style="51" hidden="1" customWidth="1"/>
    <col min="12" max="12" width="5.625" style="51" customWidth="1"/>
    <col min="13" max="13" width="6.625" style="51" customWidth="1"/>
    <col min="14" max="14" width="10.625" style="51" hidden="1" customWidth="1"/>
    <col min="15" max="16" width="6.5" style="51" hidden="1" customWidth="1"/>
    <col min="17" max="18" width="5.625" style="51" customWidth="1"/>
    <col min="19" max="19" width="10.625" style="51" hidden="1" customWidth="1"/>
    <col min="20" max="20" width="8.625" style="51" hidden="1" customWidth="1"/>
    <col min="21" max="21" width="6.5" style="51" hidden="1" customWidth="1"/>
    <col min="22" max="23" width="5.625" style="51" customWidth="1"/>
    <col min="24" max="24" width="10.625" style="51" hidden="1" customWidth="1"/>
    <col min="25" max="25" width="8.625" style="51" hidden="1" customWidth="1"/>
    <col min="26" max="26" width="6.5" style="51" hidden="1" customWidth="1"/>
    <col min="27" max="28" width="5.625" style="51" customWidth="1"/>
    <col min="29" max="29" width="10.625" style="51" hidden="1" customWidth="1"/>
    <col min="30" max="30" width="8.625" style="51" hidden="1" customWidth="1"/>
    <col min="31" max="31" width="6.5" style="51" hidden="1" customWidth="1"/>
    <col min="32" max="33" width="5.625" style="51" customWidth="1"/>
    <col min="34" max="34" width="10.625" style="51" hidden="1" customWidth="1"/>
    <col min="35" max="35" width="8.625" style="51" hidden="1" customWidth="1"/>
    <col min="36" max="36" width="6.625" style="51" hidden="1" customWidth="1"/>
    <col min="37" max="38" width="5.625" style="51" customWidth="1"/>
    <col min="39" max="39" width="10.625" style="51" hidden="1" customWidth="1"/>
    <col min="40" max="40" width="8.625" style="51" hidden="1" customWidth="1"/>
    <col min="41" max="41" width="6.5" style="51" hidden="1" customWidth="1"/>
    <col min="42" max="43" width="5.625" style="51" customWidth="1"/>
    <col min="44" max="44" width="10.625" style="51" hidden="1" customWidth="1"/>
    <col min="45" max="45" width="8.625" style="51" hidden="1" customWidth="1"/>
    <col min="46" max="46" width="7.875" style="51" hidden="1" customWidth="1"/>
    <col min="47" max="48" width="5.625" style="51" customWidth="1"/>
    <col min="49" max="49" width="10.625" style="51" hidden="1" customWidth="1"/>
    <col min="50" max="50" width="8.625" style="51" hidden="1" customWidth="1"/>
    <col min="51" max="51" width="6.5" style="51" hidden="1" customWidth="1"/>
    <col min="52" max="53" width="5.625" style="51" customWidth="1"/>
    <col min="54" max="54" width="10.625" style="51" hidden="1" customWidth="1"/>
    <col min="55" max="55" width="8.625" style="51" hidden="1" customWidth="1"/>
    <col min="56" max="56" width="6.5" style="51" hidden="1" customWidth="1"/>
    <col min="57" max="58" width="5.625" style="51" customWidth="1"/>
    <col min="59" max="59" width="10.625" style="51" hidden="1" customWidth="1"/>
    <col min="60" max="60" width="8.625" style="51" hidden="1" customWidth="1"/>
    <col min="61" max="61" width="6.5" style="51" hidden="1" customWidth="1"/>
    <col min="62" max="63" width="5.625" style="51" customWidth="1"/>
    <col min="64" max="64" width="10.625" style="51" hidden="1" customWidth="1"/>
    <col min="65" max="65" width="8.625" style="51" hidden="1" customWidth="1"/>
    <col min="66" max="66" width="6.5" style="51" hidden="1" customWidth="1"/>
    <col min="67" max="68" width="5.625" style="51" customWidth="1"/>
    <col min="69" max="69" width="10.625" style="51" hidden="1" customWidth="1"/>
    <col min="70" max="70" width="8.625" style="51" hidden="1" customWidth="1"/>
    <col min="71" max="71" width="6.5" style="51" hidden="1" customWidth="1"/>
    <col min="72" max="73" width="5.625" style="51" customWidth="1"/>
    <col min="74" max="74" width="10.625" style="51" hidden="1" customWidth="1"/>
    <col min="75" max="75" width="8.625" style="51" hidden="1" customWidth="1"/>
    <col min="76" max="76" width="6.5" style="51" hidden="1" customWidth="1"/>
    <col min="77" max="78" width="5.625" style="51" customWidth="1"/>
    <col min="79" max="79" width="10.625" style="51" hidden="1" customWidth="1"/>
    <col min="80" max="80" width="8.625" style="51" hidden="1" customWidth="1"/>
    <col min="81" max="81" width="6.5" style="51" hidden="1" customWidth="1"/>
    <col min="82" max="83" width="5.625" style="51" customWidth="1"/>
    <col min="84" max="84" width="7.875" style="51" customWidth="1"/>
    <col min="85" max="85" width="14.125" style="51" customWidth="1"/>
    <col min="86" max="86" width="7" style="51" customWidth="1"/>
    <col min="87" max="87" width="3.5" style="51" hidden="1" customWidth="1"/>
    <col min="88" max="88" width="9" style="51" hidden="1" customWidth="1"/>
    <col min="89" max="16384" width="9" style="51"/>
  </cols>
  <sheetData>
    <row r="1" spans="2:88" s="51" customFormat="1" ht="17.25" customHeight="1">
      <c r="B1" s="52" t="s">
        <v>76</v>
      </c>
      <c r="C1" s="52"/>
      <c r="D1" s="52"/>
      <c r="CF1" s="265"/>
      <c r="CG1" s="265"/>
    </row>
    <row r="2" spans="2:88" ht="18.75" customHeight="1">
      <c r="B2" s="53" t="s">
        <v>110</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row>
    <row r="3" spans="2:88" ht="18.75" customHeight="1">
      <c r="M3" s="167"/>
      <c r="N3" s="167"/>
      <c r="O3" s="167"/>
      <c r="P3" s="167"/>
      <c r="R3" s="167"/>
      <c r="S3" s="167"/>
      <c r="T3" s="167"/>
      <c r="U3" s="167"/>
      <c r="W3" s="167"/>
      <c r="X3" s="167"/>
      <c r="Y3" s="167"/>
      <c r="Z3" s="167"/>
      <c r="AB3" s="167"/>
      <c r="AC3" s="167"/>
      <c r="AD3" s="167"/>
      <c r="AE3" s="167"/>
      <c r="AF3" s="77" t="s">
        <v>85</v>
      </c>
      <c r="AG3" s="77"/>
      <c r="AH3" s="77"/>
      <c r="AI3" s="77"/>
      <c r="AJ3" s="77"/>
      <c r="AK3" s="288">
        <v>1</v>
      </c>
      <c r="AL3" s="77" t="s">
        <v>87</v>
      </c>
      <c r="AM3" s="167"/>
      <c r="AN3" s="167"/>
      <c r="AO3" s="167"/>
      <c r="AQ3" s="167"/>
      <c r="AR3" s="167"/>
      <c r="AS3" s="167"/>
      <c r="AT3" s="167"/>
      <c r="AV3" s="167"/>
      <c r="AW3" s="167"/>
      <c r="AX3" s="167"/>
      <c r="AY3" s="167"/>
      <c r="BA3" s="167"/>
      <c r="BB3" s="167"/>
      <c r="BC3" s="167"/>
      <c r="BD3" s="167"/>
      <c r="BF3" s="167"/>
      <c r="BG3" s="167"/>
      <c r="BH3" s="167"/>
      <c r="BI3" s="167"/>
      <c r="BK3" s="167"/>
      <c r="BL3" s="167"/>
      <c r="BM3" s="167"/>
      <c r="BN3" s="167"/>
      <c r="BP3" s="167"/>
      <c r="BQ3" s="167"/>
      <c r="BR3" s="167"/>
      <c r="BS3" s="167"/>
      <c r="BU3" s="167"/>
      <c r="BV3" s="167"/>
      <c r="BW3" s="167"/>
      <c r="BX3" s="167"/>
      <c r="BZ3" s="167"/>
      <c r="CA3" s="167"/>
      <c r="CB3" s="167"/>
      <c r="CC3" s="167"/>
      <c r="CE3" s="167"/>
      <c r="CF3" s="167"/>
    </row>
    <row r="4" spans="2:88" ht="18.75" customHeight="1">
      <c r="M4" s="167"/>
      <c r="N4" s="167"/>
      <c r="O4" s="167"/>
      <c r="P4" s="167"/>
      <c r="R4" s="167"/>
      <c r="S4" s="167"/>
      <c r="T4" s="167"/>
      <c r="U4" s="167"/>
      <c r="W4" s="167"/>
      <c r="X4" s="167"/>
      <c r="Y4" s="167"/>
      <c r="Z4" s="167"/>
      <c r="AB4" s="167"/>
      <c r="AC4" s="167"/>
      <c r="AD4" s="167"/>
      <c r="AE4" s="167"/>
      <c r="AF4" s="77"/>
      <c r="AG4" s="77"/>
      <c r="AH4" s="305"/>
      <c r="AI4" s="305"/>
      <c r="AJ4" s="307"/>
      <c r="AK4" s="288">
        <v>2</v>
      </c>
      <c r="AL4" s="77" t="s">
        <v>89</v>
      </c>
      <c r="AM4" s="213"/>
      <c r="AN4" s="213"/>
      <c r="AO4" s="57"/>
      <c r="AP4" s="71"/>
      <c r="AQ4" s="167"/>
      <c r="AR4" s="167"/>
      <c r="AS4" s="167"/>
      <c r="AT4" s="167"/>
      <c r="AV4" s="167"/>
      <c r="AW4" s="167"/>
      <c r="AX4" s="167"/>
      <c r="AY4" s="167"/>
      <c r="BA4" s="167"/>
      <c r="BB4" s="167"/>
      <c r="BC4" s="167"/>
      <c r="BD4" s="167"/>
      <c r="BF4" s="167"/>
      <c r="BG4" s="167"/>
      <c r="BH4" s="167"/>
      <c r="BI4" s="167"/>
      <c r="BK4" s="167"/>
      <c r="BL4" s="167"/>
      <c r="BM4" s="167"/>
      <c r="BN4" s="167"/>
      <c r="BP4" s="167"/>
      <c r="BQ4" s="167"/>
      <c r="BR4" s="167"/>
      <c r="BS4" s="167"/>
      <c r="BU4" s="167"/>
      <c r="BV4" s="167"/>
      <c r="BW4" s="167"/>
      <c r="BX4" s="167"/>
      <c r="BZ4" s="167"/>
      <c r="CA4" s="167"/>
      <c r="CB4" s="167"/>
      <c r="CC4" s="167"/>
      <c r="CE4" s="167"/>
      <c r="CF4" s="167"/>
    </row>
    <row r="5" spans="2:88" ht="18.75" customHeight="1">
      <c r="B5" s="54" t="s">
        <v>27</v>
      </c>
      <c r="C5" s="54"/>
      <c r="D5" s="54"/>
      <c r="E5" s="54"/>
      <c r="F5" s="54" t="s">
        <v>9</v>
      </c>
      <c r="G5" s="110"/>
      <c r="H5" s="110"/>
      <c r="I5" s="110"/>
      <c r="J5" s="110"/>
      <c r="K5" s="110"/>
      <c r="L5" s="110"/>
      <c r="M5" s="110"/>
      <c r="N5" s="110"/>
      <c r="O5" s="110"/>
      <c r="P5" s="110"/>
      <c r="Q5" s="110"/>
      <c r="R5" s="110"/>
      <c r="S5" s="110"/>
      <c r="T5" s="110"/>
      <c r="U5" s="110"/>
      <c r="V5" s="110"/>
      <c r="W5" s="110"/>
      <c r="X5" s="205"/>
      <c r="Y5" s="205"/>
      <c r="Z5" s="206"/>
      <c r="AA5" s="71"/>
      <c r="AC5" s="205"/>
      <c r="AD5" s="205"/>
      <c r="AE5" s="206"/>
      <c r="AF5" s="77"/>
      <c r="AG5" s="77"/>
      <c r="AH5" s="306"/>
      <c r="AI5" s="306"/>
      <c r="AJ5" s="307"/>
      <c r="AK5" s="288"/>
      <c r="AL5" s="77" t="s">
        <v>91</v>
      </c>
      <c r="AM5" s="124"/>
      <c r="AN5" s="124"/>
      <c r="AO5" s="57"/>
      <c r="AP5" s="71"/>
      <c r="AQ5" s="71"/>
      <c r="AR5" s="213"/>
      <c r="AS5" s="213"/>
      <c r="AT5" s="57"/>
      <c r="AU5" s="71"/>
      <c r="AV5" s="71"/>
      <c r="AW5" s="213"/>
      <c r="AX5" s="213"/>
      <c r="AY5" s="57"/>
      <c r="AZ5" s="71"/>
      <c r="BA5" s="71"/>
      <c r="BB5" s="213"/>
      <c r="BC5" s="213"/>
      <c r="BD5" s="57"/>
      <c r="BE5" s="71"/>
      <c r="BF5" s="71"/>
      <c r="BG5" s="213"/>
      <c r="BH5" s="213"/>
      <c r="BI5" s="57"/>
      <c r="BJ5" s="71"/>
      <c r="BK5" s="59"/>
      <c r="BL5" s="57"/>
      <c r="BM5" s="57"/>
      <c r="BN5" s="57"/>
      <c r="BO5" s="71"/>
      <c r="BP5" s="59"/>
      <c r="BQ5" s="57"/>
      <c r="BR5" s="57"/>
      <c r="BS5" s="57"/>
      <c r="BT5" s="71"/>
      <c r="BU5" s="59"/>
      <c r="BV5" s="206"/>
      <c r="BW5" s="206"/>
      <c r="BX5" s="206"/>
      <c r="BY5" s="71"/>
      <c r="BZ5" s="59"/>
      <c r="CA5" s="206"/>
      <c r="CB5" s="206"/>
      <c r="CC5" s="206"/>
      <c r="CD5" s="71"/>
      <c r="CE5" s="59"/>
      <c r="CF5" s="59"/>
      <c r="CG5" s="71"/>
    </row>
    <row r="6" spans="2:88" ht="18.75" customHeight="1">
      <c r="B6" s="55" t="s">
        <v>58</v>
      </c>
      <c r="C6" s="55"/>
      <c r="D6" s="55"/>
      <c r="E6" s="55"/>
      <c r="F6" s="55" t="s">
        <v>9</v>
      </c>
      <c r="G6" s="111"/>
      <c r="H6" s="111"/>
      <c r="I6" s="111"/>
      <c r="J6" s="111"/>
      <c r="K6" s="111"/>
      <c r="L6" s="111"/>
      <c r="M6" s="111"/>
      <c r="N6" s="111"/>
      <c r="O6" s="111"/>
      <c r="P6" s="111"/>
      <c r="Q6" s="111"/>
      <c r="R6" s="111"/>
      <c r="S6" s="111"/>
      <c r="T6" s="111"/>
      <c r="U6" s="111"/>
      <c r="V6" s="111"/>
      <c r="W6" s="111"/>
      <c r="X6" s="135"/>
      <c r="Y6" s="135"/>
      <c r="Z6" s="206"/>
      <c r="AA6" s="71"/>
      <c r="AB6" s="59"/>
      <c r="AC6" s="135"/>
      <c r="AD6" s="135"/>
      <c r="AE6" s="206"/>
      <c r="AF6" s="77"/>
      <c r="AG6" s="77"/>
      <c r="AH6" s="306"/>
      <c r="AI6" s="306"/>
      <c r="AJ6" s="307"/>
      <c r="AK6" s="288">
        <v>3</v>
      </c>
      <c r="AL6" s="77" t="s">
        <v>2</v>
      </c>
      <c r="AM6" s="124"/>
      <c r="AN6" s="124"/>
      <c r="AO6" s="57"/>
      <c r="AQ6" s="71"/>
      <c r="AR6" s="124"/>
      <c r="AS6" s="124"/>
      <c r="AT6" s="57"/>
      <c r="AU6" s="71"/>
      <c r="AV6" s="71"/>
      <c r="AW6" s="124"/>
      <c r="AX6" s="124"/>
      <c r="AY6" s="57"/>
      <c r="AZ6" s="71"/>
      <c r="BA6" s="71"/>
      <c r="BB6" s="124"/>
      <c r="BC6" s="124"/>
      <c r="BD6" s="57"/>
      <c r="BE6" s="71"/>
      <c r="BF6" s="71"/>
      <c r="BG6" s="124"/>
      <c r="BH6" s="124"/>
      <c r="BI6" s="57"/>
      <c r="BJ6" s="71"/>
      <c r="BK6" s="290"/>
      <c r="BL6" s="57"/>
      <c r="BM6" s="57"/>
      <c r="BN6" s="57"/>
      <c r="BO6" s="57"/>
      <c r="BP6" s="290"/>
      <c r="BQ6" s="57"/>
      <c r="BR6" s="57"/>
      <c r="BS6" s="57"/>
      <c r="BT6" s="57"/>
      <c r="BU6" s="290"/>
      <c r="BV6" s="57"/>
      <c r="BW6" s="57"/>
      <c r="BX6" s="57"/>
      <c r="BY6" s="57"/>
      <c r="BZ6" s="290"/>
      <c r="CA6" s="57"/>
      <c r="CB6" s="57"/>
      <c r="CC6" s="57"/>
      <c r="CD6" s="57"/>
      <c r="CE6" s="290"/>
      <c r="CF6" s="290"/>
      <c r="CG6" s="57"/>
    </row>
    <row r="7" spans="2:88" ht="18.75" customHeight="1">
      <c r="B7" s="55" t="s">
        <v>59</v>
      </c>
      <c r="C7" s="55"/>
      <c r="D7" s="55"/>
      <c r="E7" s="55"/>
      <c r="F7" s="55" t="s">
        <v>9</v>
      </c>
      <c r="G7" s="112"/>
      <c r="H7" s="112"/>
      <c r="I7" s="112"/>
      <c r="J7" s="112"/>
      <c r="K7" s="112"/>
      <c r="L7" s="112"/>
      <c r="M7" s="112"/>
      <c r="N7" s="112"/>
      <c r="O7" s="112"/>
      <c r="P7" s="112"/>
      <c r="Q7" s="112"/>
      <c r="R7" s="112"/>
      <c r="S7" s="112"/>
      <c r="T7" s="112"/>
      <c r="U7" s="112"/>
      <c r="V7" s="112"/>
      <c r="W7" s="112"/>
      <c r="X7" s="135"/>
      <c r="Y7" s="135"/>
      <c r="Z7" s="206"/>
      <c r="AA7" s="71"/>
      <c r="AB7" s="59"/>
      <c r="AC7" s="135"/>
      <c r="AD7" s="135"/>
      <c r="AE7" s="206"/>
      <c r="AF7" s="77"/>
      <c r="AG7" s="77"/>
      <c r="AH7" s="306"/>
      <c r="AI7" s="306"/>
      <c r="AJ7" s="307"/>
      <c r="AK7" s="288">
        <v>4</v>
      </c>
      <c r="AL7" s="77" t="s">
        <v>127</v>
      </c>
      <c r="AM7" s="57"/>
      <c r="AN7" s="57"/>
      <c r="AO7" s="57"/>
      <c r="AP7" s="71"/>
      <c r="AQ7" s="71"/>
      <c r="AR7" s="124"/>
      <c r="AS7" s="124"/>
      <c r="AT7" s="57"/>
      <c r="AU7" s="71"/>
      <c r="AV7" s="71"/>
      <c r="AW7" s="124"/>
      <c r="AX7" s="124"/>
      <c r="AY7" s="57"/>
      <c r="AZ7" s="71"/>
      <c r="BA7" s="71"/>
      <c r="BB7" s="124"/>
      <c r="BC7" s="124"/>
      <c r="BD7" s="57"/>
      <c r="BE7" s="71"/>
      <c r="BF7" s="71"/>
      <c r="BG7" s="124"/>
      <c r="BH7" s="124"/>
      <c r="BI7" s="57"/>
      <c r="BJ7" s="71"/>
      <c r="BK7" s="290"/>
      <c r="BL7" s="57"/>
      <c r="BM7" s="57"/>
      <c r="BN7" s="57"/>
      <c r="BO7" s="57"/>
      <c r="BP7" s="290"/>
      <c r="BQ7" s="57"/>
      <c r="BR7" s="57"/>
      <c r="BS7" s="57"/>
      <c r="BT7" s="57"/>
      <c r="BU7" s="290"/>
      <c r="BV7" s="57"/>
      <c r="BW7" s="57"/>
      <c r="BX7" s="57"/>
      <c r="BY7" s="57"/>
      <c r="BZ7" s="290"/>
      <c r="CA7" s="57"/>
      <c r="CB7" s="57"/>
      <c r="CC7" s="57"/>
      <c r="CD7" s="57"/>
      <c r="CE7" s="290"/>
      <c r="CF7" s="290"/>
      <c r="CG7" s="57"/>
    </row>
    <row r="8" spans="2:88" ht="18.75" customHeight="1">
      <c r="B8" s="55" t="s">
        <v>62</v>
      </c>
      <c r="C8" s="55"/>
      <c r="D8" s="55"/>
      <c r="E8" s="55"/>
      <c r="F8" s="55" t="s">
        <v>9</v>
      </c>
      <c r="G8" s="113">
        <v>2020</v>
      </c>
      <c r="H8" s="124" t="s">
        <v>75</v>
      </c>
      <c r="I8" s="124"/>
      <c r="J8" s="135"/>
      <c r="K8" s="135"/>
      <c r="L8" s="156"/>
      <c r="M8" s="156"/>
      <c r="N8" s="156"/>
      <c r="O8" s="156"/>
      <c r="P8" s="156"/>
      <c r="Q8" s="156"/>
      <c r="R8" s="156"/>
      <c r="S8" s="156"/>
      <c r="T8" s="156"/>
      <c r="U8" s="156"/>
      <c r="V8" s="156"/>
      <c r="W8" s="156"/>
      <c r="X8" s="135"/>
      <c r="Y8" s="135"/>
      <c r="Z8" s="206"/>
      <c r="AA8" s="71"/>
      <c r="AB8" s="59"/>
      <c r="AC8" s="135"/>
      <c r="AD8" s="135"/>
      <c r="AE8" s="206"/>
      <c r="AF8" s="77"/>
      <c r="AG8" s="77"/>
      <c r="AH8" s="306"/>
      <c r="AI8" s="306"/>
      <c r="AJ8" s="307"/>
      <c r="AK8" s="288">
        <v>5</v>
      </c>
      <c r="AL8" s="77" t="s">
        <v>93</v>
      </c>
      <c r="AM8" s="214"/>
      <c r="AN8" s="214"/>
      <c r="AO8" s="57"/>
      <c r="AP8" s="71"/>
      <c r="AQ8" s="71"/>
      <c r="AR8" s="57"/>
      <c r="AS8" s="57"/>
      <c r="AT8" s="57"/>
      <c r="AU8" s="71"/>
      <c r="AV8" s="71"/>
      <c r="AW8" s="57"/>
      <c r="AX8" s="57"/>
      <c r="AY8" s="57"/>
      <c r="AZ8" s="71"/>
      <c r="BA8" s="71"/>
      <c r="BB8" s="57"/>
      <c r="BC8" s="57"/>
      <c r="BD8" s="57"/>
      <c r="BE8" s="71"/>
      <c r="BF8" s="71"/>
      <c r="BG8" s="57"/>
      <c r="BH8" s="57"/>
      <c r="BI8" s="57"/>
      <c r="BJ8" s="71"/>
      <c r="BK8" s="290"/>
      <c r="BL8" s="57"/>
      <c r="BM8" s="57"/>
      <c r="BN8" s="57"/>
      <c r="BO8" s="57"/>
      <c r="BP8" s="290"/>
      <c r="BQ8" s="57"/>
      <c r="BR8" s="57"/>
      <c r="BS8" s="57"/>
      <c r="BT8" s="57"/>
      <c r="BU8" s="290"/>
      <c r="BV8" s="57"/>
      <c r="BW8" s="57"/>
      <c r="BX8" s="57"/>
      <c r="BY8" s="57"/>
      <c r="BZ8" s="290"/>
      <c r="CA8" s="57"/>
      <c r="CB8" s="57"/>
      <c r="CC8" s="57"/>
      <c r="CD8" s="57"/>
      <c r="CE8" s="290"/>
      <c r="CF8" s="290"/>
      <c r="CG8" s="57"/>
    </row>
    <row r="9" spans="2:88" ht="18.75" customHeight="1">
      <c r="B9" s="56" t="s">
        <v>57</v>
      </c>
      <c r="C9" s="56"/>
      <c r="D9" s="56"/>
      <c r="E9" s="56"/>
      <c r="F9" s="55" t="s">
        <v>9</v>
      </c>
      <c r="G9" s="113">
        <v>2021</v>
      </c>
      <c r="H9" s="124" t="s">
        <v>75</v>
      </c>
      <c r="I9" s="124"/>
      <c r="J9" s="135"/>
      <c r="K9" s="135"/>
      <c r="L9" s="111" t="s">
        <v>80</v>
      </c>
      <c r="M9" s="111"/>
      <c r="N9" s="111"/>
      <c r="O9" s="111"/>
      <c r="P9" s="111"/>
      <c r="Q9" s="111"/>
      <c r="R9" s="111"/>
      <c r="S9" s="111"/>
      <c r="T9" s="111"/>
      <c r="U9" s="111"/>
      <c r="V9" s="111"/>
      <c r="W9" s="111"/>
      <c r="X9" s="135"/>
      <c r="Y9" s="135"/>
      <c r="Z9" s="206"/>
      <c r="AA9" s="71"/>
      <c r="AB9" s="59"/>
      <c r="AC9" s="135"/>
      <c r="AD9" s="135"/>
      <c r="AE9" s="206"/>
      <c r="AF9" s="77"/>
      <c r="AG9" s="77"/>
      <c r="AH9" s="307"/>
      <c r="AI9" s="307"/>
      <c r="AJ9" s="309"/>
      <c r="AK9" s="288">
        <v>6</v>
      </c>
      <c r="AL9" s="77" t="s">
        <v>128</v>
      </c>
      <c r="AM9" s="214"/>
      <c r="AN9" s="214"/>
      <c r="AO9" s="57"/>
      <c r="AP9" s="71"/>
      <c r="AQ9" s="59"/>
      <c r="AR9" s="214"/>
      <c r="AS9" s="214"/>
      <c r="AT9" s="57"/>
      <c r="AU9" s="71"/>
      <c r="AV9" s="59"/>
      <c r="AW9" s="214"/>
      <c r="AX9" s="214"/>
      <c r="AY9" s="57"/>
      <c r="AZ9" s="71"/>
      <c r="BA9" s="59"/>
      <c r="BB9" s="214"/>
      <c r="BC9" s="214"/>
      <c r="BD9" s="57"/>
      <c r="BE9" s="71"/>
      <c r="BF9" s="59"/>
      <c r="BG9" s="214"/>
      <c r="BH9" s="214"/>
      <c r="BI9" s="57"/>
      <c r="BJ9" s="71"/>
      <c r="BK9" s="290"/>
      <c r="BL9" s="214"/>
      <c r="BM9" s="214"/>
      <c r="BN9" s="57"/>
      <c r="BO9" s="57"/>
      <c r="BP9" s="290"/>
      <c r="BQ9" s="214"/>
      <c r="BR9" s="214"/>
      <c r="BS9" s="57"/>
      <c r="BT9" s="57"/>
      <c r="BU9" s="290"/>
      <c r="BV9" s="214"/>
      <c r="BW9" s="214"/>
      <c r="BX9" s="57"/>
      <c r="BY9" s="57"/>
      <c r="BZ9" s="290"/>
      <c r="CA9" s="214"/>
      <c r="CB9" s="214"/>
      <c r="CC9" s="57"/>
      <c r="CD9" s="57"/>
      <c r="CE9" s="290"/>
      <c r="CF9" s="290"/>
      <c r="CG9" s="57"/>
    </row>
    <row r="10" spans="2:88" ht="18.75" customHeight="1">
      <c r="B10" s="57"/>
      <c r="C10" s="57"/>
      <c r="D10" s="57"/>
      <c r="E10" s="57"/>
      <c r="F10" s="57"/>
      <c r="G10" s="57"/>
      <c r="H10" s="57"/>
      <c r="I10" s="57"/>
      <c r="J10" s="57"/>
      <c r="K10" s="57"/>
      <c r="L10" s="57"/>
      <c r="M10" s="57"/>
      <c r="N10" s="57"/>
      <c r="O10" s="57"/>
      <c r="P10" s="57"/>
      <c r="Q10" s="57"/>
      <c r="R10" s="57"/>
      <c r="S10" s="57"/>
      <c r="T10" s="57"/>
      <c r="U10" s="57"/>
      <c r="V10" s="57"/>
      <c r="W10" s="57"/>
      <c r="X10" s="206"/>
      <c r="Y10" s="206"/>
      <c r="Z10" s="57"/>
      <c r="AA10" s="71"/>
      <c r="AB10" s="59"/>
      <c r="AC10" s="206"/>
      <c r="AD10" s="206"/>
      <c r="AE10" s="57"/>
      <c r="AF10" s="77"/>
      <c r="AG10" s="77"/>
      <c r="AH10" s="308"/>
      <c r="AI10" s="308"/>
      <c r="AJ10" s="308"/>
      <c r="AK10" s="288"/>
      <c r="AL10" s="77" t="s">
        <v>54</v>
      </c>
      <c r="AM10" s="214"/>
      <c r="AN10" s="214"/>
      <c r="AO10" s="214"/>
      <c r="AP10" s="71"/>
      <c r="AQ10" s="59"/>
      <c r="AR10" s="214"/>
      <c r="AS10" s="214"/>
      <c r="AT10" s="57"/>
      <c r="AU10" s="71"/>
      <c r="AV10" s="59"/>
      <c r="AW10" s="214"/>
      <c r="AX10" s="214"/>
      <c r="AY10" s="57"/>
      <c r="AZ10" s="71"/>
      <c r="BA10" s="59"/>
      <c r="BB10" s="214"/>
      <c r="BC10" s="214"/>
      <c r="BD10" s="57"/>
      <c r="BE10" s="71"/>
      <c r="BF10" s="59"/>
      <c r="BG10" s="214"/>
      <c r="BH10" s="214"/>
      <c r="BI10" s="57"/>
      <c r="BJ10" s="71"/>
      <c r="BK10" s="290"/>
      <c r="BL10" s="214"/>
      <c r="BM10" s="214"/>
      <c r="BN10" s="57"/>
      <c r="BO10" s="57"/>
      <c r="BP10" s="290"/>
      <c r="BQ10" s="214"/>
      <c r="BR10" s="214"/>
      <c r="BS10" s="57"/>
      <c r="BT10" s="57"/>
      <c r="BU10" s="290"/>
      <c r="BV10" s="214"/>
      <c r="BW10" s="214"/>
      <c r="BX10" s="57"/>
      <c r="BY10" s="57"/>
      <c r="BZ10" s="290"/>
      <c r="CA10" s="214"/>
      <c r="CB10" s="214"/>
      <c r="CC10" s="57"/>
      <c r="CD10" s="57"/>
      <c r="CE10" s="290"/>
      <c r="CF10" s="290"/>
      <c r="CG10" s="57"/>
    </row>
    <row r="11" spans="2:88" ht="18.75" customHeight="1">
      <c r="B11" s="58"/>
      <c r="C11" s="58"/>
      <c r="D11" s="58"/>
      <c r="E11" s="58"/>
      <c r="F11" s="58"/>
      <c r="G11" s="114"/>
      <c r="H11" s="114"/>
      <c r="I11" s="114"/>
      <c r="J11" s="114"/>
      <c r="K11" s="114"/>
      <c r="L11" s="114"/>
      <c r="M11" s="114"/>
      <c r="N11" s="114"/>
      <c r="O11" s="114"/>
      <c r="P11" s="114"/>
      <c r="Q11" s="114"/>
      <c r="R11" s="114"/>
      <c r="S11" s="114"/>
      <c r="T11" s="114"/>
      <c r="U11" s="114"/>
      <c r="V11" s="114"/>
      <c r="W11" s="114"/>
      <c r="X11" s="114"/>
      <c r="Y11" s="114"/>
      <c r="Z11" s="114"/>
      <c r="AA11" s="71"/>
      <c r="AB11" s="59"/>
      <c r="AC11" s="114"/>
      <c r="AD11" s="114"/>
      <c r="AE11" s="114"/>
      <c r="AF11" s="77"/>
      <c r="AG11" s="77"/>
      <c r="AH11" s="308"/>
      <c r="AI11" s="308"/>
      <c r="AJ11" s="308"/>
      <c r="AK11" s="288" t="s">
        <v>124</v>
      </c>
      <c r="AL11" s="77" t="s">
        <v>94</v>
      </c>
      <c r="AO11" s="214"/>
      <c r="AQ11" s="59"/>
      <c r="AR11" s="214"/>
      <c r="AS11" s="214"/>
      <c r="AT11" s="214"/>
      <c r="AU11" s="71"/>
      <c r="AV11" s="59"/>
      <c r="AW11" s="214"/>
      <c r="AX11" s="214"/>
      <c r="AY11" s="214"/>
      <c r="AZ11" s="71"/>
      <c r="BA11" s="59"/>
      <c r="BB11" s="214"/>
      <c r="BC11" s="214"/>
      <c r="BD11" s="214"/>
      <c r="BE11" s="71"/>
      <c r="BF11" s="59"/>
      <c r="BG11" s="214"/>
      <c r="BH11" s="214"/>
      <c r="BI11" s="214"/>
      <c r="BJ11" s="71"/>
      <c r="BK11" s="290"/>
      <c r="BL11" s="214"/>
      <c r="BM11" s="214"/>
      <c r="BN11" s="214"/>
      <c r="BO11" s="57"/>
      <c r="BP11" s="290"/>
      <c r="BQ11" s="214"/>
      <c r="BR11" s="214"/>
      <c r="BS11" s="214"/>
      <c r="BT11" s="57"/>
      <c r="BU11" s="290"/>
      <c r="BV11" s="214"/>
      <c r="BW11" s="214"/>
      <c r="BX11" s="214"/>
      <c r="BY11" s="57"/>
      <c r="BZ11" s="290"/>
      <c r="CA11" s="214"/>
      <c r="CB11" s="214"/>
      <c r="CC11" s="214"/>
      <c r="CD11" s="57"/>
      <c r="CE11" s="290"/>
      <c r="CF11" s="290"/>
      <c r="CG11" s="57"/>
    </row>
    <row r="12" spans="2:88" ht="18.75" customHeight="1">
      <c r="B12" s="58"/>
      <c r="C12" s="58"/>
      <c r="D12" s="58"/>
      <c r="E12" s="58"/>
      <c r="F12" s="58"/>
      <c r="G12" s="114"/>
      <c r="H12" s="114"/>
      <c r="I12" s="114"/>
      <c r="J12" s="114"/>
      <c r="K12" s="114"/>
      <c r="L12" s="114"/>
      <c r="M12" s="114"/>
      <c r="N12" s="114"/>
      <c r="O12" s="114"/>
      <c r="P12" s="114"/>
      <c r="Q12" s="114"/>
      <c r="R12" s="114"/>
      <c r="S12" s="114"/>
      <c r="T12" s="114"/>
      <c r="U12" s="114"/>
      <c r="V12" s="114"/>
      <c r="W12" s="114"/>
      <c r="X12" s="114"/>
      <c r="Y12" s="114"/>
      <c r="Z12" s="114"/>
      <c r="AC12" s="114"/>
      <c r="AD12" s="114"/>
      <c r="AE12" s="114"/>
      <c r="AF12" s="77"/>
      <c r="AG12" s="77"/>
      <c r="AH12" s="308"/>
      <c r="AI12" s="308"/>
      <c r="AJ12" s="308"/>
      <c r="AK12" s="288"/>
      <c r="AL12" s="77" t="s">
        <v>10</v>
      </c>
      <c r="AO12" s="214"/>
      <c r="AT12" s="214"/>
      <c r="AY12" s="214"/>
      <c r="BD12" s="214"/>
      <c r="BI12" s="214"/>
      <c r="BK12" s="291"/>
      <c r="BL12" s="291"/>
      <c r="BM12" s="291"/>
      <c r="BN12" s="214"/>
      <c r="BO12" s="291"/>
      <c r="BP12" s="291"/>
      <c r="BQ12" s="291"/>
      <c r="BR12" s="291"/>
      <c r="BS12" s="214"/>
      <c r="BT12" s="291"/>
      <c r="BU12" s="291"/>
      <c r="BV12" s="291"/>
      <c r="BW12" s="291"/>
      <c r="BX12" s="214"/>
      <c r="BY12" s="291"/>
      <c r="BZ12" s="291"/>
      <c r="CA12" s="291"/>
      <c r="CB12" s="291"/>
      <c r="CC12" s="214"/>
      <c r="CD12" s="291"/>
      <c r="CE12" s="291"/>
      <c r="CF12" s="291"/>
      <c r="CG12" s="57"/>
    </row>
    <row r="13" spans="2:88" ht="18.75" customHeight="1">
      <c r="B13" s="58"/>
      <c r="C13" s="58"/>
      <c r="D13" s="58"/>
      <c r="E13" s="58"/>
      <c r="F13" s="58"/>
      <c r="G13" s="114"/>
      <c r="H13" s="114"/>
      <c r="I13" s="114"/>
      <c r="J13" s="114"/>
      <c r="K13" s="114"/>
      <c r="L13" s="114"/>
      <c r="M13" s="114"/>
      <c r="N13" s="114"/>
      <c r="O13" s="114"/>
      <c r="P13" s="114"/>
      <c r="Q13" s="114"/>
      <c r="R13" s="114"/>
      <c r="S13" s="114"/>
      <c r="T13" s="114"/>
      <c r="U13" s="114"/>
      <c r="V13" s="114"/>
      <c r="W13" s="114"/>
      <c r="X13" s="114"/>
      <c r="Y13" s="114"/>
      <c r="Z13" s="114"/>
      <c r="AA13" s="71"/>
      <c r="AB13" s="59"/>
      <c r="AC13" s="114"/>
      <c r="AD13" s="114"/>
      <c r="AE13" s="114"/>
      <c r="AF13" s="77"/>
      <c r="AG13" s="77"/>
      <c r="AH13" s="77"/>
      <c r="AI13" s="77"/>
      <c r="AJ13" s="77"/>
      <c r="AK13" s="77"/>
      <c r="AL13" s="77" t="s">
        <v>97</v>
      </c>
      <c r="AT13" s="214"/>
      <c r="AY13" s="214"/>
      <c r="BD13" s="214"/>
      <c r="BI13" s="214"/>
      <c r="BN13" s="214"/>
      <c r="BS13" s="214"/>
      <c r="BX13" s="114"/>
      <c r="CC13" s="114"/>
      <c r="CG13" s="71"/>
    </row>
    <row r="14" spans="2:88" ht="18.75" customHeight="1">
      <c r="B14" s="58"/>
      <c r="C14" s="58"/>
      <c r="D14" s="58"/>
      <c r="E14" s="58"/>
      <c r="F14" s="58"/>
      <c r="G14" s="114"/>
      <c r="H14" s="114"/>
      <c r="I14" s="114"/>
      <c r="J14" s="114"/>
      <c r="K14" s="114"/>
      <c r="L14" s="114"/>
      <c r="M14" s="114"/>
      <c r="N14" s="114"/>
      <c r="O14" s="114"/>
      <c r="P14" s="114"/>
      <c r="Q14" s="114"/>
      <c r="R14" s="114"/>
      <c r="S14" s="114"/>
      <c r="T14" s="114"/>
      <c r="U14" s="114"/>
      <c r="V14" s="114"/>
      <c r="W14" s="204"/>
      <c r="X14" s="114"/>
      <c r="Y14" s="114"/>
      <c r="Z14" s="114"/>
      <c r="AA14" s="71"/>
      <c r="AB14" s="59"/>
      <c r="AC14" s="114"/>
      <c r="AD14" s="114"/>
      <c r="AE14" s="114"/>
      <c r="AF14" s="77"/>
      <c r="AG14" s="77"/>
      <c r="AH14" s="308"/>
      <c r="AI14" s="308"/>
      <c r="AJ14" s="308"/>
      <c r="AK14" s="288"/>
      <c r="AL14" s="77" t="s">
        <v>98</v>
      </c>
      <c r="AM14" s="114"/>
      <c r="AN14" s="114"/>
      <c r="AO14" s="114"/>
      <c r="AP14" s="71"/>
      <c r="AQ14" s="59"/>
      <c r="AR14" s="114"/>
      <c r="AS14" s="114"/>
      <c r="AT14" s="114"/>
      <c r="AU14" s="71"/>
      <c r="AV14" s="59"/>
      <c r="AW14" s="114"/>
      <c r="AX14" s="114"/>
      <c r="AY14" s="114"/>
      <c r="AZ14" s="71"/>
      <c r="BA14" s="59"/>
      <c r="BB14" s="114"/>
      <c r="BC14" s="114"/>
      <c r="BD14" s="114"/>
      <c r="BE14" s="71"/>
      <c r="BF14" s="59"/>
      <c r="BG14" s="114"/>
      <c r="BH14" s="114"/>
      <c r="BI14" s="114"/>
      <c r="BJ14" s="71"/>
      <c r="BK14" s="59"/>
      <c r="BL14" s="114"/>
      <c r="BM14" s="114"/>
      <c r="BN14" s="114"/>
      <c r="BO14" s="71"/>
      <c r="BP14" s="59"/>
      <c r="BQ14" s="114"/>
      <c r="BR14" s="114"/>
      <c r="BS14" s="114"/>
      <c r="BT14" s="71"/>
      <c r="BU14" s="59"/>
      <c r="BV14" s="114"/>
      <c r="BW14" s="114"/>
      <c r="BX14" s="114"/>
      <c r="BY14" s="71"/>
      <c r="BZ14" s="59"/>
      <c r="CA14" s="114"/>
      <c r="CB14" s="114"/>
      <c r="CC14" s="114"/>
      <c r="CD14" s="71"/>
      <c r="CE14" s="59"/>
      <c r="CF14" s="59"/>
      <c r="CG14" s="71"/>
    </row>
    <row r="15" spans="2:88" ht="18.75" customHeight="1">
      <c r="B15" s="59"/>
      <c r="C15" s="59"/>
      <c r="D15" s="59"/>
      <c r="E15" s="71"/>
      <c r="F15" s="71"/>
      <c r="G15" s="71"/>
      <c r="H15" s="71"/>
      <c r="I15" s="71"/>
      <c r="J15" s="136"/>
      <c r="K15" s="136"/>
      <c r="L15" s="136"/>
      <c r="M15" s="168"/>
      <c r="N15" s="168"/>
      <c r="O15" s="168"/>
      <c r="P15" s="168"/>
      <c r="Q15" s="136"/>
      <c r="R15" s="168"/>
      <c r="S15" s="168"/>
      <c r="T15" s="168"/>
      <c r="U15" s="168"/>
      <c r="V15" s="136"/>
      <c r="W15" s="168"/>
      <c r="X15" s="168"/>
      <c r="Y15" s="168"/>
      <c r="Z15" s="168"/>
      <c r="AA15" s="136"/>
      <c r="AB15" s="168"/>
      <c r="AC15" s="168"/>
      <c r="AD15" s="168"/>
      <c r="AE15" s="168"/>
      <c r="AF15" s="136"/>
      <c r="AG15" s="168"/>
      <c r="AH15" s="168"/>
      <c r="AI15" s="168"/>
      <c r="AJ15" s="168"/>
      <c r="AK15" s="136"/>
      <c r="AL15" s="168"/>
      <c r="AM15" s="168"/>
      <c r="AN15" s="168"/>
      <c r="AO15" s="168"/>
      <c r="AP15" s="136"/>
      <c r="AQ15" s="168"/>
      <c r="AR15" s="168"/>
      <c r="AS15" s="168"/>
      <c r="AT15" s="168"/>
      <c r="AU15" s="136"/>
      <c r="AV15" s="168"/>
      <c r="AW15" s="168"/>
      <c r="AX15" s="168"/>
      <c r="AY15" s="168"/>
      <c r="AZ15" s="136"/>
      <c r="BA15" s="168"/>
      <c r="BB15" s="168"/>
      <c r="BC15" s="168"/>
      <c r="BD15" s="168"/>
      <c r="BE15" s="136"/>
      <c r="BF15" s="168"/>
      <c r="BG15" s="168"/>
      <c r="BH15" s="168"/>
      <c r="BI15" s="168"/>
      <c r="BJ15" s="136"/>
      <c r="BK15" s="168"/>
      <c r="BL15" s="168"/>
      <c r="BM15" s="168"/>
      <c r="BN15" s="168"/>
      <c r="BO15" s="136"/>
      <c r="BP15" s="168"/>
      <c r="BQ15" s="168"/>
      <c r="BR15" s="168"/>
      <c r="BS15" s="168"/>
      <c r="BT15" s="136"/>
      <c r="BU15" s="168"/>
      <c r="BV15" s="168"/>
      <c r="BW15" s="168"/>
      <c r="BX15" s="168"/>
      <c r="BY15" s="136"/>
      <c r="BZ15" s="168"/>
      <c r="CA15" s="168"/>
      <c r="CB15" s="168"/>
      <c r="CC15" s="168"/>
      <c r="CD15" s="136"/>
      <c r="CE15" s="168"/>
      <c r="CF15" s="59"/>
      <c r="CG15" s="71"/>
      <c r="CJ15" s="51" t="s">
        <v>109</v>
      </c>
    </row>
    <row r="16" spans="2:88" ht="18" customHeight="1">
      <c r="B16" s="60" t="s">
        <v>7</v>
      </c>
      <c r="C16" s="266" t="s">
        <v>66</v>
      </c>
      <c r="D16" s="268"/>
      <c r="E16" s="95" t="s">
        <v>47</v>
      </c>
      <c r="F16" s="103"/>
      <c r="G16" s="115" t="s">
        <v>11</v>
      </c>
      <c r="H16" s="125"/>
      <c r="I16" s="271"/>
      <c r="J16" s="89" t="s">
        <v>78</v>
      </c>
      <c r="K16" s="257" t="s">
        <v>122</v>
      </c>
      <c r="L16" s="157">
        <v>44166</v>
      </c>
      <c r="M16" s="157"/>
      <c r="N16" s="179"/>
      <c r="O16" s="179" t="s">
        <v>83</v>
      </c>
      <c r="P16" s="179" t="s">
        <v>122</v>
      </c>
      <c r="Q16" s="157">
        <v>44197</v>
      </c>
      <c r="R16" s="157"/>
      <c r="S16" s="194"/>
      <c r="T16" s="179" t="s">
        <v>83</v>
      </c>
      <c r="U16" s="179" t="s">
        <v>122</v>
      </c>
      <c r="V16" s="157">
        <v>44228</v>
      </c>
      <c r="W16" s="157"/>
      <c r="X16" s="194"/>
      <c r="Y16" s="179" t="s">
        <v>83</v>
      </c>
      <c r="Z16" s="179" t="s">
        <v>122</v>
      </c>
      <c r="AA16" s="157">
        <v>44256</v>
      </c>
      <c r="AB16" s="157"/>
      <c r="AC16" s="194"/>
      <c r="AD16" s="179" t="s">
        <v>83</v>
      </c>
      <c r="AE16" s="179" t="s">
        <v>122</v>
      </c>
      <c r="AF16" s="157">
        <v>44287</v>
      </c>
      <c r="AG16" s="157"/>
      <c r="AH16" s="194"/>
      <c r="AI16" s="179" t="s">
        <v>83</v>
      </c>
      <c r="AJ16" s="179" t="s">
        <v>122</v>
      </c>
      <c r="AK16" s="157">
        <v>44317</v>
      </c>
      <c r="AL16" s="157"/>
      <c r="AM16" s="194"/>
      <c r="AN16" s="179" t="s">
        <v>83</v>
      </c>
      <c r="AO16" s="179" t="s">
        <v>122</v>
      </c>
      <c r="AP16" s="157">
        <v>44348</v>
      </c>
      <c r="AQ16" s="157"/>
      <c r="AR16" s="194"/>
      <c r="AS16" s="179" t="s">
        <v>83</v>
      </c>
      <c r="AT16" s="179" t="s">
        <v>122</v>
      </c>
      <c r="AU16" s="157">
        <v>44378</v>
      </c>
      <c r="AV16" s="157"/>
      <c r="AW16" s="194"/>
      <c r="AX16" s="179" t="s">
        <v>83</v>
      </c>
      <c r="AY16" s="179" t="s">
        <v>122</v>
      </c>
      <c r="AZ16" s="157">
        <v>44409</v>
      </c>
      <c r="BA16" s="157"/>
      <c r="BB16" s="194"/>
      <c r="BC16" s="179" t="s">
        <v>83</v>
      </c>
      <c r="BD16" s="179" t="s">
        <v>122</v>
      </c>
      <c r="BE16" s="157">
        <v>44440</v>
      </c>
      <c r="BF16" s="157"/>
      <c r="BG16" s="194"/>
      <c r="BH16" s="179" t="s">
        <v>83</v>
      </c>
      <c r="BI16" s="179" t="s">
        <v>122</v>
      </c>
      <c r="BJ16" s="223">
        <v>44470</v>
      </c>
      <c r="BK16" s="292"/>
      <c r="BL16" s="194"/>
      <c r="BM16" s="179" t="s">
        <v>83</v>
      </c>
      <c r="BN16" s="179" t="s">
        <v>122</v>
      </c>
      <c r="BO16" s="223">
        <v>44501</v>
      </c>
      <c r="BP16" s="292"/>
      <c r="BQ16" s="194"/>
      <c r="BR16" s="179" t="s">
        <v>83</v>
      </c>
      <c r="BS16" s="179" t="s">
        <v>122</v>
      </c>
      <c r="BT16" s="223">
        <v>44531</v>
      </c>
      <c r="BU16" s="292"/>
      <c r="BV16" s="194"/>
      <c r="BW16" s="179" t="s">
        <v>83</v>
      </c>
      <c r="BX16" s="179" t="s">
        <v>122</v>
      </c>
      <c r="BY16" s="223">
        <v>44562</v>
      </c>
      <c r="BZ16" s="292"/>
      <c r="CA16" s="194"/>
      <c r="CB16" s="179" t="s">
        <v>83</v>
      </c>
      <c r="CC16" s="179" t="s">
        <v>122</v>
      </c>
      <c r="CD16" s="223">
        <v>44593</v>
      </c>
      <c r="CE16" s="226"/>
      <c r="CF16" s="234" t="s">
        <v>104</v>
      </c>
      <c r="CG16" s="246" t="s">
        <v>105</v>
      </c>
      <c r="CI16" s="51" t="s">
        <v>106</v>
      </c>
      <c r="CJ16" s="51" t="s">
        <v>103</v>
      </c>
    </row>
    <row r="17" spans="2:88" ht="18.75" customHeight="1">
      <c r="B17" s="61"/>
      <c r="C17" s="267" t="s">
        <v>67</v>
      </c>
      <c r="D17" s="269" t="s">
        <v>72</v>
      </c>
      <c r="E17" s="96"/>
      <c r="F17" s="104"/>
      <c r="G17" s="116" t="s">
        <v>73</v>
      </c>
      <c r="H17" s="126" t="s">
        <v>77</v>
      </c>
      <c r="I17" s="272"/>
      <c r="J17" s="281"/>
      <c r="K17" s="258"/>
      <c r="L17" s="158" t="s">
        <v>81</v>
      </c>
      <c r="M17" s="169" t="s">
        <v>82</v>
      </c>
      <c r="N17" s="180"/>
      <c r="O17" s="180"/>
      <c r="P17" s="180"/>
      <c r="Q17" s="158" t="s">
        <v>81</v>
      </c>
      <c r="R17" s="169" t="s">
        <v>84</v>
      </c>
      <c r="S17" s="195"/>
      <c r="T17" s="180"/>
      <c r="U17" s="180"/>
      <c r="V17" s="158" t="s">
        <v>81</v>
      </c>
      <c r="W17" s="169" t="s">
        <v>84</v>
      </c>
      <c r="X17" s="195"/>
      <c r="Y17" s="180"/>
      <c r="Z17" s="180"/>
      <c r="AA17" s="158" t="s">
        <v>81</v>
      </c>
      <c r="AB17" s="169" t="s">
        <v>84</v>
      </c>
      <c r="AC17" s="195"/>
      <c r="AD17" s="180"/>
      <c r="AE17" s="180"/>
      <c r="AF17" s="158" t="s">
        <v>81</v>
      </c>
      <c r="AG17" s="169" t="s">
        <v>84</v>
      </c>
      <c r="AH17" s="195"/>
      <c r="AI17" s="180"/>
      <c r="AJ17" s="180"/>
      <c r="AK17" s="158" t="s">
        <v>81</v>
      </c>
      <c r="AL17" s="169" t="s">
        <v>84</v>
      </c>
      <c r="AM17" s="195"/>
      <c r="AN17" s="180"/>
      <c r="AO17" s="180"/>
      <c r="AP17" s="215" t="s">
        <v>81</v>
      </c>
      <c r="AQ17" s="217" t="s">
        <v>84</v>
      </c>
      <c r="AR17" s="195"/>
      <c r="AS17" s="180"/>
      <c r="AT17" s="180"/>
      <c r="AU17" s="215" t="s">
        <v>81</v>
      </c>
      <c r="AV17" s="217" t="s">
        <v>84</v>
      </c>
      <c r="AW17" s="195"/>
      <c r="AX17" s="180"/>
      <c r="AY17" s="180"/>
      <c r="AZ17" s="158" t="s">
        <v>81</v>
      </c>
      <c r="BA17" s="169" t="s">
        <v>84</v>
      </c>
      <c r="BB17" s="195"/>
      <c r="BC17" s="180"/>
      <c r="BD17" s="180"/>
      <c r="BE17" s="158" t="s">
        <v>81</v>
      </c>
      <c r="BF17" s="169" t="s">
        <v>84</v>
      </c>
      <c r="BG17" s="195"/>
      <c r="BH17" s="180"/>
      <c r="BI17" s="180"/>
      <c r="BJ17" s="224" t="s">
        <v>81</v>
      </c>
      <c r="BK17" s="293" t="s">
        <v>84</v>
      </c>
      <c r="BL17" s="195"/>
      <c r="BM17" s="180"/>
      <c r="BN17" s="180"/>
      <c r="BO17" s="224" t="s">
        <v>81</v>
      </c>
      <c r="BP17" s="293" t="s">
        <v>84</v>
      </c>
      <c r="BQ17" s="195"/>
      <c r="BR17" s="180"/>
      <c r="BS17" s="180"/>
      <c r="BT17" s="224" t="s">
        <v>81</v>
      </c>
      <c r="BU17" s="293" t="s">
        <v>84</v>
      </c>
      <c r="BV17" s="195"/>
      <c r="BW17" s="180"/>
      <c r="BX17" s="180"/>
      <c r="BY17" s="224" t="s">
        <v>81</v>
      </c>
      <c r="BZ17" s="293" t="s">
        <v>84</v>
      </c>
      <c r="CA17" s="195"/>
      <c r="CB17" s="180"/>
      <c r="CC17" s="180"/>
      <c r="CD17" s="224" t="s">
        <v>81</v>
      </c>
      <c r="CE17" s="227" t="s">
        <v>84</v>
      </c>
      <c r="CF17" s="235"/>
      <c r="CG17" s="247"/>
      <c r="CI17" s="51" t="s">
        <v>108</v>
      </c>
      <c r="CJ17" s="51" t="s">
        <v>22</v>
      </c>
    </row>
    <row r="18" spans="2:88" ht="19.5" customHeight="1">
      <c r="B18" s="62"/>
      <c r="C18" s="80"/>
      <c r="D18" s="91"/>
      <c r="E18" s="97"/>
      <c r="F18" s="105"/>
      <c r="G18" s="117" t="s">
        <v>74</v>
      </c>
      <c r="H18" s="127"/>
      <c r="I18" s="273"/>
      <c r="J18" s="282"/>
      <c r="K18" s="259"/>
      <c r="L18" s="159"/>
      <c r="M18" s="170"/>
      <c r="N18" s="181"/>
      <c r="O18" s="181"/>
      <c r="P18" s="181"/>
      <c r="Q18" s="159"/>
      <c r="R18" s="170"/>
      <c r="S18" s="196"/>
      <c r="T18" s="181"/>
      <c r="U18" s="181"/>
      <c r="V18" s="159"/>
      <c r="W18" s="170"/>
      <c r="X18" s="196"/>
      <c r="Y18" s="181"/>
      <c r="Z18" s="181"/>
      <c r="AA18" s="159"/>
      <c r="AB18" s="170"/>
      <c r="AC18" s="196"/>
      <c r="AD18" s="181"/>
      <c r="AE18" s="181"/>
      <c r="AF18" s="159"/>
      <c r="AG18" s="170"/>
      <c r="AH18" s="196"/>
      <c r="AI18" s="181"/>
      <c r="AJ18" s="181"/>
      <c r="AK18" s="159"/>
      <c r="AL18" s="170"/>
      <c r="AM18" s="196"/>
      <c r="AN18" s="181"/>
      <c r="AO18" s="181"/>
      <c r="AP18" s="216"/>
      <c r="AQ18" s="218"/>
      <c r="AR18" s="196"/>
      <c r="AS18" s="181"/>
      <c r="AT18" s="181"/>
      <c r="AU18" s="216"/>
      <c r="AV18" s="218"/>
      <c r="AW18" s="196"/>
      <c r="AX18" s="181"/>
      <c r="AY18" s="181"/>
      <c r="AZ18" s="159"/>
      <c r="BA18" s="170"/>
      <c r="BB18" s="196"/>
      <c r="BC18" s="181"/>
      <c r="BD18" s="181"/>
      <c r="BE18" s="159"/>
      <c r="BF18" s="170"/>
      <c r="BG18" s="196"/>
      <c r="BH18" s="181"/>
      <c r="BI18" s="181"/>
      <c r="BJ18" s="225"/>
      <c r="BK18" s="294"/>
      <c r="BL18" s="196"/>
      <c r="BM18" s="181"/>
      <c r="BN18" s="181"/>
      <c r="BO18" s="225"/>
      <c r="BP18" s="294"/>
      <c r="BQ18" s="196"/>
      <c r="BR18" s="181"/>
      <c r="BS18" s="181"/>
      <c r="BT18" s="225"/>
      <c r="BU18" s="294"/>
      <c r="BV18" s="196"/>
      <c r="BW18" s="181"/>
      <c r="BX18" s="181"/>
      <c r="BY18" s="225"/>
      <c r="BZ18" s="294"/>
      <c r="CA18" s="196"/>
      <c r="CB18" s="181"/>
      <c r="CC18" s="181"/>
      <c r="CD18" s="225"/>
      <c r="CE18" s="228"/>
      <c r="CF18" s="235"/>
      <c r="CG18" s="248"/>
      <c r="CJ18" s="51" t="s">
        <v>111</v>
      </c>
    </row>
    <row r="19" spans="2:88" ht="13.5" customHeight="1">
      <c r="B19" s="63" t="s">
        <v>113</v>
      </c>
      <c r="C19" s="81" t="s">
        <v>103</v>
      </c>
      <c r="D19" s="92">
        <v>43952</v>
      </c>
      <c r="E19" s="98" t="s">
        <v>115</v>
      </c>
      <c r="F19" s="106"/>
      <c r="G19" s="118">
        <v>40787</v>
      </c>
      <c r="H19" s="128" t="str">
        <f>IF($G19="","",IFERROR(DATEDIF(G19,G20,"Y")&amp;"年"&amp;DATEDIF(G19,G20,"YM")&amp;"月","0年0月"))</f>
        <v>9年9月</v>
      </c>
      <c r="I19" s="274">
        <f>IF($G19="","",EOMONTH(L$16,-1))</f>
        <v>44165</v>
      </c>
      <c r="J19" s="200">
        <f>IFERROR(DATEDIF($G19,I19,"Y"),0)</f>
        <v>9</v>
      </c>
      <c r="K19" s="151" t="str">
        <f>IF($D19="","",IF($G19="","",IF($G19&gt;I19,"",IF(I19&gt;=$D19,"○",""))))</f>
        <v>○</v>
      </c>
      <c r="L19" s="160"/>
      <c r="M19" s="171" t="str">
        <f>IF(L19="","",IF(K19="○",IF(J19&gt;=10,IF($C19="介護","●","○"),"○"),"×"))</f>
        <v/>
      </c>
      <c r="N19" s="182">
        <f>IF($G19="","",EOMONTH(Q$16,-1))</f>
        <v>44196</v>
      </c>
      <c r="O19" s="188">
        <f>IFERROR(DATEDIF($G19,N19,"Y"),0)</f>
        <v>9</v>
      </c>
      <c r="P19" s="153" t="str">
        <f>IF($D19="","",IF($G19="","",IF($G19&gt;N19,"",IF(N19&gt;=$D19,"○",""))))</f>
        <v>○</v>
      </c>
      <c r="Q19" s="160"/>
      <c r="R19" s="171" t="str">
        <f>IF(Q19="","",IF(P19="○",IF(O19&gt;=10,IF($C19="介護","●","○"),"○"),"×"))</f>
        <v/>
      </c>
      <c r="S19" s="287">
        <f>IF($G19="","",EOMONTH(V$16,-1))</f>
        <v>44227</v>
      </c>
      <c r="T19" s="200">
        <f>IFERROR(DATEDIF($G19,S19,"Y"),0)</f>
        <v>9</v>
      </c>
      <c r="U19" s="153" t="str">
        <f>IF($D19="","",IF($G19="","",IF($G19&gt;S19,"",IF(S19&gt;=$D19,"○",""))))</f>
        <v>○</v>
      </c>
      <c r="V19" s="160"/>
      <c r="W19" s="171" t="str">
        <f>IF(V19="","",IF(U19="○",IF(T19&gt;=10,IF($C19="介護","●","○"),"○"),"×"))</f>
        <v/>
      </c>
      <c r="X19" s="197">
        <f>IF($G19="","",EOMONTH(AA$16,-1))</f>
        <v>44255</v>
      </c>
      <c r="Y19" s="190">
        <f>IFERROR(DATEDIF($G19,X19,"Y"),0)</f>
        <v>9</v>
      </c>
      <c r="Z19" s="153" t="str">
        <f>IF($D19="","",IF($G19="","",IF($G19&gt;X19,"",IF(X19&gt;=$D19,"○",""))))</f>
        <v>○</v>
      </c>
      <c r="AA19" s="160"/>
      <c r="AB19" s="171" t="str">
        <f>IF(AA19="","",IF(Z19="○",IF(Y19&gt;=10,IF($C19="介護","●","○"),"○"),"×"))</f>
        <v/>
      </c>
      <c r="AC19" s="197">
        <f>IF($G19="","",EOMONTH(AF$16,-1))</f>
        <v>44286</v>
      </c>
      <c r="AD19" s="190">
        <f>IFERROR(DATEDIF($G19,AC19,"Y"),0)</f>
        <v>9</v>
      </c>
      <c r="AE19" s="153" t="str">
        <f>IF($D19="","",IF($G19="","",IF($G19&gt;AC19,"",IF(AC19&gt;=$D19,"○",""))))</f>
        <v>○</v>
      </c>
      <c r="AF19" s="160"/>
      <c r="AG19" s="208" t="str">
        <f>IF(AF19="","",IF(AE19="○",IF(AD19&gt;=10,IF($C19="介護","●","○"),"○"),"×"))</f>
        <v/>
      </c>
      <c r="AH19" s="197">
        <f>IF($G19="","",EOMONTH(AK$16,-1))</f>
        <v>44316</v>
      </c>
      <c r="AI19" s="190">
        <f>IFERROR(DATEDIF($G19,AH19,"Y"),0)</f>
        <v>9</v>
      </c>
      <c r="AJ19" s="153" t="str">
        <f>IF($D19="","",IF($G19="","",IF($G19&gt;AH19,"",IF(AH19&gt;=$D19,"○",""))))</f>
        <v>○</v>
      </c>
      <c r="AK19" s="160"/>
      <c r="AL19" s="171" t="str">
        <f>IF(AK19="","",IF(AJ19="○",IF(AI19&gt;=10,IF($C19="介護","●","○"),"○"),"×"))</f>
        <v/>
      </c>
      <c r="AM19" s="197">
        <f>IF($G19="","",EOMONTH(AP$16,-1))</f>
        <v>44347</v>
      </c>
      <c r="AN19" s="200">
        <f>IFERROR(DATEDIF($G19,AM19,"Y"),0)</f>
        <v>9</v>
      </c>
      <c r="AO19" s="153" t="str">
        <f>IF($D19="","",IF($G19="","",IF($G19&gt;AM19,"",IF(AM19&gt;=$D19,"○",""))))</f>
        <v>○</v>
      </c>
      <c r="AP19" s="160"/>
      <c r="AQ19" s="171" t="str">
        <f>IF(AP19="","",IF(AO19="○",IF(AN19&gt;=10,IF($C19="介護","●","○"),"○"),"×"))</f>
        <v/>
      </c>
      <c r="AR19" s="197">
        <f>IF($G19="","",EOMONTH(AU$16,-1))</f>
        <v>44377</v>
      </c>
      <c r="AS19" s="190">
        <f>IFERROR(DATEDIF($G19,AR19,"Y"),0)</f>
        <v>9</v>
      </c>
      <c r="AT19" s="151" t="str">
        <f>IF($D19="","",IF($G19="","",IF($G19&gt;AR19,"",IF(AR19&gt;=$D19,"○",""))))</f>
        <v>○</v>
      </c>
      <c r="AU19" s="160">
        <v>1</v>
      </c>
      <c r="AV19" s="171" t="str">
        <f>IF(AU19="","",IF(AT19="○",IF(AS19&gt;=10,IF($C19="介護","●","○"),"○"),"×"))</f>
        <v>○</v>
      </c>
      <c r="AW19" s="197">
        <f>IF($G19="","",EOMONTH(AZ$16,-1))</f>
        <v>44408</v>
      </c>
      <c r="AX19" s="190">
        <f>IFERROR(DATEDIF($G19,AW19,"Y"),0)</f>
        <v>9</v>
      </c>
      <c r="AY19" s="153" t="str">
        <f>IF($D19="","",IF($G19="","",IF($G19&gt;AW19,"",IF(AW19&gt;=$D19,"○",""))))</f>
        <v>○</v>
      </c>
      <c r="AZ19" s="160">
        <v>1</v>
      </c>
      <c r="BA19" s="171" t="str">
        <f>IF(AZ19="","",IF(AY19="○",IF(AX19&gt;=10,IF($C19="介護","●","○"),"○"),"×"))</f>
        <v>○</v>
      </c>
      <c r="BB19" s="197">
        <f>IF($G19="","",EOMONTH(BE$16,-1))</f>
        <v>44439</v>
      </c>
      <c r="BC19" s="190">
        <f>IFERROR(DATEDIF($G19,BB19,"Y"),0)</f>
        <v>9</v>
      </c>
      <c r="BD19" s="153" t="str">
        <f>IF($D19="","",IF($G19="","",IF($G19&gt;BB19,"",IF(BB19&gt;=$D19,"○",""))))</f>
        <v>○</v>
      </c>
      <c r="BE19" s="160">
        <v>1</v>
      </c>
      <c r="BF19" s="171" t="str">
        <f>IF(BE19="","",IF(BD19="○",IF(BC19&gt;=10,IF($C19="介護","●","○"),"○"),"×"))</f>
        <v>○</v>
      </c>
      <c r="BG19" s="197">
        <f>IF($G19="","",EOMONTH(BJ$16,-1))</f>
        <v>44469</v>
      </c>
      <c r="BH19" s="190">
        <f>IFERROR(DATEDIF($G19,BG19,"Y"),0)</f>
        <v>10</v>
      </c>
      <c r="BI19" s="153" t="str">
        <f>IF($D19="","",IF($G19="","",IF($G19&gt;BG19,"",IF(BG19&gt;=$D19,"○",""))))</f>
        <v>○</v>
      </c>
      <c r="BJ19" s="160"/>
      <c r="BK19" s="295" t="str">
        <f>IF(BJ19="","",IF(BI19="○",IF(BH19&gt;=10,IF($C19="介護","●","○"),"○"),"×"))</f>
        <v/>
      </c>
      <c r="BL19" s="197">
        <f>IF($G19="","",EOMONTH(BO$16,-1))</f>
        <v>44500</v>
      </c>
      <c r="BM19" s="190">
        <f>IFERROR(DATEDIF($G19,BL19,"Y"),0)</f>
        <v>10</v>
      </c>
      <c r="BN19" s="153" t="str">
        <f>IF($D19="","",IF($G19="","",IF($G19&gt;BL19,"",IF(BL19&gt;=$D19,"○",""))))</f>
        <v>○</v>
      </c>
      <c r="BO19" s="160"/>
      <c r="BP19" s="295" t="str">
        <f>IF(BO19="","",IF(BN19="○",IF(BM19&gt;=10,IF($C19="介護","●","○"),"○"),"×"))</f>
        <v/>
      </c>
      <c r="BQ19" s="197">
        <f>IF($G19="","",EOMONTH(BT$16,-1))</f>
        <v>44530</v>
      </c>
      <c r="BR19" s="190">
        <f>IFERROR(DATEDIF($G19,BQ19,"Y"),0)</f>
        <v>10</v>
      </c>
      <c r="BS19" s="153" t="str">
        <f>IF($D19="","",IF($G19="","",IF($G19&gt;BQ19,"",IF(BQ19&gt;=$D19,"○",""))))</f>
        <v>○</v>
      </c>
      <c r="BT19" s="160"/>
      <c r="BU19" s="295" t="str">
        <f>IF(BT19="","",IF(BS19="○",IF(BR19&gt;=10,IF($C19="介護","●","○"),"○"),"×"))</f>
        <v/>
      </c>
      <c r="BV19" s="303">
        <f>IF($G19="","",EOMONTH(BY$16,-1))</f>
        <v>44561</v>
      </c>
      <c r="BW19" s="190">
        <f>IFERROR(DATEDIF($G19,BV19,"Y"),0)</f>
        <v>10</v>
      </c>
      <c r="BX19" s="153" t="str">
        <f>IF($D19="","",IF($G19="","",IF($G19&gt;BV19,"",IF(BV19&gt;=$D19,"○",""))))</f>
        <v>○</v>
      </c>
      <c r="BY19" s="160"/>
      <c r="BZ19" s="295" t="str">
        <f>IF(BY19="","",IF(BX19="○",IF(BW19&gt;=10,IF($C19="介護","●","○"),"○"),"×"))</f>
        <v/>
      </c>
      <c r="CA19" s="197">
        <f>IF($G19="","",EOMONTH(CD$16,-1))</f>
        <v>44592</v>
      </c>
      <c r="CB19" s="190">
        <f>IFERROR(DATEDIF($G19,CA19,"Y"),0)</f>
        <v>10</v>
      </c>
      <c r="CC19" s="153" t="str">
        <f>IF($D19="","",IF($G19="","",IF($G19&gt;CA19,"",IF(CA19&gt;=$D19,"○",""))))</f>
        <v>○</v>
      </c>
      <c r="CD19" s="160"/>
      <c r="CE19" s="229" t="str">
        <f>IF(CD19="","",IF(CC19="○",IF(CB19&gt;=10,IF($C19="介護","●","○"),"○"),"×"))</f>
        <v/>
      </c>
      <c r="CF19" s="236">
        <f>SUM(L19,Q19,V19,AA19,AF19,AK19,AP19,AU19,AZ19,BE19,BJ19,BO19,BT19,BY19,CD19)</f>
        <v>3</v>
      </c>
      <c r="CG19" s="249"/>
      <c r="CH19" s="256"/>
      <c r="CJ19" s="51" t="s">
        <v>112</v>
      </c>
    </row>
    <row r="20" spans="2:88" ht="13.5" customHeight="1">
      <c r="B20" s="65"/>
      <c r="C20" s="82"/>
      <c r="D20" s="93"/>
      <c r="E20" s="99"/>
      <c r="F20" s="107"/>
      <c r="G20" s="119">
        <v>44377</v>
      </c>
      <c r="H20" s="129"/>
      <c r="I20" s="275"/>
      <c r="J20" s="190"/>
      <c r="K20" s="152"/>
      <c r="L20" s="161"/>
      <c r="M20" s="171"/>
      <c r="N20" s="182"/>
      <c r="O20" s="188"/>
      <c r="P20" s="152"/>
      <c r="Q20" s="161"/>
      <c r="R20" s="171"/>
      <c r="S20" s="197"/>
      <c r="T20" s="190"/>
      <c r="U20" s="152"/>
      <c r="V20" s="161"/>
      <c r="W20" s="171"/>
      <c r="X20" s="182"/>
      <c r="Y20" s="188"/>
      <c r="Z20" s="152"/>
      <c r="AA20" s="161"/>
      <c r="AB20" s="171"/>
      <c r="AC20" s="182"/>
      <c r="AD20" s="188"/>
      <c r="AE20" s="152"/>
      <c r="AF20" s="161"/>
      <c r="AG20" s="173"/>
      <c r="AH20" s="182"/>
      <c r="AI20" s="188"/>
      <c r="AJ20" s="152"/>
      <c r="AK20" s="161"/>
      <c r="AL20" s="171"/>
      <c r="AM20" s="182"/>
      <c r="AN20" s="190"/>
      <c r="AO20" s="152"/>
      <c r="AP20" s="161"/>
      <c r="AQ20" s="171"/>
      <c r="AR20" s="182"/>
      <c r="AS20" s="188"/>
      <c r="AT20" s="152"/>
      <c r="AU20" s="161"/>
      <c r="AV20" s="171"/>
      <c r="AW20" s="182"/>
      <c r="AX20" s="188"/>
      <c r="AY20" s="152"/>
      <c r="AZ20" s="161"/>
      <c r="BA20" s="171"/>
      <c r="BB20" s="182"/>
      <c r="BC20" s="188"/>
      <c r="BD20" s="152"/>
      <c r="BE20" s="161"/>
      <c r="BF20" s="171"/>
      <c r="BG20" s="182"/>
      <c r="BH20" s="188"/>
      <c r="BI20" s="152"/>
      <c r="BJ20" s="161"/>
      <c r="BK20" s="295"/>
      <c r="BL20" s="182"/>
      <c r="BM20" s="188"/>
      <c r="BN20" s="152"/>
      <c r="BO20" s="161"/>
      <c r="BP20" s="295"/>
      <c r="BQ20" s="182"/>
      <c r="BR20" s="188"/>
      <c r="BS20" s="152"/>
      <c r="BT20" s="161"/>
      <c r="BU20" s="295"/>
      <c r="BV20" s="182"/>
      <c r="BW20" s="188"/>
      <c r="BX20" s="152"/>
      <c r="BY20" s="161"/>
      <c r="BZ20" s="295"/>
      <c r="CA20" s="182"/>
      <c r="CB20" s="188"/>
      <c r="CC20" s="152"/>
      <c r="CD20" s="161"/>
      <c r="CE20" s="229"/>
      <c r="CF20" s="237"/>
      <c r="CG20" s="249"/>
      <c r="CH20" s="256"/>
    </row>
    <row r="21" spans="2:88" ht="13.5" customHeight="1">
      <c r="B21" s="65" t="s">
        <v>113</v>
      </c>
      <c r="C21" s="83" t="s">
        <v>109</v>
      </c>
      <c r="D21" s="83"/>
      <c r="E21" s="100" t="s">
        <v>116</v>
      </c>
      <c r="F21" s="108"/>
      <c r="G21" s="120">
        <v>42069</v>
      </c>
      <c r="H21" s="129" t="str">
        <f>IF($G21="","",IFERROR(DATEDIF(G21,G22,"Y")&amp;"年"&amp;DATEDIF(G21,G22,"YM")&amp;"月","0年0月"))</f>
        <v>6年3月</v>
      </c>
      <c r="I21" s="276">
        <f>IF($G21="","",EOMONTH(L$16,-1))</f>
        <v>44165</v>
      </c>
      <c r="J21" s="189">
        <f>IFERROR(DATEDIF($G21,I21,"Y"),0)</f>
        <v>5</v>
      </c>
      <c r="K21" s="153" t="str">
        <f>IF($D21="","",IF($G21="","",IF($G21&gt;I21,"",IF(I21&gt;=$D21,"○",""))))</f>
        <v/>
      </c>
      <c r="L21" s="161"/>
      <c r="M21" s="172" t="str">
        <f>IF(L21="","",IF(K21="○",IF(J21&gt;=10,IF($C21="介護","●","○"),"○"),"×"))</f>
        <v/>
      </c>
      <c r="N21" s="182">
        <f>IF($G21="","",EOMONTH(Q$16,-1))</f>
        <v>44196</v>
      </c>
      <c r="O21" s="189">
        <f>IFERROR(DATEDIF($G21,N21,"Y"),0)</f>
        <v>5</v>
      </c>
      <c r="P21" s="153" t="str">
        <f>IF($D21="","",IF($G21="","",IF($G21&gt;N21,"",IF(N21&gt;=$D21,"○",""))))</f>
        <v/>
      </c>
      <c r="Q21" s="161"/>
      <c r="R21" s="172" t="str">
        <f>IF(Q21="","",IF(P21="○",IF(O21&gt;=10,IF($C21="介護","●","○"),"○"),"×"))</f>
        <v/>
      </c>
      <c r="S21" s="198">
        <f>IF($G21="","",EOMONTH(V$16,-1))</f>
        <v>44227</v>
      </c>
      <c r="T21" s="188">
        <f>IFERROR(DATEDIF($G21,S21,"Y"),0)</f>
        <v>5</v>
      </c>
      <c r="U21" s="153" t="str">
        <f>IF($D21="","",IF($G21="","",IF($G21&gt;S21,"",IF(S21&gt;=$D21,"○",""))))</f>
        <v/>
      </c>
      <c r="V21" s="161"/>
      <c r="W21" s="172" t="str">
        <f>IF(V21="","",IF(U21="○",IF(T21&gt;=10,IF($C21="介護","●","○"),"○"),"×"))</f>
        <v/>
      </c>
      <c r="X21" s="182">
        <f>IF($G21="","",EOMONTH(AA$16,-1))</f>
        <v>44255</v>
      </c>
      <c r="Y21" s="188">
        <f>IFERROR(DATEDIF($G21,X21,"Y"),0)</f>
        <v>5</v>
      </c>
      <c r="Z21" s="153" t="str">
        <f>IF($D21="","",IF($G21="","",IF($G21&gt;X21,"",IF(X21&gt;=$D21,"○",""))))</f>
        <v/>
      </c>
      <c r="AA21" s="161"/>
      <c r="AB21" s="172" t="str">
        <f>IF(AA21="","",IF(Z21="○",IF(Y21&gt;=10,IF($C21="介護","●","○"),"○"),"×"))</f>
        <v/>
      </c>
      <c r="AC21" s="182">
        <f>IF($G21="","",EOMONTH(AF$16,-1))</f>
        <v>44286</v>
      </c>
      <c r="AD21" s="188">
        <f>IFERROR(DATEDIF($G21,AC21,"Y"),0)</f>
        <v>6</v>
      </c>
      <c r="AE21" s="153" t="str">
        <f>IF($D21="","",IF($G21="","",IF($G21&gt;AC21,"",IF(AC21&gt;=$D21,"○",""))))</f>
        <v/>
      </c>
      <c r="AF21" s="161"/>
      <c r="AG21" s="172" t="str">
        <f>IF(AF21="","",IF(AE21="○",IF(AD21&gt;=10,IF($C21="介護","●","○"),"○"),"×"))</f>
        <v/>
      </c>
      <c r="AH21" s="182">
        <f>IF($G21="","",EOMONTH(AK$16,-1))</f>
        <v>44316</v>
      </c>
      <c r="AI21" s="188">
        <f>IFERROR(DATEDIF($G21,AH21,"Y"),0)</f>
        <v>6</v>
      </c>
      <c r="AJ21" s="153" t="str">
        <f>IF($D21="","",IF($G21="","",IF($G21&gt;AH21,"",IF(AH21&gt;=$D21,"○",""))))</f>
        <v/>
      </c>
      <c r="AK21" s="161"/>
      <c r="AL21" s="172" t="str">
        <f>IF(AK21="","",IF(AJ21="○",IF(AI21&gt;=10,IF($C21="介護","●","○"),"○"),"×"))</f>
        <v/>
      </c>
      <c r="AM21" s="182">
        <f>IF($G21="","",EOMONTH(AP$16,-1))</f>
        <v>44347</v>
      </c>
      <c r="AN21" s="188">
        <f>IFERROR(DATEDIF($G21,AM21,"Y"),0)</f>
        <v>6</v>
      </c>
      <c r="AO21" s="153" t="str">
        <f>IF($D21="","",IF($G21="","",IF($G21&gt;AM21,"",IF(AM21&gt;=$D21,"○",""))))</f>
        <v/>
      </c>
      <c r="AP21" s="161"/>
      <c r="AQ21" s="171" t="str">
        <f>IF(AP21="","",IF(AO21="○",IF(AN21&gt;=10,IF($C21="介護","●","○"),"○"),"×"))</f>
        <v/>
      </c>
      <c r="AR21" s="198">
        <f>IF($G21="","",EOMONTH(AU$16,-1))</f>
        <v>44377</v>
      </c>
      <c r="AS21" s="189">
        <f>IFERROR(DATEDIF($G21,AR21,"Y"),0)</f>
        <v>6</v>
      </c>
      <c r="AT21" s="153" t="str">
        <f>IF($D21="","",IF($G21="","",IF($G21&gt;AR21,"",IF(AR21&gt;=$D21,"○",""))))</f>
        <v/>
      </c>
      <c r="AU21" s="161">
        <v>0.5</v>
      </c>
      <c r="AV21" s="171" t="str">
        <f>IF(AU21="","",IF(AT21="○",IF(AS21&gt;=10,IF($C21="介護","●","○"),"○"),"×"))</f>
        <v>×</v>
      </c>
      <c r="AW21" s="182">
        <f>IF($G21="","",EOMONTH(AZ$16,-1))</f>
        <v>44408</v>
      </c>
      <c r="AX21" s="188">
        <f>IFERROR(DATEDIF($G21,AW21,"Y"),0)</f>
        <v>6</v>
      </c>
      <c r="AY21" s="153" t="str">
        <f>IF($D21="","",IF($G21="","",IF($G21&gt;AW21,"",IF(AW21&gt;=$D21,"○",""))))</f>
        <v/>
      </c>
      <c r="AZ21" s="161">
        <v>0.5</v>
      </c>
      <c r="BA21" s="171" t="str">
        <f>IF(AZ21="","",IF(AY21="○",IF(AX21&gt;=10,IF($C21="介護","●","○"),"○"),"×"))</f>
        <v>×</v>
      </c>
      <c r="BB21" s="182">
        <f>IF($G21="","",EOMONTH(BE$16,-1))</f>
        <v>44439</v>
      </c>
      <c r="BC21" s="188">
        <f>IFERROR(DATEDIF($G21,BB21,"Y"),0)</f>
        <v>6</v>
      </c>
      <c r="BD21" s="153" t="str">
        <f>IF($D21="","",IF($G21="","",IF($G21&gt;BB21,"",IF(BB21&gt;=$D21,"○",""))))</f>
        <v/>
      </c>
      <c r="BE21" s="161">
        <v>0.5</v>
      </c>
      <c r="BF21" s="171" t="str">
        <f>IF(BE21="","",IF(BD21="○",IF(BC21&gt;=10,IF($C21="介護","●","○"),"○"),"×"))</f>
        <v>×</v>
      </c>
      <c r="BG21" s="182">
        <f>IF($G21="","",EOMONTH(BJ$16,-1))</f>
        <v>44469</v>
      </c>
      <c r="BH21" s="188">
        <f>IFERROR(DATEDIF($G21,BG21,"Y"),0)</f>
        <v>6</v>
      </c>
      <c r="BI21" s="153" t="str">
        <f>IF($D21="","",IF($G21="","",IF($G21&gt;BG21,"",IF(BG21&gt;=$D21,"○",""))))</f>
        <v/>
      </c>
      <c r="BJ21" s="161"/>
      <c r="BK21" s="295" t="str">
        <f>IF(BJ21="","",IF(BI21="○",IF(BH21&gt;=10,IF($C21="介護","●","○"),"○"),"×"))</f>
        <v/>
      </c>
      <c r="BL21" s="182">
        <f>IF($G21="","",EOMONTH(BO$16,-1))</f>
        <v>44500</v>
      </c>
      <c r="BM21" s="188">
        <f>IFERROR(DATEDIF($G21,BL21,"Y"),0)</f>
        <v>6</v>
      </c>
      <c r="BN21" s="153" t="str">
        <f>IF($D21="","",IF($G21="","",IF($G21&gt;BL21,"",IF(BL21&gt;=$D21,"○",""))))</f>
        <v/>
      </c>
      <c r="BO21" s="161"/>
      <c r="BP21" s="295" t="str">
        <f>IF(BO21="","",IF(BN21="○",IF(BM21&gt;=10,IF($C21="介護","●","○"),"○"),"×"))</f>
        <v/>
      </c>
      <c r="BQ21" s="182">
        <f>IF($G21="","",EOMONTH(BT$16,-1))</f>
        <v>44530</v>
      </c>
      <c r="BR21" s="188">
        <f>IFERROR(DATEDIF($G21,BQ21,"Y"),0)</f>
        <v>6</v>
      </c>
      <c r="BS21" s="153" t="str">
        <f>IF($D21="","",IF($G21="","",IF($G21&gt;BQ21,"",IF(BQ21&gt;=$D21,"○",""))))</f>
        <v/>
      </c>
      <c r="BT21" s="161"/>
      <c r="BU21" s="295" t="str">
        <f>IF(BT21="","",IF(BS21="○",IF(BR21&gt;=10,IF($C21="介護","●","○"),"○"),"×"))</f>
        <v/>
      </c>
      <c r="BV21" s="182">
        <f>IF($G21="","",EOMONTH(BY$16,-1))</f>
        <v>44561</v>
      </c>
      <c r="BW21" s="188">
        <f>IFERROR(DATEDIF($G21,BV21,"Y"),0)</f>
        <v>6</v>
      </c>
      <c r="BX21" s="153" t="str">
        <f>IF($D21="","",IF($G21="","",IF($G21&gt;BV21,"",IF(BV21&gt;=$D21,"○",""))))</f>
        <v/>
      </c>
      <c r="BY21" s="161"/>
      <c r="BZ21" s="295" t="str">
        <f>IF(BY21="","",IF(BX21="○",IF(BW21&gt;=10,IF($C21="介護","●","○"),"○"),"×"))</f>
        <v/>
      </c>
      <c r="CA21" s="182">
        <f>IF($G21="","",EOMONTH(CD$16,-1))</f>
        <v>44592</v>
      </c>
      <c r="CB21" s="188">
        <f>IFERROR(DATEDIF($G21,CA21,"Y"),0)</f>
        <v>6</v>
      </c>
      <c r="CC21" s="153" t="str">
        <f>IF($D21="","",IF($G21="","",IF($G21&gt;CA21,"",IF(CA21&gt;=$D21,"○",""))))</f>
        <v/>
      </c>
      <c r="CD21" s="161"/>
      <c r="CE21" s="229" t="str">
        <f>IF(CD21="","",IF(CC21="○",IF(CB21&gt;=10,IF($C21="介護","●","○"),"○"),"×"))</f>
        <v/>
      </c>
      <c r="CF21" s="239">
        <f>SUM(L21,Q21,V21,AA21,AF21,AK21,AP21,AU21,AZ21,BE21,BJ21,BO21,BT21,BY21,CD21)</f>
        <v>1.5</v>
      </c>
      <c r="CG21" s="249"/>
      <c r="CH21" s="256"/>
    </row>
    <row r="22" spans="2:88" ht="13.5" customHeight="1">
      <c r="B22" s="65"/>
      <c r="C22" s="81"/>
      <c r="D22" s="81"/>
      <c r="E22" s="99"/>
      <c r="F22" s="107"/>
      <c r="G22" s="121">
        <f>IF(G21="","",$G$20)</f>
        <v>44377</v>
      </c>
      <c r="H22" s="129"/>
      <c r="I22" s="275"/>
      <c r="J22" s="190"/>
      <c r="K22" s="152"/>
      <c r="L22" s="161"/>
      <c r="M22" s="173"/>
      <c r="N22" s="182"/>
      <c r="O22" s="190"/>
      <c r="P22" s="152"/>
      <c r="Q22" s="161"/>
      <c r="R22" s="173"/>
      <c r="S22" s="197"/>
      <c r="T22" s="188"/>
      <c r="U22" s="152"/>
      <c r="V22" s="161"/>
      <c r="W22" s="173"/>
      <c r="X22" s="182"/>
      <c r="Y22" s="188"/>
      <c r="Z22" s="152"/>
      <c r="AA22" s="161"/>
      <c r="AB22" s="173"/>
      <c r="AC22" s="182"/>
      <c r="AD22" s="188"/>
      <c r="AE22" s="152"/>
      <c r="AF22" s="161"/>
      <c r="AG22" s="173"/>
      <c r="AH22" s="182"/>
      <c r="AI22" s="188"/>
      <c r="AJ22" s="152"/>
      <c r="AK22" s="161"/>
      <c r="AL22" s="173"/>
      <c r="AM22" s="182"/>
      <c r="AN22" s="188"/>
      <c r="AO22" s="152"/>
      <c r="AP22" s="161"/>
      <c r="AQ22" s="171"/>
      <c r="AR22" s="197"/>
      <c r="AS22" s="190"/>
      <c r="AT22" s="152"/>
      <c r="AU22" s="161"/>
      <c r="AV22" s="171"/>
      <c r="AW22" s="182"/>
      <c r="AX22" s="188"/>
      <c r="AY22" s="152"/>
      <c r="AZ22" s="161"/>
      <c r="BA22" s="171"/>
      <c r="BB22" s="182"/>
      <c r="BC22" s="188"/>
      <c r="BD22" s="152"/>
      <c r="BE22" s="161"/>
      <c r="BF22" s="171"/>
      <c r="BG22" s="182"/>
      <c r="BH22" s="188"/>
      <c r="BI22" s="152"/>
      <c r="BJ22" s="161"/>
      <c r="BK22" s="295"/>
      <c r="BL22" s="182"/>
      <c r="BM22" s="188"/>
      <c r="BN22" s="152"/>
      <c r="BO22" s="161"/>
      <c r="BP22" s="295"/>
      <c r="BQ22" s="182"/>
      <c r="BR22" s="188"/>
      <c r="BS22" s="152"/>
      <c r="BT22" s="161"/>
      <c r="BU22" s="295"/>
      <c r="BV22" s="182"/>
      <c r="BW22" s="188"/>
      <c r="BX22" s="152"/>
      <c r="BY22" s="161"/>
      <c r="BZ22" s="295"/>
      <c r="CA22" s="182"/>
      <c r="CB22" s="188"/>
      <c r="CC22" s="152"/>
      <c r="CD22" s="161"/>
      <c r="CE22" s="229"/>
      <c r="CF22" s="238"/>
      <c r="CG22" s="249"/>
      <c r="CH22" s="256"/>
    </row>
    <row r="23" spans="2:88" ht="13.5" customHeight="1">
      <c r="B23" s="65" t="s">
        <v>113</v>
      </c>
      <c r="C23" s="83" t="s">
        <v>103</v>
      </c>
      <c r="D23" s="94">
        <v>43586</v>
      </c>
      <c r="E23" s="100" t="s">
        <v>117</v>
      </c>
      <c r="F23" s="108"/>
      <c r="G23" s="120">
        <v>39472</v>
      </c>
      <c r="H23" s="129" t="str">
        <f>IF($G23="","",IFERROR(DATEDIF(G23,G24,"Y")&amp;"年"&amp;DATEDIF(G23,G24,"YM")&amp;"月","0年0月"))</f>
        <v>13年5月</v>
      </c>
      <c r="I23" s="276">
        <f>IF($G23="","",EOMONTH(L$16,-1))</f>
        <v>44165</v>
      </c>
      <c r="J23" s="189">
        <f>IFERROR(DATEDIF($G23,I23,"Y"),0)</f>
        <v>12</v>
      </c>
      <c r="K23" s="153" t="str">
        <f>IF($D23="","",IF($G23="","",IF($G23&gt;I23,"",IF(I23&gt;=$D23,"○",""))))</f>
        <v>○</v>
      </c>
      <c r="L23" s="161"/>
      <c r="M23" s="172" t="str">
        <f>IF(L23="","",IF(K23="○",IF(J23&gt;=10,IF($C23="介護","●","○"),"○"),"×"))</f>
        <v/>
      </c>
      <c r="N23" s="182">
        <f>IF($G23="","",EOMONTH(Q$16,-1))</f>
        <v>44196</v>
      </c>
      <c r="O23" s="189">
        <f>IFERROR(DATEDIF($G23,N23,"Y"),0)</f>
        <v>12</v>
      </c>
      <c r="P23" s="153" t="str">
        <f>IF($D23="","",IF($G23="","",IF($G23&gt;N23,"",IF(N23&gt;=$D23,"○",""))))</f>
        <v>○</v>
      </c>
      <c r="Q23" s="161"/>
      <c r="R23" s="172" t="str">
        <f>IF(Q23="","",IF(P23="○",IF(O23&gt;=10,IF($C23="介護","●","○"),"○"),"×"))</f>
        <v/>
      </c>
      <c r="S23" s="198">
        <f>IF($G23="","",EOMONTH(V$16,-1))</f>
        <v>44227</v>
      </c>
      <c r="T23" s="189">
        <f>IFERROR(DATEDIF($G23,S23,"Y"),0)</f>
        <v>13</v>
      </c>
      <c r="U23" s="153" t="str">
        <f>IF($D23="","",IF($G23="","",IF($G23&gt;S23,"",IF(S23&gt;=$D23,"○",""))))</f>
        <v>○</v>
      </c>
      <c r="V23" s="161"/>
      <c r="W23" s="172" t="str">
        <f>IF(V23="","",IF(U23="○",IF(T23&gt;=10,IF($C23="介護","●","○"),"○"),"×"))</f>
        <v/>
      </c>
      <c r="X23" s="182">
        <f>IF($G23="","",EOMONTH(AA$16,-1))</f>
        <v>44255</v>
      </c>
      <c r="Y23" s="188">
        <f>IFERROR(DATEDIF($G23,X23,"Y"),0)</f>
        <v>13</v>
      </c>
      <c r="Z23" s="153" t="str">
        <f>IF($D23="","",IF($G23="","",IF($G23&gt;X23,"",IF(X23&gt;=$D23,"○",""))))</f>
        <v>○</v>
      </c>
      <c r="AA23" s="161"/>
      <c r="AB23" s="172" t="str">
        <f>IF(AA23="","",IF(Z23="○",IF(Y23&gt;=10,IF($C23="介護","●","○"),"○"),"×"))</f>
        <v/>
      </c>
      <c r="AC23" s="182">
        <f>IF($G23="","",EOMONTH(AF$16,-1))</f>
        <v>44286</v>
      </c>
      <c r="AD23" s="189">
        <f>IFERROR(DATEDIF($G23,AC23,"Y"),0)</f>
        <v>13</v>
      </c>
      <c r="AE23" s="153" t="str">
        <f>IF($D23="","",IF($G23="","",IF($G23&gt;AC23,"",IF(AC23&gt;=$D23,"○",""))))</f>
        <v>○</v>
      </c>
      <c r="AF23" s="161"/>
      <c r="AG23" s="172" t="str">
        <f>IF(AF23="","",IF(AE23="○",IF(AD23&gt;=10,IF($C23="介護","●","○"),"○"),"×"))</f>
        <v/>
      </c>
      <c r="AH23" s="182">
        <f>IF($G23="","",EOMONTH(AK$16,-1))</f>
        <v>44316</v>
      </c>
      <c r="AI23" s="189">
        <f>IFERROR(DATEDIF($G23,AH23,"Y"),0)</f>
        <v>13</v>
      </c>
      <c r="AJ23" s="153" t="str">
        <f>IF($D23="","",IF($G23="","",IF($G23&gt;AH23,"",IF(AH23&gt;=$D23,"○",""))))</f>
        <v>○</v>
      </c>
      <c r="AK23" s="161"/>
      <c r="AL23" s="172" t="str">
        <f>IF(AK23="","",IF(AJ23="○",IF(AI23&gt;=10,IF($C23="介護","●","○"),"○"),"×"))</f>
        <v/>
      </c>
      <c r="AM23" s="182">
        <f>IF($G23="","",EOMONTH(AP$16,-1))</f>
        <v>44347</v>
      </c>
      <c r="AN23" s="188">
        <f>IFERROR(DATEDIF($G23,AM23,"Y"),0)</f>
        <v>13</v>
      </c>
      <c r="AO23" s="153" t="str">
        <f>IF($D23="","",IF($G23="","",IF($G23&gt;AM23,"",IF(AM23&gt;=$D23,"○",""))))</f>
        <v>○</v>
      </c>
      <c r="AP23" s="161"/>
      <c r="AQ23" s="171" t="str">
        <f>IF(AP23="","",IF(AO23="○",IF(AN23&gt;=10,IF($C23="介護","●","○"),"○"),"×"))</f>
        <v/>
      </c>
      <c r="AR23" s="198">
        <f>IF($G23="","",EOMONTH(AU$16,-1))</f>
        <v>44377</v>
      </c>
      <c r="AS23" s="189">
        <f>IFERROR(DATEDIF($G23,AR23,"Y"),0)</f>
        <v>13</v>
      </c>
      <c r="AT23" s="153" t="str">
        <f>IF($D23="","",IF($G23="","",IF($G23&gt;AR23,"",IF(AR23&gt;=$D23,"○",""))))</f>
        <v>○</v>
      </c>
      <c r="AU23" s="161">
        <v>0.9</v>
      </c>
      <c r="AV23" s="171" t="str">
        <f>IF(AU23="","",IF(AT23="○",IF(AS23&gt;=10,IF($C23="介護","●","○"),"○"),"×"))</f>
        <v>●</v>
      </c>
      <c r="AW23" s="182">
        <f>IF($G23="","",EOMONTH(AZ$16,-1))</f>
        <v>44408</v>
      </c>
      <c r="AX23" s="188">
        <f>IFERROR(DATEDIF($G23,AW23,"Y"),0)</f>
        <v>13</v>
      </c>
      <c r="AY23" s="153" t="str">
        <f>IF($D23="","",IF($G23="","",IF($G23&gt;AW23,"",IF(AW23&gt;=$D23,"○",""))))</f>
        <v>○</v>
      </c>
      <c r="AZ23" s="161">
        <v>0.9</v>
      </c>
      <c r="BA23" s="171" t="str">
        <f>IF(AZ23="","",IF(AY23="○",IF(AX23&gt;=10,IF($C23="介護","●","○"),"○"),"×"))</f>
        <v>●</v>
      </c>
      <c r="BB23" s="182">
        <f>IF($G23="","",EOMONTH(BE$16,-1))</f>
        <v>44439</v>
      </c>
      <c r="BC23" s="188">
        <f>IFERROR(DATEDIF($G23,BB23,"Y"),0)</f>
        <v>13</v>
      </c>
      <c r="BD23" s="153" t="str">
        <f>IF($D23="","",IF($G23="","",IF($G23&gt;BB23,"",IF(BB23&gt;=$D23,"○",""))))</f>
        <v>○</v>
      </c>
      <c r="BE23" s="161">
        <v>0.9</v>
      </c>
      <c r="BF23" s="171" t="str">
        <f>IF(BE23="","",IF(BD23="○",IF(BC23&gt;=10,IF($C23="介護","●","○"),"○"),"×"))</f>
        <v>●</v>
      </c>
      <c r="BG23" s="182">
        <f>IF($G23="","",EOMONTH(BJ$16,-1))</f>
        <v>44469</v>
      </c>
      <c r="BH23" s="188">
        <f>IFERROR(DATEDIF($G23,BG23,"Y"),0)</f>
        <v>13</v>
      </c>
      <c r="BI23" s="153" t="str">
        <f>IF($D23="","",IF($G23="","",IF($G23&gt;BG23,"",IF(BG23&gt;=$D23,"○",""))))</f>
        <v>○</v>
      </c>
      <c r="BJ23" s="161"/>
      <c r="BK23" s="295" t="str">
        <f>IF(BJ23="","",IF(BI23="○",IF(BH23&gt;=10,IF($C23="介護","●","○"),"○"),"×"))</f>
        <v/>
      </c>
      <c r="BL23" s="182">
        <f>IF($G23="","",EOMONTH(BO$16,-1))</f>
        <v>44500</v>
      </c>
      <c r="BM23" s="188">
        <f>IFERROR(DATEDIF($G23,BL23,"Y"),0)</f>
        <v>13</v>
      </c>
      <c r="BN23" s="153" t="str">
        <f>IF($D23="","",IF($G23="","",IF($G23&gt;BL23,"",IF(BL23&gt;=$D23,"○",""))))</f>
        <v>○</v>
      </c>
      <c r="BO23" s="161"/>
      <c r="BP23" s="295" t="str">
        <f>IF(BO23="","",IF(BN23="○",IF(BM23&gt;=10,IF($C23="介護","●","○"),"○"),"×"))</f>
        <v/>
      </c>
      <c r="BQ23" s="182">
        <f>IF($G23="","",EOMONTH(BT$16,-1))</f>
        <v>44530</v>
      </c>
      <c r="BR23" s="188">
        <f>IFERROR(DATEDIF($G23,BQ23,"Y"),0)</f>
        <v>13</v>
      </c>
      <c r="BS23" s="153" t="str">
        <f>IF($D23="","",IF($G23="","",IF($G23&gt;BQ23,"",IF(BQ23&gt;=$D23,"○",""))))</f>
        <v>○</v>
      </c>
      <c r="BT23" s="161"/>
      <c r="BU23" s="295" t="str">
        <f>IF(BT23="","",IF(BS23="○",IF(BR23&gt;=10,IF($C23="介護","●","○"),"○"),"×"))</f>
        <v/>
      </c>
      <c r="BV23" s="182">
        <f>IF($G23="","",EOMONTH(BY$16,-1))</f>
        <v>44561</v>
      </c>
      <c r="BW23" s="188">
        <f>IFERROR(DATEDIF($G23,BV23,"Y"),0)</f>
        <v>13</v>
      </c>
      <c r="BX23" s="153" t="str">
        <f>IF($D23="","",IF($G23="","",IF($G23&gt;BV23,"",IF(BV23&gt;=$D23,"○",""))))</f>
        <v>○</v>
      </c>
      <c r="BY23" s="161"/>
      <c r="BZ23" s="295" t="str">
        <f>IF(BY23="","",IF(BX23="○",IF(BW23&gt;=10,IF($C23="介護","●","○"),"○"),"×"))</f>
        <v/>
      </c>
      <c r="CA23" s="182">
        <f>IF($G23="","",EOMONTH(CD$16,-1))</f>
        <v>44592</v>
      </c>
      <c r="CB23" s="188">
        <f>IFERROR(DATEDIF($G23,CA23,"Y"),0)</f>
        <v>14</v>
      </c>
      <c r="CC23" s="153" t="str">
        <f>IF($D23="","",IF($G23="","",IF($G23&gt;CA23,"",IF(CA23&gt;=$D23,"○",""))))</f>
        <v>○</v>
      </c>
      <c r="CD23" s="161"/>
      <c r="CE23" s="229" t="str">
        <f>IF(CD23="","",IF(CC23="○",IF(CB23&gt;=10,IF($C23="介護","●","○"),"○"),"×"))</f>
        <v/>
      </c>
      <c r="CF23" s="239">
        <f>SUM(L23,Q23,V23,AA23,AF23,AK23,AP23,AU23,AZ23,BE23,BJ23,BO23,BT23,BY23,CD23)</f>
        <v>2.7</v>
      </c>
      <c r="CG23" s="249"/>
      <c r="CH23" s="256"/>
    </row>
    <row r="24" spans="2:88" ht="13.5" customHeight="1">
      <c r="B24" s="65"/>
      <c r="C24" s="81"/>
      <c r="D24" s="81"/>
      <c r="E24" s="99"/>
      <c r="F24" s="107"/>
      <c r="G24" s="121">
        <f>IF(G23="","",$G$20)</f>
        <v>44377</v>
      </c>
      <c r="H24" s="129"/>
      <c r="I24" s="275"/>
      <c r="J24" s="190"/>
      <c r="K24" s="152"/>
      <c r="L24" s="161"/>
      <c r="M24" s="173"/>
      <c r="N24" s="182"/>
      <c r="O24" s="190"/>
      <c r="P24" s="152"/>
      <c r="Q24" s="161"/>
      <c r="R24" s="173"/>
      <c r="S24" s="197"/>
      <c r="T24" s="190"/>
      <c r="U24" s="152"/>
      <c r="V24" s="161"/>
      <c r="W24" s="173"/>
      <c r="X24" s="182"/>
      <c r="Y24" s="188"/>
      <c r="Z24" s="152"/>
      <c r="AA24" s="161"/>
      <c r="AB24" s="173"/>
      <c r="AC24" s="182"/>
      <c r="AD24" s="190"/>
      <c r="AE24" s="152"/>
      <c r="AF24" s="161"/>
      <c r="AG24" s="173"/>
      <c r="AH24" s="182"/>
      <c r="AI24" s="190"/>
      <c r="AJ24" s="152"/>
      <c r="AK24" s="161"/>
      <c r="AL24" s="173"/>
      <c r="AM24" s="182"/>
      <c r="AN24" s="188"/>
      <c r="AO24" s="152"/>
      <c r="AP24" s="161"/>
      <c r="AQ24" s="171"/>
      <c r="AR24" s="197"/>
      <c r="AS24" s="190"/>
      <c r="AT24" s="152"/>
      <c r="AU24" s="161"/>
      <c r="AV24" s="171"/>
      <c r="AW24" s="182"/>
      <c r="AX24" s="188"/>
      <c r="AY24" s="152"/>
      <c r="AZ24" s="161"/>
      <c r="BA24" s="171"/>
      <c r="BB24" s="182"/>
      <c r="BC24" s="188"/>
      <c r="BD24" s="152"/>
      <c r="BE24" s="161"/>
      <c r="BF24" s="171"/>
      <c r="BG24" s="182"/>
      <c r="BH24" s="188"/>
      <c r="BI24" s="152"/>
      <c r="BJ24" s="161"/>
      <c r="BK24" s="295"/>
      <c r="BL24" s="182"/>
      <c r="BM24" s="188"/>
      <c r="BN24" s="152"/>
      <c r="BO24" s="161"/>
      <c r="BP24" s="295"/>
      <c r="BQ24" s="182"/>
      <c r="BR24" s="188"/>
      <c r="BS24" s="152"/>
      <c r="BT24" s="161"/>
      <c r="BU24" s="295"/>
      <c r="BV24" s="182"/>
      <c r="BW24" s="188"/>
      <c r="BX24" s="152"/>
      <c r="BY24" s="161"/>
      <c r="BZ24" s="295"/>
      <c r="CA24" s="182"/>
      <c r="CB24" s="188"/>
      <c r="CC24" s="152"/>
      <c r="CD24" s="161"/>
      <c r="CE24" s="229"/>
      <c r="CF24" s="238"/>
      <c r="CG24" s="249"/>
      <c r="CH24" s="256"/>
    </row>
    <row r="25" spans="2:88" ht="13.5" customHeight="1">
      <c r="B25" s="65" t="s">
        <v>113</v>
      </c>
      <c r="C25" s="83" t="s">
        <v>103</v>
      </c>
      <c r="D25" s="94">
        <v>40307</v>
      </c>
      <c r="E25" s="100" t="s">
        <v>118</v>
      </c>
      <c r="F25" s="108"/>
      <c r="G25" s="120">
        <v>40729</v>
      </c>
      <c r="H25" s="129" t="str">
        <f>IF($G25="","",IFERROR(DATEDIF(G25,G26,"Y")&amp;"年"&amp;DATEDIF(G25,G26,"YM")&amp;"月","0年0月"))</f>
        <v>9年11月</v>
      </c>
      <c r="I25" s="276">
        <f>IF($G25="","",EOMONTH(L$16,-1))</f>
        <v>44165</v>
      </c>
      <c r="J25" s="189">
        <f>IFERROR(DATEDIF($G25,I25,"Y"),0)</f>
        <v>9</v>
      </c>
      <c r="K25" s="153" t="str">
        <f>IF($D25="","",IF($G25="","",IF($G25&gt;I25,"",IF(I25&gt;=$D25,"○",""))))</f>
        <v>○</v>
      </c>
      <c r="L25" s="161"/>
      <c r="M25" s="172" t="str">
        <f>IF(L25="","",IF(K25="○",IF(J25&gt;=10,IF($C25="介護","●","○"),"○"),"×"))</f>
        <v/>
      </c>
      <c r="N25" s="182">
        <f>IF($G25="","",EOMONTH(Q$16,-1))</f>
        <v>44196</v>
      </c>
      <c r="O25" s="189">
        <f>IFERROR(DATEDIF($G25,N25,"Y"),0)</f>
        <v>9</v>
      </c>
      <c r="P25" s="153" t="str">
        <f>IF($D25="","",IF($G25="","",IF($G25&gt;N25,"",IF(N25&gt;=$D25,"○",""))))</f>
        <v>○</v>
      </c>
      <c r="Q25" s="161"/>
      <c r="R25" s="172" t="str">
        <f>IF(Q25="","",IF(P25="○",IF(O25&gt;=10,IF($C25="介護","●","○"),"○"),"×"))</f>
        <v/>
      </c>
      <c r="S25" s="198">
        <f>IF($G25="","",EOMONTH(V$16,-1))</f>
        <v>44227</v>
      </c>
      <c r="T25" s="189">
        <f>IFERROR(DATEDIF($G25,S25,"Y"),0)</f>
        <v>9</v>
      </c>
      <c r="U25" s="153" t="str">
        <f>IF($D25="","",IF($G25="","",IF($G25&gt;S25,"",IF(S25&gt;=$D25,"○",""))))</f>
        <v>○</v>
      </c>
      <c r="V25" s="161"/>
      <c r="W25" s="172" t="str">
        <f>IF(V25="","",IF(U25="○",IF(T25&gt;=10,IF($C25="介護","●","○"),"○"),"×"))</f>
        <v/>
      </c>
      <c r="X25" s="182">
        <f>IF($G25="","",EOMONTH(AA$16,-1))</f>
        <v>44255</v>
      </c>
      <c r="Y25" s="188">
        <f>IFERROR(DATEDIF($G25,X25,"Y"),0)</f>
        <v>9</v>
      </c>
      <c r="Z25" s="153" t="str">
        <f>IF($D25="","",IF($G25="","",IF($G25&gt;X25,"",IF(X25&gt;=$D25,"○",""))))</f>
        <v>○</v>
      </c>
      <c r="AA25" s="161"/>
      <c r="AB25" s="172" t="str">
        <f>IF(AA25="","",IF(Z25="○",IF(Y25&gt;=10,IF($C25="介護","●","○"),"○"),"×"))</f>
        <v/>
      </c>
      <c r="AC25" s="182">
        <f>IF($G25="","",EOMONTH(AF$16,-1))</f>
        <v>44286</v>
      </c>
      <c r="AD25" s="189">
        <f>IFERROR(DATEDIF($G25,AC25,"Y"),0)</f>
        <v>9</v>
      </c>
      <c r="AE25" s="153" t="str">
        <f>IF($D25="","",IF($G25="","",IF($G25&gt;AC25,"",IF(AC25&gt;=$D25,"○",""))))</f>
        <v>○</v>
      </c>
      <c r="AF25" s="161"/>
      <c r="AG25" s="172" t="str">
        <f>IF(AF25="","",IF(AE25="○",IF(AD25&gt;=10,IF($C25="介護","●","○"),"○"),"×"))</f>
        <v/>
      </c>
      <c r="AH25" s="182">
        <f>IF($G25="","",EOMONTH(AK$16,-1))</f>
        <v>44316</v>
      </c>
      <c r="AI25" s="189">
        <f>IFERROR(DATEDIF($G25,AH25,"Y"),0)</f>
        <v>9</v>
      </c>
      <c r="AJ25" s="153" t="str">
        <f>IF($D25="","",IF($G25="","",IF($G25&gt;AH25,"",IF(AH25&gt;=$D25,"○",""))))</f>
        <v>○</v>
      </c>
      <c r="AK25" s="161"/>
      <c r="AL25" s="172" t="str">
        <f>IF(AK25="","",IF(AJ25="○",IF(AI25&gt;=10,IF($C25="介護","●","○"),"○"),"×"))</f>
        <v/>
      </c>
      <c r="AM25" s="182">
        <f>IF($G25="","",EOMONTH(AP$16,-1))</f>
        <v>44347</v>
      </c>
      <c r="AN25" s="188">
        <f>IFERROR(DATEDIF($G25,AM25,"Y"),0)</f>
        <v>9</v>
      </c>
      <c r="AO25" s="153" t="str">
        <f>IF($D25="","",IF($G25="","",IF($G25&gt;AM25,"",IF(AM25&gt;=$D25,"○",""))))</f>
        <v>○</v>
      </c>
      <c r="AP25" s="161"/>
      <c r="AQ25" s="171" t="str">
        <f>IF(AP25="","",IF(AO25="○",IF(AN25&gt;=10,IF($C25="介護","●","○"),"○"),"×"))</f>
        <v/>
      </c>
      <c r="AR25" s="198">
        <f>IF($G25="","",EOMONTH(AU$16,-1))</f>
        <v>44377</v>
      </c>
      <c r="AS25" s="189">
        <f>IFERROR(DATEDIF($G25,AR25,"Y"),0)</f>
        <v>9</v>
      </c>
      <c r="AT25" s="153" t="str">
        <f>IF($D25="","",IF($G25="","",IF($G25&gt;AR25,"",IF(AR25&gt;=$D25,"○",""))))</f>
        <v>○</v>
      </c>
      <c r="AU25" s="161">
        <v>0.8</v>
      </c>
      <c r="AV25" s="171" t="str">
        <f>IF(AU25="","",IF(AT25="○",IF(AS25&gt;=10,IF($C25="介護","●","○"),"○"),"×"))</f>
        <v>○</v>
      </c>
      <c r="AW25" s="182">
        <f>IF($G25="","",EOMONTH(AZ$16,-1))</f>
        <v>44408</v>
      </c>
      <c r="AX25" s="188">
        <f>IFERROR(DATEDIF($G25,AW25,"Y"),0)</f>
        <v>10</v>
      </c>
      <c r="AY25" s="153" t="str">
        <f>IF($D25="","",IF($G25="","",IF($G25&gt;AW25,"",IF(AW25&gt;=$D25,"○",""))))</f>
        <v>○</v>
      </c>
      <c r="AZ25" s="161">
        <v>0.8</v>
      </c>
      <c r="BA25" s="171" t="str">
        <f>IF(AZ25="","",IF(AY25="○",IF(AX25&gt;=10,IF($C25="介護","●","○"),"○"),"×"))</f>
        <v>●</v>
      </c>
      <c r="BB25" s="182">
        <f>IF($G25="","",EOMONTH(BE$16,-1))</f>
        <v>44439</v>
      </c>
      <c r="BC25" s="188">
        <f>IFERROR(DATEDIF($G25,BB25,"Y"),0)</f>
        <v>10</v>
      </c>
      <c r="BD25" s="153" t="str">
        <f>IF($D25="","",IF($G25="","",IF($G25&gt;BB25,"",IF(BB25&gt;=$D25,"○",""))))</f>
        <v>○</v>
      </c>
      <c r="BE25" s="161">
        <v>0.8</v>
      </c>
      <c r="BF25" s="171" t="str">
        <f>IF(BE25="","",IF(BD25="○",IF(BC25&gt;=10,IF($C25="介護","●","○"),"○"),"×"))</f>
        <v>●</v>
      </c>
      <c r="BG25" s="182">
        <f>IF($G25="","",EOMONTH(BJ$16,-1))</f>
        <v>44469</v>
      </c>
      <c r="BH25" s="188">
        <f>IFERROR(DATEDIF($G25,BG25,"Y"),0)</f>
        <v>10</v>
      </c>
      <c r="BI25" s="153" t="str">
        <f>IF($D25="","",IF($G25="","",IF($G25&gt;BG25,"",IF(BG25&gt;=$D25,"○",""))))</f>
        <v>○</v>
      </c>
      <c r="BJ25" s="161"/>
      <c r="BK25" s="295" t="str">
        <f>IF(BJ25="","",IF(BI25="○",IF(BH25&gt;=10,IF($C25="介護","●","○"),"○"),"×"))</f>
        <v/>
      </c>
      <c r="BL25" s="182">
        <f>IF($G25="","",EOMONTH(BO$16,-1))</f>
        <v>44500</v>
      </c>
      <c r="BM25" s="188">
        <f>IFERROR(DATEDIF($G25,BL25,"Y"),0)</f>
        <v>10</v>
      </c>
      <c r="BN25" s="153" t="str">
        <f>IF($D25="","",IF($G25="","",IF($G25&gt;BL25,"",IF(BL25&gt;=$D25,"○",""))))</f>
        <v>○</v>
      </c>
      <c r="BO25" s="161"/>
      <c r="BP25" s="295" t="str">
        <f>IF(BO25="","",IF(BN25="○",IF(BM25&gt;=10,IF($C25="介護","●","○"),"○"),"×"))</f>
        <v/>
      </c>
      <c r="BQ25" s="182">
        <f>IF($G25="","",EOMONTH(BT$16,-1))</f>
        <v>44530</v>
      </c>
      <c r="BR25" s="188">
        <f>IFERROR(DATEDIF($G25,BQ25,"Y"),0)</f>
        <v>10</v>
      </c>
      <c r="BS25" s="153" t="str">
        <f>IF($D25="","",IF($G25="","",IF($G25&gt;BQ25,"",IF(BQ25&gt;=$D25,"○",""))))</f>
        <v>○</v>
      </c>
      <c r="BT25" s="161"/>
      <c r="BU25" s="295" t="str">
        <f>IF(BT25="","",IF(BS25="○",IF(BR25&gt;=10,IF($C25="介護","●","○"),"○"),"×"))</f>
        <v/>
      </c>
      <c r="BV25" s="182">
        <f>IF($G25="","",EOMONTH(BY$16,-1))</f>
        <v>44561</v>
      </c>
      <c r="BW25" s="188">
        <f>IFERROR(DATEDIF($G25,BV25,"Y"),0)</f>
        <v>10</v>
      </c>
      <c r="BX25" s="153" t="str">
        <f>IF($D25="","",IF($G25="","",IF($G25&gt;BV25,"",IF(BV25&gt;=$D25,"○",""))))</f>
        <v>○</v>
      </c>
      <c r="BY25" s="161"/>
      <c r="BZ25" s="295" t="str">
        <f>IF(BY25="","",IF(BX25="○",IF(BW25&gt;=10,IF($C25="介護","●","○"),"○"),"×"))</f>
        <v/>
      </c>
      <c r="CA25" s="182">
        <f>IF($G25="","",EOMONTH(CD$16,-1))</f>
        <v>44592</v>
      </c>
      <c r="CB25" s="188">
        <f>IFERROR(DATEDIF($G25,CA25,"Y"),0)</f>
        <v>10</v>
      </c>
      <c r="CC25" s="153" t="str">
        <f>IF($D25="","",IF($G25="","",IF($G25&gt;CA25,"",IF(CA25&gt;=$D25,"○",""))))</f>
        <v>○</v>
      </c>
      <c r="CD25" s="161"/>
      <c r="CE25" s="229" t="str">
        <f>IF(CD25="","",IF(CC25="○",IF(CB25&gt;=10,IF($C25="介護","●","○"),"○"),"×"))</f>
        <v/>
      </c>
      <c r="CF25" s="239">
        <f>SUM(L25,Q25,V25,AA25,AF25,AK25,AP25,AU25,AZ25,BE25,BJ25,BO25,BT25,BY25,CD25)</f>
        <v>2.4000000000000004</v>
      </c>
      <c r="CG25" s="249"/>
      <c r="CH25" s="256"/>
    </row>
    <row r="26" spans="2:88" ht="13.5" customHeight="1">
      <c r="B26" s="65"/>
      <c r="C26" s="81"/>
      <c r="D26" s="81"/>
      <c r="E26" s="99"/>
      <c r="F26" s="107"/>
      <c r="G26" s="121">
        <f>IF(G25="","",$G$20)</f>
        <v>44377</v>
      </c>
      <c r="H26" s="129"/>
      <c r="I26" s="275"/>
      <c r="J26" s="190"/>
      <c r="K26" s="152"/>
      <c r="L26" s="161"/>
      <c r="M26" s="173"/>
      <c r="N26" s="182"/>
      <c r="O26" s="190"/>
      <c r="P26" s="152"/>
      <c r="Q26" s="161"/>
      <c r="R26" s="173"/>
      <c r="S26" s="197"/>
      <c r="T26" s="190"/>
      <c r="U26" s="152"/>
      <c r="V26" s="161"/>
      <c r="W26" s="173"/>
      <c r="X26" s="182"/>
      <c r="Y26" s="188"/>
      <c r="Z26" s="152"/>
      <c r="AA26" s="161"/>
      <c r="AB26" s="173"/>
      <c r="AC26" s="182"/>
      <c r="AD26" s="190"/>
      <c r="AE26" s="152"/>
      <c r="AF26" s="161"/>
      <c r="AG26" s="173"/>
      <c r="AH26" s="182"/>
      <c r="AI26" s="190"/>
      <c r="AJ26" s="152"/>
      <c r="AK26" s="161"/>
      <c r="AL26" s="173"/>
      <c r="AM26" s="182"/>
      <c r="AN26" s="188"/>
      <c r="AO26" s="152"/>
      <c r="AP26" s="161"/>
      <c r="AQ26" s="171"/>
      <c r="AR26" s="197"/>
      <c r="AS26" s="190"/>
      <c r="AT26" s="152"/>
      <c r="AU26" s="161"/>
      <c r="AV26" s="171"/>
      <c r="AW26" s="182"/>
      <c r="AX26" s="188"/>
      <c r="AY26" s="152"/>
      <c r="AZ26" s="161"/>
      <c r="BA26" s="171"/>
      <c r="BB26" s="182"/>
      <c r="BC26" s="188"/>
      <c r="BD26" s="152"/>
      <c r="BE26" s="161"/>
      <c r="BF26" s="171"/>
      <c r="BG26" s="182"/>
      <c r="BH26" s="188"/>
      <c r="BI26" s="152"/>
      <c r="BJ26" s="161"/>
      <c r="BK26" s="295"/>
      <c r="BL26" s="182"/>
      <c r="BM26" s="188"/>
      <c r="BN26" s="152"/>
      <c r="BO26" s="161"/>
      <c r="BP26" s="295"/>
      <c r="BQ26" s="182"/>
      <c r="BR26" s="188"/>
      <c r="BS26" s="152"/>
      <c r="BT26" s="161"/>
      <c r="BU26" s="295"/>
      <c r="BV26" s="182"/>
      <c r="BW26" s="188"/>
      <c r="BX26" s="152"/>
      <c r="BY26" s="161"/>
      <c r="BZ26" s="295"/>
      <c r="CA26" s="182"/>
      <c r="CB26" s="188"/>
      <c r="CC26" s="152"/>
      <c r="CD26" s="161"/>
      <c r="CE26" s="229"/>
      <c r="CF26" s="238"/>
      <c r="CG26" s="249"/>
      <c r="CH26" s="256"/>
    </row>
    <row r="27" spans="2:88" ht="13.5" customHeight="1">
      <c r="B27" s="64" t="s">
        <v>114</v>
      </c>
      <c r="C27" s="83" t="s">
        <v>109</v>
      </c>
      <c r="D27" s="94"/>
      <c r="E27" s="100" t="s">
        <v>119</v>
      </c>
      <c r="F27" s="108"/>
      <c r="G27" s="120">
        <v>36600</v>
      </c>
      <c r="H27" s="129" t="str">
        <f>IF($G27="","",IFERROR(DATEDIF(G27,G28,"Y")&amp;"年"&amp;DATEDIF(G27,G28,"YM")&amp;"月","0年0月"))</f>
        <v>21年3月</v>
      </c>
      <c r="I27" s="276">
        <f>IF($G27="","",EOMONTH(L$16,-1))</f>
        <v>44165</v>
      </c>
      <c r="J27" s="189">
        <f>IFERROR(DATEDIF($G27,I27,"Y"),0)</f>
        <v>20</v>
      </c>
      <c r="K27" s="153" t="str">
        <f>IF($D27="","",IF($G27="","",IF($G27&gt;I27,"",IF(I27&gt;=$D27,"○",""))))</f>
        <v/>
      </c>
      <c r="L27" s="161"/>
      <c r="M27" s="172" t="str">
        <f>IF(L27="","",IF(K27="○",IF(J27&gt;=10,IF($C27="介護","●","○"),"○"),"×"))</f>
        <v/>
      </c>
      <c r="N27" s="182">
        <f>IF($G27="","",EOMONTH(Q$16,-1))</f>
        <v>44196</v>
      </c>
      <c r="O27" s="189">
        <f>IFERROR(DATEDIF($G27,N27,"Y"),0)</f>
        <v>20</v>
      </c>
      <c r="P27" s="153" t="str">
        <f>IF($D27="","",IF($G27="","",IF($G27&gt;N27,"",IF(N27&gt;=$D27,"○",""))))</f>
        <v/>
      </c>
      <c r="Q27" s="161"/>
      <c r="R27" s="172" t="str">
        <f>IF(Q27="","",IF(P27="○",IF(O27&gt;=10,IF($C27="介護","●","○"),"○"),"×"))</f>
        <v/>
      </c>
      <c r="S27" s="198">
        <f>IF($G27="","",EOMONTH(V$16,-1))</f>
        <v>44227</v>
      </c>
      <c r="T27" s="189">
        <f>IFERROR(DATEDIF($G27,S27,"Y"),0)</f>
        <v>20</v>
      </c>
      <c r="U27" s="153" t="str">
        <f>IF($D27="","",IF($G27="","",IF($G27&gt;S27,"",IF(S27&gt;=$D27,"○",""))))</f>
        <v/>
      </c>
      <c r="V27" s="161"/>
      <c r="W27" s="172" t="str">
        <f>IF(V27="","",IF(U27="○",IF(T27&gt;=10,IF($C27="介護","●","○"),"○"),"×"))</f>
        <v/>
      </c>
      <c r="X27" s="182">
        <f>IF($G27="","",EOMONTH(AA$16,-1))</f>
        <v>44255</v>
      </c>
      <c r="Y27" s="188">
        <f>IFERROR(DATEDIF($G27,X27,"Y"),0)</f>
        <v>20</v>
      </c>
      <c r="Z27" s="153" t="str">
        <f>IF($D27="","",IF($G27="","",IF($G27&gt;X27,"",IF(X27&gt;=$D27,"○",""))))</f>
        <v/>
      </c>
      <c r="AA27" s="161"/>
      <c r="AB27" s="172" t="str">
        <f>IF(AA27="","",IF(Z27="○",IF(Y27&gt;=10,IF($C27="介護","●","○"),"○"),"×"))</f>
        <v/>
      </c>
      <c r="AC27" s="182">
        <f>IF($G27="","",EOMONTH(AF$16,-1))</f>
        <v>44286</v>
      </c>
      <c r="AD27" s="189">
        <f>IFERROR(DATEDIF($G27,AC27,"Y"),0)</f>
        <v>21</v>
      </c>
      <c r="AE27" s="153" t="str">
        <f>IF($D27="","",IF($G27="","",IF($G27&gt;AC27,"",IF(AC27&gt;=$D27,"○",""))))</f>
        <v/>
      </c>
      <c r="AF27" s="161"/>
      <c r="AG27" s="172" t="str">
        <f>IF(AF27="","",IF(AE27="○",IF(AD27&gt;=10,IF($C27="介護","●","○"),"○"),"×"))</f>
        <v/>
      </c>
      <c r="AH27" s="182">
        <f>IF($G27="","",EOMONTH(AK$16,-1))</f>
        <v>44316</v>
      </c>
      <c r="AI27" s="189">
        <f>IFERROR(DATEDIF($G27,AH27,"Y"),0)</f>
        <v>21</v>
      </c>
      <c r="AJ27" s="153" t="str">
        <f>IF($D27="","",IF($G27="","",IF($G27&gt;AH27,"",IF(AH27&gt;=$D27,"○",""))))</f>
        <v/>
      </c>
      <c r="AK27" s="161"/>
      <c r="AL27" s="172" t="str">
        <f>IF(AK27="","",IF(AJ27="○",IF(AI27&gt;=10,IF($C27="介護","●","○"),"○"),"×"))</f>
        <v/>
      </c>
      <c r="AM27" s="182">
        <f>IF($G27="","",EOMONTH(AP$16,-1))</f>
        <v>44347</v>
      </c>
      <c r="AN27" s="188">
        <f>IFERROR(DATEDIF($G27,AM27,"Y"),0)</f>
        <v>21</v>
      </c>
      <c r="AO27" s="153" t="str">
        <f>IF($D27="","",IF($G27="","",IF($G27&gt;AM27,"",IF(AM27&gt;=$D27,"○",""))))</f>
        <v/>
      </c>
      <c r="AP27" s="161"/>
      <c r="AQ27" s="171" t="str">
        <f>IF(AP27="","",IF(AO27="○",IF(AN27&gt;=10,IF($C27="介護","●","○"),"○"),"×"))</f>
        <v/>
      </c>
      <c r="AR27" s="198">
        <f>IF($G27="","",EOMONTH(AU$16,-1))</f>
        <v>44377</v>
      </c>
      <c r="AS27" s="189">
        <f>IFERROR(DATEDIF($G27,AR27,"Y"),0)</f>
        <v>21</v>
      </c>
      <c r="AT27" s="153" t="str">
        <f>IF($D27="","",IF($G27="","",IF($G27&gt;AR27,"",IF(AR27&gt;=$D27,"○",""))))</f>
        <v/>
      </c>
      <c r="AU27" s="161">
        <v>1</v>
      </c>
      <c r="AV27" s="171" t="str">
        <f>IF(AU27="","",IF(AT27="○",IF(AS27&gt;=10,IF($C27="介護","●","○"),"○"),"×"))</f>
        <v>×</v>
      </c>
      <c r="AW27" s="182">
        <f>IF($G27="","",EOMONTH(AZ$16,-1))</f>
        <v>44408</v>
      </c>
      <c r="AX27" s="188">
        <f>IFERROR(DATEDIF($G27,AW27,"Y"),0)</f>
        <v>21</v>
      </c>
      <c r="AY27" s="153" t="str">
        <f>IF($D27="","",IF($G27="","",IF($G27&gt;AW27,"",IF(AW27&gt;=$D27,"○",""))))</f>
        <v/>
      </c>
      <c r="AZ27" s="161">
        <v>1</v>
      </c>
      <c r="BA27" s="171" t="str">
        <f>IF(AZ27="","",IF(AY27="○",IF(AX27&gt;=10,IF($C27="介護","●","○"),"○"),"×"))</f>
        <v>×</v>
      </c>
      <c r="BB27" s="182">
        <f>IF($G27="","",EOMONTH(BE$16,-1))</f>
        <v>44439</v>
      </c>
      <c r="BC27" s="188">
        <f>IFERROR(DATEDIF($G27,BB27,"Y"),0)</f>
        <v>21</v>
      </c>
      <c r="BD27" s="153" t="str">
        <f>IF($D27="","",IF($G27="","",IF($G27&gt;BB27,"",IF(BB27&gt;=$D27,"○",""))))</f>
        <v/>
      </c>
      <c r="BE27" s="161">
        <v>1</v>
      </c>
      <c r="BF27" s="171" t="str">
        <f>IF(BE27="","",IF(BD27="○",IF(BC27&gt;=10,IF($C27="介護","●","○"),"○"),"×"))</f>
        <v>×</v>
      </c>
      <c r="BG27" s="182">
        <f>IF($G27="","",EOMONTH(BJ$16,-1))</f>
        <v>44469</v>
      </c>
      <c r="BH27" s="188">
        <f>IFERROR(DATEDIF($G27,BG27,"Y"),0)</f>
        <v>21</v>
      </c>
      <c r="BI27" s="153" t="str">
        <f>IF($D27="","",IF($G27="","",IF($G27&gt;BG27,"",IF(BG27&gt;=$D27,"○",""))))</f>
        <v/>
      </c>
      <c r="BJ27" s="161"/>
      <c r="BK27" s="295" t="str">
        <f>IF(BJ27="","",IF(BI27="○",IF(BH27&gt;=10,IF($C27="介護","●","○"),"○"),"×"))</f>
        <v/>
      </c>
      <c r="BL27" s="182">
        <f>IF($G27="","",EOMONTH(BO$16,-1))</f>
        <v>44500</v>
      </c>
      <c r="BM27" s="188">
        <f>IFERROR(DATEDIF($G27,BL27,"Y"),0)</f>
        <v>21</v>
      </c>
      <c r="BN27" s="153" t="str">
        <f>IF($D27="","",IF($G27="","",IF($G27&gt;BL27,"",IF(BL27&gt;=$D27,"○",""))))</f>
        <v/>
      </c>
      <c r="BO27" s="161"/>
      <c r="BP27" s="295" t="str">
        <f>IF(BO27="","",IF(BN27="○",IF(BM27&gt;=10,IF($C27="介護","●","○"),"○"),"×"))</f>
        <v/>
      </c>
      <c r="BQ27" s="182">
        <f>IF($G27="","",EOMONTH(BT$16,-1))</f>
        <v>44530</v>
      </c>
      <c r="BR27" s="188">
        <f>IFERROR(DATEDIF($G27,BQ27,"Y"),0)</f>
        <v>21</v>
      </c>
      <c r="BS27" s="153" t="str">
        <f>IF($D27="","",IF($G27="","",IF($G27&gt;BQ27,"",IF(BQ27&gt;=$D27,"○",""))))</f>
        <v/>
      </c>
      <c r="BT27" s="161"/>
      <c r="BU27" s="295" t="str">
        <f>IF(BT27="","",IF(BS27="○",IF(BR27&gt;=10,IF($C27="介護","●","○"),"○"),"×"))</f>
        <v/>
      </c>
      <c r="BV27" s="182">
        <f>IF($G27="","",EOMONTH(BY$16,-1))</f>
        <v>44561</v>
      </c>
      <c r="BW27" s="188">
        <f>IFERROR(DATEDIF($G27,BV27,"Y"),0)</f>
        <v>21</v>
      </c>
      <c r="BX27" s="153" t="str">
        <f>IF($D27="","",IF($G27="","",IF($G27&gt;BV27,"",IF(BV27&gt;=$D27,"○",""))))</f>
        <v/>
      </c>
      <c r="BY27" s="161"/>
      <c r="BZ27" s="295" t="str">
        <f>IF(BY27="","",IF(BX27="○",IF(BW27&gt;=10,IF($C27="介護","●","○"),"○"),"×"))</f>
        <v/>
      </c>
      <c r="CA27" s="182">
        <f>IF($G27="","",EOMONTH(CD$16,-1))</f>
        <v>44592</v>
      </c>
      <c r="CB27" s="188">
        <f>IFERROR(DATEDIF($G27,CA27,"Y"),0)</f>
        <v>21</v>
      </c>
      <c r="CC27" s="153" t="str">
        <f>IF($D27="","",IF($G27="","",IF($G27&gt;CA27,"",IF(CA27&gt;=$D27,"○",""))))</f>
        <v/>
      </c>
      <c r="CD27" s="161"/>
      <c r="CE27" s="229" t="str">
        <f>IF(CD27="","",IF(CC27="○",IF(CB27&gt;=10,IF($C27="介護","●","○"),"○"),"×"))</f>
        <v/>
      </c>
      <c r="CF27" s="239">
        <f>SUM(L27,Q27,V27,AA27,AF27,AK27,AP27,AU27,AZ27,BE27,BJ27,BO27,BT27,BY27,CD27)</f>
        <v>3</v>
      </c>
      <c r="CG27" s="249"/>
      <c r="CH27" s="256"/>
    </row>
    <row r="28" spans="2:88" ht="13.5" customHeight="1">
      <c r="B28" s="66"/>
      <c r="C28" s="81"/>
      <c r="D28" s="81"/>
      <c r="E28" s="99"/>
      <c r="F28" s="107"/>
      <c r="G28" s="121">
        <f>IF(G27="","",$G$20)</f>
        <v>44377</v>
      </c>
      <c r="H28" s="129"/>
      <c r="I28" s="275"/>
      <c r="J28" s="190"/>
      <c r="K28" s="152"/>
      <c r="L28" s="161"/>
      <c r="M28" s="173"/>
      <c r="N28" s="182"/>
      <c r="O28" s="190"/>
      <c r="P28" s="152"/>
      <c r="Q28" s="161"/>
      <c r="R28" s="173"/>
      <c r="S28" s="197"/>
      <c r="T28" s="190"/>
      <c r="U28" s="152"/>
      <c r="V28" s="161"/>
      <c r="W28" s="173"/>
      <c r="X28" s="182"/>
      <c r="Y28" s="188"/>
      <c r="Z28" s="152"/>
      <c r="AA28" s="161"/>
      <c r="AB28" s="173"/>
      <c r="AC28" s="182"/>
      <c r="AD28" s="190"/>
      <c r="AE28" s="152"/>
      <c r="AF28" s="161"/>
      <c r="AG28" s="173"/>
      <c r="AH28" s="182"/>
      <c r="AI28" s="190"/>
      <c r="AJ28" s="152"/>
      <c r="AK28" s="161"/>
      <c r="AL28" s="173"/>
      <c r="AM28" s="182"/>
      <c r="AN28" s="188"/>
      <c r="AO28" s="152"/>
      <c r="AP28" s="161"/>
      <c r="AQ28" s="171"/>
      <c r="AR28" s="197"/>
      <c r="AS28" s="190"/>
      <c r="AT28" s="152"/>
      <c r="AU28" s="161"/>
      <c r="AV28" s="171"/>
      <c r="AW28" s="182"/>
      <c r="AX28" s="188"/>
      <c r="AY28" s="152"/>
      <c r="AZ28" s="161"/>
      <c r="BA28" s="171"/>
      <c r="BB28" s="182"/>
      <c r="BC28" s="188"/>
      <c r="BD28" s="152"/>
      <c r="BE28" s="161"/>
      <c r="BF28" s="171"/>
      <c r="BG28" s="182"/>
      <c r="BH28" s="188"/>
      <c r="BI28" s="152"/>
      <c r="BJ28" s="161"/>
      <c r="BK28" s="295"/>
      <c r="BL28" s="182"/>
      <c r="BM28" s="188"/>
      <c r="BN28" s="152"/>
      <c r="BO28" s="161"/>
      <c r="BP28" s="295"/>
      <c r="BQ28" s="182"/>
      <c r="BR28" s="188"/>
      <c r="BS28" s="152"/>
      <c r="BT28" s="161"/>
      <c r="BU28" s="295"/>
      <c r="BV28" s="182"/>
      <c r="BW28" s="188"/>
      <c r="BX28" s="152"/>
      <c r="BY28" s="161"/>
      <c r="BZ28" s="295"/>
      <c r="CA28" s="182"/>
      <c r="CB28" s="188"/>
      <c r="CC28" s="152"/>
      <c r="CD28" s="161"/>
      <c r="CE28" s="229"/>
      <c r="CF28" s="238"/>
      <c r="CG28" s="249"/>
      <c r="CH28" s="256"/>
    </row>
    <row r="29" spans="2:88" ht="13.5" customHeight="1">
      <c r="B29" s="64" t="s">
        <v>113</v>
      </c>
      <c r="C29" s="83" t="s">
        <v>22</v>
      </c>
      <c r="D29" s="94">
        <v>43929</v>
      </c>
      <c r="E29" s="100" t="s">
        <v>120</v>
      </c>
      <c r="F29" s="108"/>
      <c r="G29" s="120">
        <v>44448</v>
      </c>
      <c r="H29" s="129" t="str">
        <f>IF($G29="","",IFERROR(DATEDIF(G29,G30,"Y")&amp;"年"&amp;DATEDIF(G29,G30,"YM")&amp;"月","0年0月"))</f>
        <v>0年0月</v>
      </c>
      <c r="I29" s="276">
        <f>IF($G29="","",EOMONTH(L$16,-1))</f>
        <v>44165</v>
      </c>
      <c r="J29" s="189">
        <f>IFERROR(DATEDIF($G29,I29,"Y"),0)</f>
        <v>0</v>
      </c>
      <c r="K29" s="153" t="str">
        <f>IF($D29="","",IF($G29="","",IF($G29&gt;I29,"",IF(I29&gt;=$D29,"○",""))))</f>
        <v/>
      </c>
      <c r="L29" s="161"/>
      <c r="M29" s="172" t="str">
        <f>IF(L29="","",IF(K29="○",IF(J29&gt;=10,IF($C29="介護","●","○"),"○"),"×"))</f>
        <v/>
      </c>
      <c r="N29" s="182">
        <f>IF($G29="","",EOMONTH(Q$16,-1))</f>
        <v>44196</v>
      </c>
      <c r="O29" s="189">
        <f>IFERROR(DATEDIF($G29,N29,"Y"),0)</f>
        <v>0</v>
      </c>
      <c r="P29" s="153" t="str">
        <f>IF($D29="","",IF($G29="","",IF($G29&gt;N29,"",IF(N29&gt;=$D29,"○",""))))</f>
        <v/>
      </c>
      <c r="Q29" s="161"/>
      <c r="R29" s="172" t="str">
        <f>IF(Q29="","",IF(P29="○",IF(O29&gt;=10,IF($C29="介護","●","○"),"○"),"×"))</f>
        <v/>
      </c>
      <c r="S29" s="198">
        <f>IF($G29="","",EOMONTH(V$16,-1))</f>
        <v>44227</v>
      </c>
      <c r="T29" s="189">
        <f>IFERROR(DATEDIF($G29,S29,"Y"),0)</f>
        <v>0</v>
      </c>
      <c r="U29" s="153" t="str">
        <f>IF($D29="","",IF($G29="","",IF($G29&gt;S29,"",IF(S29&gt;=$D29,"○",""))))</f>
        <v/>
      </c>
      <c r="V29" s="161"/>
      <c r="W29" s="172" t="str">
        <f>IF(V29="","",IF(U29="○",IF(T29&gt;=10,IF($C29="介護","●","○"),"○"),"×"))</f>
        <v/>
      </c>
      <c r="X29" s="182">
        <f>IF($G29="","",EOMONTH(AA$16,-1))</f>
        <v>44255</v>
      </c>
      <c r="Y29" s="188">
        <f>IFERROR(DATEDIF($G29,X29,"Y"),0)</f>
        <v>0</v>
      </c>
      <c r="Z29" s="153" t="str">
        <f>IF($D29="","",IF($G29="","",IF($G29&gt;X29,"",IF(X29&gt;=$D29,"○",""))))</f>
        <v/>
      </c>
      <c r="AA29" s="161"/>
      <c r="AB29" s="172" t="str">
        <f>IF(AA29="","",IF(Z29="○",IF(Y29&gt;=10,IF($C29="介護","●","○"),"○"),"×"))</f>
        <v/>
      </c>
      <c r="AC29" s="182">
        <f>IF($G29="","",EOMONTH(AF$16,-1))</f>
        <v>44286</v>
      </c>
      <c r="AD29" s="189">
        <f>IFERROR(DATEDIF($G29,AC29,"Y"),0)</f>
        <v>0</v>
      </c>
      <c r="AE29" s="153" t="str">
        <f>IF($D29="","",IF($G29="","",IF($G29&gt;AC29,"",IF(AC29&gt;=$D29,"○",""))))</f>
        <v/>
      </c>
      <c r="AF29" s="161"/>
      <c r="AG29" s="172" t="str">
        <f>IF(AF29="","",IF(AE29="○",IF(AD29&gt;=10,IF($C29="介護","●","○"),"○"),"×"))</f>
        <v/>
      </c>
      <c r="AH29" s="182">
        <f>IF($G29="","",EOMONTH(AK$16,-1))</f>
        <v>44316</v>
      </c>
      <c r="AI29" s="189">
        <f>IFERROR(DATEDIF($G29,AH29,"Y"),0)</f>
        <v>0</v>
      </c>
      <c r="AJ29" s="153" t="str">
        <f>IF($D29="","",IF($G29="","",IF($G29&gt;AH29,"",IF(AH29&gt;=$D29,"○",""))))</f>
        <v/>
      </c>
      <c r="AK29" s="161"/>
      <c r="AL29" s="172" t="str">
        <f>IF(AK29="","",IF(AJ29="○",IF(AI29&gt;=10,IF($C29="介護","●","○"),"○"),"×"))</f>
        <v/>
      </c>
      <c r="AM29" s="182">
        <f>IF($G29="","",EOMONTH(AP$16,-1))</f>
        <v>44347</v>
      </c>
      <c r="AN29" s="188">
        <f>IFERROR(DATEDIF($G29,AM29,"Y"),0)</f>
        <v>0</v>
      </c>
      <c r="AO29" s="153" t="str">
        <f>IF($D29="","",IF($G29="","",IF($G29&gt;AM29,"",IF(AM29&gt;=$D29,"○",""))))</f>
        <v/>
      </c>
      <c r="AP29" s="161"/>
      <c r="AQ29" s="171" t="str">
        <f>IF(AP29="","",IF(AO29="○",IF(AN29&gt;=10,IF($C29="介護","●","○"),"○"),"×"))</f>
        <v/>
      </c>
      <c r="AR29" s="198">
        <f>IF($G29="","",EOMONTH(AU$16,-1))</f>
        <v>44377</v>
      </c>
      <c r="AS29" s="189">
        <f>IFERROR(DATEDIF($G29,AR29,"Y"),0)</f>
        <v>0</v>
      </c>
      <c r="AT29" s="153" t="str">
        <f>IF($D29="","",IF($G29="","",IF($G29&gt;AR29,"",IF(AR29&gt;=$D29,"○",""))))</f>
        <v/>
      </c>
      <c r="AU29" s="161">
        <v>0.6</v>
      </c>
      <c r="AV29" s="171" t="str">
        <f>IF(AU29="","",IF(AT29="○",IF(AS29&gt;=10,IF($C29="介護","●","○"),"○"),"×"))</f>
        <v>×</v>
      </c>
      <c r="AW29" s="182">
        <f>IF($G29="","",EOMONTH(AZ$16,-1))</f>
        <v>44408</v>
      </c>
      <c r="AX29" s="188">
        <f>IFERROR(DATEDIF($G29,AW29,"Y"),0)</f>
        <v>0</v>
      </c>
      <c r="AY29" s="153" t="str">
        <f>IF($D29="","",IF($G29="","",IF($G29&gt;AW29,"",IF(AW29&gt;=$D29,"○",""))))</f>
        <v/>
      </c>
      <c r="AZ29" s="161">
        <v>0.6</v>
      </c>
      <c r="BA29" s="171" t="str">
        <f>IF(AZ29="","",IF(AY29="○",IF(AX29&gt;=10,IF($C29="介護","●","○"),"○"),"×"))</f>
        <v>×</v>
      </c>
      <c r="BB29" s="182">
        <f>IF($G29="","",EOMONTH(BE$16,-1))</f>
        <v>44439</v>
      </c>
      <c r="BC29" s="188">
        <f>IFERROR(DATEDIF($G29,BB29,"Y"),0)</f>
        <v>0</v>
      </c>
      <c r="BD29" s="153" t="str">
        <f>IF($D29="","",IF($G29="","",IF($G29&gt;BB29,"",IF(BB29&gt;=$D29,"○",""))))</f>
        <v/>
      </c>
      <c r="BE29" s="161">
        <v>0.6</v>
      </c>
      <c r="BF29" s="171" t="str">
        <f>IF(BE29="","",IF(BD29="○",IF(BC29&gt;=10,IF($C29="介護","●","○"),"○"),"×"))</f>
        <v>×</v>
      </c>
      <c r="BG29" s="182">
        <f>IF($G29="","",EOMONTH(BJ$16,-1))</f>
        <v>44469</v>
      </c>
      <c r="BH29" s="188">
        <f>IFERROR(DATEDIF($G29,BG29,"Y"),0)</f>
        <v>0</v>
      </c>
      <c r="BI29" s="153" t="str">
        <f>IF($D29="","",IF($G29="","",IF($G29&gt;BG29,"",IF(BG29&gt;=$D29,"○",""))))</f>
        <v>○</v>
      </c>
      <c r="BJ29" s="161"/>
      <c r="BK29" s="295" t="str">
        <f>IF(BJ29="","",IF(BI29="○",IF(BH29&gt;=10,IF($C29="介護","●","○"),"○"),"×"))</f>
        <v/>
      </c>
      <c r="BL29" s="182">
        <f>IF($G29="","",EOMONTH(BO$16,-1))</f>
        <v>44500</v>
      </c>
      <c r="BM29" s="188">
        <f>IFERROR(DATEDIF($G29,BL29,"Y"),0)</f>
        <v>0</v>
      </c>
      <c r="BN29" s="153" t="str">
        <f>IF($D29="","",IF($G29="","",IF($G29&gt;BL29,"",IF(BL29&gt;=$D29,"○",""))))</f>
        <v>○</v>
      </c>
      <c r="BO29" s="161"/>
      <c r="BP29" s="295" t="str">
        <f>IF(BO29="","",IF(BN29="○",IF(BM29&gt;=10,IF($C29="介護","●","○"),"○"),"×"))</f>
        <v/>
      </c>
      <c r="BQ29" s="182">
        <f>IF($G29="","",EOMONTH(BT$16,-1))</f>
        <v>44530</v>
      </c>
      <c r="BR29" s="188">
        <f>IFERROR(DATEDIF($G29,BQ29,"Y"),0)</f>
        <v>0</v>
      </c>
      <c r="BS29" s="153" t="str">
        <f>IF($D29="","",IF($G29="","",IF($G29&gt;BQ29,"",IF(BQ29&gt;=$D29,"○",""))))</f>
        <v>○</v>
      </c>
      <c r="BT29" s="161"/>
      <c r="BU29" s="295" t="str">
        <f>IF(BT29="","",IF(BS29="○",IF(BR29&gt;=10,IF($C29="介護","●","○"),"○"),"×"))</f>
        <v/>
      </c>
      <c r="BV29" s="182">
        <f>IF($G29="","",EOMONTH(BY$16,-1))</f>
        <v>44561</v>
      </c>
      <c r="BW29" s="188">
        <f>IFERROR(DATEDIF($G29,BV29,"Y"),0)</f>
        <v>0</v>
      </c>
      <c r="BX29" s="153" t="str">
        <f>IF($D29="","",IF($G29="","",IF($G29&gt;BV29,"",IF(BV29&gt;=$D29,"○",""))))</f>
        <v>○</v>
      </c>
      <c r="BY29" s="161"/>
      <c r="BZ29" s="295" t="str">
        <f>IF(BY29="","",IF(BX29="○",IF(BW29&gt;=10,IF($C29="介護","●","○"),"○"),"×"))</f>
        <v/>
      </c>
      <c r="CA29" s="182">
        <f>IF($G29="","",EOMONTH(CD$16,-1))</f>
        <v>44592</v>
      </c>
      <c r="CB29" s="188">
        <f>IFERROR(DATEDIF($G29,CA29,"Y"),0)</f>
        <v>0</v>
      </c>
      <c r="CC29" s="153" t="str">
        <f>IF($D29="","",IF($G29="","",IF($G29&gt;CA29,"",IF(CA29&gt;=$D29,"○",""))))</f>
        <v>○</v>
      </c>
      <c r="CD29" s="161"/>
      <c r="CE29" s="229" t="str">
        <f>IF(CD29="","",IF(CC29="○",IF(CB29&gt;=10,IF($C29="介護","●","○"),"○"),"×"))</f>
        <v/>
      </c>
      <c r="CF29" s="239">
        <f>SUM(L29,Q29,V29,AA29,AF29,AK29,AP29,AU29,AZ29,BE29,BJ29,BO29,BT29,BY29,CD29)</f>
        <v>1.7999999999999998</v>
      </c>
      <c r="CG29" s="249"/>
      <c r="CH29" s="256"/>
    </row>
    <row r="30" spans="2:88" ht="13.5" customHeight="1">
      <c r="B30" s="66"/>
      <c r="C30" s="81"/>
      <c r="D30" s="81"/>
      <c r="E30" s="99"/>
      <c r="F30" s="107"/>
      <c r="G30" s="121">
        <f>IF(G29="","",$G$20)</f>
        <v>44377</v>
      </c>
      <c r="H30" s="129"/>
      <c r="I30" s="275"/>
      <c r="J30" s="190"/>
      <c r="K30" s="152"/>
      <c r="L30" s="161"/>
      <c r="M30" s="173"/>
      <c r="N30" s="182"/>
      <c r="O30" s="190"/>
      <c r="P30" s="152"/>
      <c r="Q30" s="161"/>
      <c r="R30" s="173"/>
      <c r="S30" s="197"/>
      <c r="T30" s="190"/>
      <c r="U30" s="152"/>
      <c r="V30" s="161"/>
      <c r="W30" s="173"/>
      <c r="X30" s="182"/>
      <c r="Y30" s="188"/>
      <c r="Z30" s="152"/>
      <c r="AA30" s="161"/>
      <c r="AB30" s="173"/>
      <c r="AC30" s="182"/>
      <c r="AD30" s="190"/>
      <c r="AE30" s="152"/>
      <c r="AF30" s="161"/>
      <c r="AG30" s="173"/>
      <c r="AH30" s="182"/>
      <c r="AI30" s="190"/>
      <c r="AJ30" s="152"/>
      <c r="AK30" s="161"/>
      <c r="AL30" s="173"/>
      <c r="AM30" s="182"/>
      <c r="AN30" s="188"/>
      <c r="AO30" s="152"/>
      <c r="AP30" s="161"/>
      <c r="AQ30" s="171"/>
      <c r="AR30" s="197"/>
      <c r="AS30" s="190"/>
      <c r="AT30" s="152"/>
      <c r="AU30" s="161"/>
      <c r="AV30" s="171"/>
      <c r="AW30" s="182"/>
      <c r="AX30" s="188"/>
      <c r="AY30" s="152"/>
      <c r="AZ30" s="161"/>
      <c r="BA30" s="171"/>
      <c r="BB30" s="182"/>
      <c r="BC30" s="188"/>
      <c r="BD30" s="152"/>
      <c r="BE30" s="161"/>
      <c r="BF30" s="171"/>
      <c r="BG30" s="182"/>
      <c r="BH30" s="188"/>
      <c r="BI30" s="152"/>
      <c r="BJ30" s="161"/>
      <c r="BK30" s="295"/>
      <c r="BL30" s="182"/>
      <c r="BM30" s="188"/>
      <c r="BN30" s="152"/>
      <c r="BO30" s="161"/>
      <c r="BP30" s="295"/>
      <c r="BQ30" s="182"/>
      <c r="BR30" s="188"/>
      <c r="BS30" s="152"/>
      <c r="BT30" s="161"/>
      <c r="BU30" s="295"/>
      <c r="BV30" s="182"/>
      <c r="BW30" s="188"/>
      <c r="BX30" s="152"/>
      <c r="BY30" s="161"/>
      <c r="BZ30" s="295"/>
      <c r="CA30" s="182"/>
      <c r="CB30" s="188"/>
      <c r="CC30" s="152"/>
      <c r="CD30" s="161"/>
      <c r="CE30" s="229"/>
      <c r="CF30" s="238"/>
      <c r="CG30" s="249"/>
      <c r="CH30" s="256"/>
    </row>
    <row r="31" spans="2:88" ht="13.5" customHeight="1">
      <c r="B31" s="64" t="s">
        <v>113</v>
      </c>
      <c r="C31" s="83" t="s">
        <v>112</v>
      </c>
      <c r="D31" s="94">
        <v>43413</v>
      </c>
      <c r="E31" s="100" t="s">
        <v>121</v>
      </c>
      <c r="F31" s="108"/>
      <c r="G31" s="120">
        <v>39669</v>
      </c>
      <c r="H31" s="129" t="str">
        <f>IF($G31="","",IFERROR(DATEDIF(G31,G32,"Y")&amp;"年"&amp;DATEDIF(G31,G32,"YM")&amp;"月","0年0月"))</f>
        <v>12年10月</v>
      </c>
      <c r="I31" s="276">
        <f>IF($G31="","",EOMONTH(L$16,-1))</f>
        <v>44165</v>
      </c>
      <c r="J31" s="189">
        <f>IFERROR(DATEDIF($G31,I31,"Y"),0)</f>
        <v>12</v>
      </c>
      <c r="K31" s="153" t="str">
        <f>IF($D31="","",IF($G31="","",IF($G31&gt;I31,"",IF(I31&gt;=$D31,"○",""))))</f>
        <v>○</v>
      </c>
      <c r="L31" s="161"/>
      <c r="M31" s="172" t="str">
        <f>IF(L31="","",IF(K31="○",IF(J31&gt;=10,IF($C31="介護","●","○"),"○"),"×"))</f>
        <v/>
      </c>
      <c r="N31" s="182">
        <f>IF($G31="","",EOMONTH(Q$16,-1))</f>
        <v>44196</v>
      </c>
      <c r="O31" s="189">
        <f>IFERROR(DATEDIF($G31,N31,"Y"),0)</f>
        <v>12</v>
      </c>
      <c r="P31" s="153" t="str">
        <f>IF($D31="","",IF($G31="","",IF($G31&gt;N31,"",IF(N31&gt;=$D31,"○",""))))</f>
        <v>○</v>
      </c>
      <c r="Q31" s="161"/>
      <c r="R31" s="172" t="str">
        <f>IF(Q31="","",IF(P31="○",IF(O31&gt;=10,IF($C31="介護","●","○"),"○"),"×"))</f>
        <v/>
      </c>
      <c r="S31" s="198">
        <f>IF($G31="","",EOMONTH(V$16,-1))</f>
        <v>44227</v>
      </c>
      <c r="T31" s="189">
        <f>IFERROR(DATEDIF($G31,S31,"Y"),0)</f>
        <v>12</v>
      </c>
      <c r="U31" s="153" t="str">
        <f>IF($D31="","",IF($G31="","",IF($G31&gt;S31,"",IF(S31&gt;=$D31,"○",""))))</f>
        <v>○</v>
      </c>
      <c r="V31" s="161"/>
      <c r="W31" s="172" t="str">
        <f>IF(V31="","",IF(U31="○",IF(T31&gt;=10,IF($C31="介護","●","○"),"○"),"×"))</f>
        <v/>
      </c>
      <c r="X31" s="182">
        <f>IF($G31="","",EOMONTH(AA$16,-1))</f>
        <v>44255</v>
      </c>
      <c r="Y31" s="188">
        <f>IFERROR(DATEDIF($G31,X31,"Y"),0)</f>
        <v>12</v>
      </c>
      <c r="Z31" s="153" t="str">
        <f>IF($D31="","",IF($G31="","",IF($G31&gt;X31,"",IF(X31&gt;=$D31,"○",""))))</f>
        <v>○</v>
      </c>
      <c r="AA31" s="161"/>
      <c r="AB31" s="172" t="str">
        <f>IF(AA31="","",IF(Z31="○",IF(Y31&gt;=10,IF($C31="介護","●","○"),"○"),"×"))</f>
        <v/>
      </c>
      <c r="AC31" s="182">
        <f>IF($G31="","",EOMONTH(AF$16,-1))</f>
        <v>44286</v>
      </c>
      <c r="AD31" s="189">
        <f>IFERROR(DATEDIF($G31,AC31,"Y"),0)</f>
        <v>12</v>
      </c>
      <c r="AE31" s="153" t="str">
        <f>IF($D31="","",IF($G31="","",IF($G31&gt;AC31,"",IF(AC31&gt;=$D31,"○",""))))</f>
        <v>○</v>
      </c>
      <c r="AF31" s="161"/>
      <c r="AG31" s="172" t="str">
        <f>IF(AF31="","",IF(AE31="○",IF(AD31&gt;=10,IF($C31="介護","●","○"),"○"),"×"))</f>
        <v/>
      </c>
      <c r="AH31" s="182">
        <f>IF($G31="","",EOMONTH(AK$16,-1))</f>
        <v>44316</v>
      </c>
      <c r="AI31" s="189">
        <f>IFERROR(DATEDIF($G31,AH31,"Y"),0)</f>
        <v>12</v>
      </c>
      <c r="AJ31" s="153" t="str">
        <f>IF($D31="","",IF($G31="","",IF($G31&gt;AH31,"",IF(AH31&gt;=$D31,"○",""))))</f>
        <v>○</v>
      </c>
      <c r="AK31" s="161"/>
      <c r="AL31" s="172" t="str">
        <f>IF(AK31="","",IF(AJ31="○",IF(AI31&gt;=10,IF($C31="介護","●","○"),"○"),"×"))</f>
        <v/>
      </c>
      <c r="AM31" s="182">
        <f>IF($G31="","",EOMONTH(AP$16,-1))</f>
        <v>44347</v>
      </c>
      <c r="AN31" s="188">
        <f>IFERROR(DATEDIF($G31,AM31,"Y"),0)</f>
        <v>12</v>
      </c>
      <c r="AO31" s="153" t="str">
        <f>IF($D31="","",IF($G31="","",IF($G31&gt;AM31,"",IF(AM31&gt;=$D31,"○",""))))</f>
        <v>○</v>
      </c>
      <c r="AP31" s="161"/>
      <c r="AQ31" s="171" t="str">
        <f>IF(AP31="","",IF(AO31="○",IF(AN31&gt;=10,IF($C31="介護","●","○"),"○"),"×"))</f>
        <v/>
      </c>
      <c r="AR31" s="198">
        <f>IF($G31="","",EOMONTH(AU$16,-1))</f>
        <v>44377</v>
      </c>
      <c r="AS31" s="189">
        <f>IFERROR(DATEDIF($G31,AR31,"Y"),0)</f>
        <v>12</v>
      </c>
      <c r="AT31" s="153" t="str">
        <f>IF($D31="","",IF($G31="","",IF($G31&gt;AR31,"",IF(AR31&gt;=$D31,"○",""))))</f>
        <v>○</v>
      </c>
      <c r="AU31" s="161">
        <v>1</v>
      </c>
      <c r="AV31" s="171" t="str">
        <f>IF(AU31="","",IF(AT31="○",IF(AS31&gt;=10,IF($C31="介護","●","○"),"○"),"×"))</f>
        <v>○</v>
      </c>
      <c r="AW31" s="182">
        <f>IF($G31="","",EOMONTH(AZ$16,-1))</f>
        <v>44408</v>
      </c>
      <c r="AX31" s="188">
        <f>IFERROR(DATEDIF($G31,AW31,"Y"),0)</f>
        <v>12</v>
      </c>
      <c r="AY31" s="153" t="str">
        <f>IF($D31="","",IF($G31="","",IF($G31&gt;AW31,"",IF(AW31&gt;=$D31,"○",""))))</f>
        <v>○</v>
      </c>
      <c r="AZ31" s="161">
        <v>1</v>
      </c>
      <c r="BA31" s="171" t="str">
        <f>IF(AZ31="","",IF(AY31="○",IF(AX31&gt;=10,IF($C31="介護","●","○"),"○"),"×"))</f>
        <v>○</v>
      </c>
      <c r="BB31" s="182">
        <f>IF($G31="","",EOMONTH(BE$16,-1))</f>
        <v>44439</v>
      </c>
      <c r="BC31" s="188">
        <f>IFERROR(DATEDIF($G31,BB31,"Y"),0)</f>
        <v>13</v>
      </c>
      <c r="BD31" s="153" t="str">
        <f>IF($D31="","",IF($G31="","",IF($G31&gt;BB31,"",IF(BB31&gt;=$D31,"○",""))))</f>
        <v>○</v>
      </c>
      <c r="BE31" s="161">
        <v>1</v>
      </c>
      <c r="BF31" s="171" t="str">
        <f>IF(BE31="","",IF(BD31="○",IF(BC31&gt;=10,IF($C31="介護","●","○"),"○"),"×"))</f>
        <v>○</v>
      </c>
      <c r="BG31" s="182">
        <f>IF($G31="","",EOMONTH(BJ$16,-1))</f>
        <v>44469</v>
      </c>
      <c r="BH31" s="188">
        <f>IFERROR(DATEDIF($G31,BG31,"Y"),0)</f>
        <v>13</v>
      </c>
      <c r="BI31" s="153" t="str">
        <f>IF($D31="","",IF($G31="","",IF($G31&gt;BG31,"",IF(BG31&gt;=$D31,"○",""))))</f>
        <v>○</v>
      </c>
      <c r="BJ31" s="161"/>
      <c r="BK31" s="295" t="str">
        <f>IF(BJ31="","",IF(BI31="○",IF(BH31&gt;=10,IF($C31="介護","●","○"),"○"),"×"))</f>
        <v/>
      </c>
      <c r="BL31" s="182">
        <f>IF($G31="","",EOMONTH(BO$16,-1))</f>
        <v>44500</v>
      </c>
      <c r="BM31" s="188">
        <f>IFERROR(DATEDIF($G31,BL31,"Y"),0)</f>
        <v>13</v>
      </c>
      <c r="BN31" s="153" t="str">
        <f>IF($D31="","",IF($G31="","",IF($G31&gt;BL31,"",IF(BL31&gt;=$D31,"○",""))))</f>
        <v>○</v>
      </c>
      <c r="BO31" s="161"/>
      <c r="BP31" s="295" t="str">
        <f>IF(BO31="","",IF(BN31="○",IF(BM31&gt;=10,IF($C31="介護","●","○"),"○"),"×"))</f>
        <v/>
      </c>
      <c r="BQ31" s="182">
        <f>IF($G31="","",EOMONTH(BT$16,-1))</f>
        <v>44530</v>
      </c>
      <c r="BR31" s="188">
        <f>IFERROR(DATEDIF($G31,BQ31,"Y"),0)</f>
        <v>13</v>
      </c>
      <c r="BS31" s="153" t="str">
        <f>IF($D31="","",IF($G31="","",IF($G31&gt;BQ31,"",IF(BQ31&gt;=$D31,"○",""))))</f>
        <v>○</v>
      </c>
      <c r="BT31" s="161"/>
      <c r="BU31" s="295" t="str">
        <f>IF(BT31="","",IF(BS31="○",IF(BR31&gt;=10,IF($C31="介護","●","○"),"○"),"×"))</f>
        <v/>
      </c>
      <c r="BV31" s="182">
        <f>IF($G31="","",EOMONTH(BY$16,-1))</f>
        <v>44561</v>
      </c>
      <c r="BW31" s="188">
        <f>IFERROR(DATEDIF($G31,BV31,"Y"),0)</f>
        <v>13</v>
      </c>
      <c r="BX31" s="153" t="str">
        <f>IF($D31="","",IF($G31="","",IF($G31&gt;BV31,"",IF(BV31&gt;=$D31,"○",""))))</f>
        <v>○</v>
      </c>
      <c r="BY31" s="161"/>
      <c r="BZ31" s="295" t="str">
        <f>IF(BY31="","",IF(BX31="○",IF(BW31&gt;=10,IF($C31="介護","●","○"),"○"),"×"))</f>
        <v/>
      </c>
      <c r="CA31" s="182">
        <f>IF($G31="","",EOMONTH(CD$16,-1))</f>
        <v>44592</v>
      </c>
      <c r="CB31" s="188">
        <f>IFERROR(DATEDIF($G31,CA31,"Y"),0)</f>
        <v>13</v>
      </c>
      <c r="CC31" s="153" t="str">
        <f>IF($D31="","",IF($G31="","",IF($G31&gt;CA31,"",IF(CA31&gt;=$D31,"○",""))))</f>
        <v>○</v>
      </c>
      <c r="CD31" s="161"/>
      <c r="CE31" s="229" t="str">
        <f>IF(CD31="","",IF(CC31="○",IF(CB31&gt;=10,IF($C31="介護","●","○"),"○"),"×"))</f>
        <v/>
      </c>
      <c r="CF31" s="239">
        <f>SUM(L31,Q31,V31,AA31,AF31,AK31,AP31,AU31,AZ31,BE31,BJ31,BO31,BT31,BY31,CD31)</f>
        <v>3</v>
      </c>
      <c r="CG31" s="249"/>
      <c r="CH31" s="256"/>
    </row>
    <row r="32" spans="2:88" ht="13.5" customHeight="1">
      <c r="B32" s="66"/>
      <c r="C32" s="81"/>
      <c r="D32" s="81"/>
      <c r="E32" s="99"/>
      <c r="F32" s="107"/>
      <c r="G32" s="121">
        <f>IF(G31="","",$G$20)</f>
        <v>44377</v>
      </c>
      <c r="H32" s="129"/>
      <c r="I32" s="275"/>
      <c r="J32" s="190"/>
      <c r="K32" s="152"/>
      <c r="L32" s="161"/>
      <c r="M32" s="173"/>
      <c r="N32" s="182"/>
      <c r="O32" s="190"/>
      <c r="P32" s="152"/>
      <c r="Q32" s="161"/>
      <c r="R32" s="173"/>
      <c r="S32" s="197"/>
      <c r="T32" s="190"/>
      <c r="U32" s="152"/>
      <c r="V32" s="161"/>
      <c r="W32" s="173"/>
      <c r="X32" s="182"/>
      <c r="Y32" s="188"/>
      <c r="Z32" s="152"/>
      <c r="AA32" s="161"/>
      <c r="AB32" s="173"/>
      <c r="AC32" s="182"/>
      <c r="AD32" s="190"/>
      <c r="AE32" s="152"/>
      <c r="AF32" s="161"/>
      <c r="AG32" s="173"/>
      <c r="AH32" s="182"/>
      <c r="AI32" s="190"/>
      <c r="AJ32" s="152"/>
      <c r="AK32" s="161"/>
      <c r="AL32" s="173"/>
      <c r="AM32" s="182"/>
      <c r="AN32" s="188"/>
      <c r="AO32" s="152"/>
      <c r="AP32" s="161"/>
      <c r="AQ32" s="171"/>
      <c r="AR32" s="197"/>
      <c r="AS32" s="190"/>
      <c r="AT32" s="152"/>
      <c r="AU32" s="161"/>
      <c r="AV32" s="171"/>
      <c r="AW32" s="182"/>
      <c r="AX32" s="188"/>
      <c r="AY32" s="152"/>
      <c r="AZ32" s="161"/>
      <c r="BA32" s="171"/>
      <c r="BB32" s="182"/>
      <c r="BC32" s="188"/>
      <c r="BD32" s="152"/>
      <c r="BE32" s="161"/>
      <c r="BF32" s="171"/>
      <c r="BG32" s="182"/>
      <c r="BH32" s="188"/>
      <c r="BI32" s="152"/>
      <c r="BJ32" s="161"/>
      <c r="BK32" s="295"/>
      <c r="BL32" s="182"/>
      <c r="BM32" s="188"/>
      <c r="BN32" s="152"/>
      <c r="BO32" s="161"/>
      <c r="BP32" s="295"/>
      <c r="BQ32" s="182"/>
      <c r="BR32" s="188"/>
      <c r="BS32" s="152"/>
      <c r="BT32" s="161"/>
      <c r="BU32" s="295"/>
      <c r="BV32" s="182"/>
      <c r="BW32" s="188"/>
      <c r="BX32" s="152"/>
      <c r="BY32" s="161"/>
      <c r="BZ32" s="295"/>
      <c r="CA32" s="182"/>
      <c r="CB32" s="188"/>
      <c r="CC32" s="152"/>
      <c r="CD32" s="161"/>
      <c r="CE32" s="229"/>
      <c r="CF32" s="238"/>
      <c r="CG32" s="249"/>
      <c r="CH32" s="256"/>
    </row>
    <row r="33" spans="2:86" ht="13.5" customHeight="1">
      <c r="B33" s="64" t="s">
        <v>113</v>
      </c>
      <c r="C33" s="83" t="s">
        <v>111</v>
      </c>
      <c r="D33" s="94">
        <v>44020</v>
      </c>
      <c r="E33" s="100" t="s">
        <v>51</v>
      </c>
      <c r="F33" s="108"/>
      <c r="G33" s="120">
        <v>40026</v>
      </c>
      <c r="H33" s="129" t="str">
        <f>IF($G33="","",IFERROR(DATEDIF(G33,G34,"Y")&amp;"年"&amp;DATEDIF(G33,G34,"YM")&amp;"月","0年0月"))</f>
        <v>11年10月</v>
      </c>
      <c r="I33" s="276">
        <f>IF($G33="","",EOMONTH(L$16,-1))</f>
        <v>44165</v>
      </c>
      <c r="J33" s="189">
        <f>IFERROR(DATEDIF($G33,I33,"Y"),0)</f>
        <v>11</v>
      </c>
      <c r="K33" s="153" t="str">
        <f>IF($D33="","",IF($G33="","",IF($G33&gt;I33,"",IF(I33&gt;=$D33,"○",""))))</f>
        <v>○</v>
      </c>
      <c r="L33" s="161"/>
      <c r="M33" s="172" t="str">
        <f>IF(L33="","",IF(K33="○",IF(J33&gt;=10,IF($C33="介護","●","○"),"○"),"×"))</f>
        <v/>
      </c>
      <c r="N33" s="182">
        <f>IF($G33="","",EOMONTH(Q$16,-1))</f>
        <v>44196</v>
      </c>
      <c r="O33" s="189">
        <f>IFERROR(DATEDIF($G33,N33,"Y"),0)</f>
        <v>11</v>
      </c>
      <c r="P33" s="153" t="str">
        <f>IF($D33="","",IF($G33="","",IF($G33&gt;N33,"",IF(N33&gt;=$D33,"○",""))))</f>
        <v>○</v>
      </c>
      <c r="Q33" s="161"/>
      <c r="R33" s="172" t="str">
        <f>IF(Q33="","",IF(P33="○",IF(O33&gt;=10,IF($C33="介護","●","○"),"○"),"×"))</f>
        <v/>
      </c>
      <c r="S33" s="198">
        <f>IF($G33="","",EOMONTH(V$16,-1))</f>
        <v>44227</v>
      </c>
      <c r="T33" s="189">
        <f>IFERROR(DATEDIF($G33,S33,"Y"),0)</f>
        <v>11</v>
      </c>
      <c r="U33" s="153" t="str">
        <f>IF($D33="","",IF($G33="","",IF($G33&gt;S33,"",IF(S33&gt;=$D33,"○",""))))</f>
        <v>○</v>
      </c>
      <c r="V33" s="161"/>
      <c r="W33" s="172" t="str">
        <f>IF(V33="","",IF(U33="○",IF(T33&gt;=10,IF($C33="介護","●","○"),"○"),"×"))</f>
        <v/>
      </c>
      <c r="X33" s="182">
        <f>IF($G33="","",EOMONTH(AA$16,-1))</f>
        <v>44255</v>
      </c>
      <c r="Y33" s="188">
        <f>IFERROR(DATEDIF($G33,X33,"Y"),0)</f>
        <v>11</v>
      </c>
      <c r="Z33" s="153" t="str">
        <f>IF($D33="","",IF($G33="","",IF($G33&gt;X33,"",IF(X33&gt;=$D33,"○",""))))</f>
        <v>○</v>
      </c>
      <c r="AA33" s="161"/>
      <c r="AB33" s="172" t="str">
        <f>IF(AA33="","",IF(Z33="○",IF(Y33&gt;=10,IF($C33="介護","●","○"),"○"),"×"))</f>
        <v/>
      </c>
      <c r="AC33" s="182">
        <f>IF($G33="","",EOMONTH(AF$16,-1))</f>
        <v>44286</v>
      </c>
      <c r="AD33" s="189">
        <f>IFERROR(DATEDIF($G33,AC33,"Y"),0)</f>
        <v>11</v>
      </c>
      <c r="AE33" s="153" t="str">
        <f>IF($D33="","",IF($G33="","",IF($G33&gt;AC33,"",IF(AC33&gt;=$D33,"○",""))))</f>
        <v>○</v>
      </c>
      <c r="AF33" s="161"/>
      <c r="AG33" s="172" t="str">
        <f>IF(AF33="","",IF(AE33="○",IF(AD33&gt;=10,IF($C33="介護","●","○"),"○"),"×"))</f>
        <v/>
      </c>
      <c r="AH33" s="182">
        <f>IF($G33="","",EOMONTH(AK$16,-1))</f>
        <v>44316</v>
      </c>
      <c r="AI33" s="189">
        <f>IFERROR(DATEDIF($G33,AH33,"Y"),0)</f>
        <v>11</v>
      </c>
      <c r="AJ33" s="153" t="str">
        <f>IF($D33="","",IF($G33="","",IF($G33&gt;AH33,"",IF(AH33&gt;=$D33,"○",""))))</f>
        <v>○</v>
      </c>
      <c r="AK33" s="161"/>
      <c r="AL33" s="172" t="str">
        <f>IF(AK33="","",IF(AJ33="○",IF(AI33&gt;=10,IF($C33="介護","●","○"),"○"),"×"))</f>
        <v/>
      </c>
      <c r="AM33" s="182">
        <f>IF($G33="","",EOMONTH(AP$16,-1))</f>
        <v>44347</v>
      </c>
      <c r="AN33" s="188">
        <f>IFERROR(DATEDIF($G33,AM33,"Y"),0)</f>
        <v>11</v>
      </c>
      <c r="AO33" s="153" t="str">
        <f>IF($D33="","",IF($G33="","",IF($G33&gt;AM33,"",IF(AM33&gt;=$D33,"○",""))))</f>
        <v>○</v>
      </c>
      <c r="AP33" s="161"/>
      <c r="AQ33" s="171" t="str">
        <f>IF(AP33="","",IF(AO33="○",IF(AN33&gt;=10,IF($C33="介護","●","○"),"○"),"×"))</f>
        <v/>
      </c>
      <c r="AR33" s="198">
        <f>IF($G33="","",EOMONTH(AU$16,-1))</f>
        <v>44377</v>
      </c>
      <c r="AS33" s="189">
        <f>IFERROR(DATEDIF($G33,AR33,"Y"),0)</f>
        <v>11</v>
      </c>
      <c r="AT33" s="153" t="str">
        <f>IF($D33="","",IF($G33="","",IF($G33&gt;AR33,"",IF(AR33&gt;=$D33,"○",""))))</f>
        <v>○</v>
      </c>
      <c r="AU33" s="161">
        <v>1</v>
      </c>
      <c r="AV33" s="171" t="str">
        <f>IF(AU33="","",IF(AT33="○",IF(AS33&gt;=10,IF($C33="介護","●","○"),"○"),"×"))</f>
        <v>○</v>
      </c>
      <c r="AW33" s="182">
        <f>IF($G33="","",EOMONTH(AZ$16,-1))</f>
        <v>44408</v>
      </c>
      <c r="AX33" s="188">
        <f>IFERROR(DATEDIF($G33,AW33,"Y"),0)</f>
        <v>11</v>
      </c>
      <c r="AY33" s="153" t="str">
        <f>IF($D33="","",IF($G33="","",IF($G33&gt;AW33,"",IF(AW33&gt;=$D33,"○",""))))</f>
        <v>○</v>
      </c>
      <c r="AZ33" s="161">
        <v>1</v>
      </c>
      <c r="BA33" s="171" t="str">
        <f>IF(AZ33="","",IF(AY33="○",IF(AX33&gt;=10,IF($C33="介護","●","○"),"○"),"×"))</f>
        <v>○</v>
      </c>
      <c r="BB33" s="182">
        <f>IF($G33="","",EOMONTH(BE$16,-1))</f>
        <v>44439</v>
      </c>
      <c r="BC33" s="188">
        <f>IFERROR(DATEDIF($G33,BB33,"Y"),0)</f>
        <v>12</v>
      </c>
      <c r="BD33" s="153" t="str">
        <f>IF($D33="","",IF($G33="","",IF($G33&gt;BB33,"",IF(BB33&gt;=$D33,"○",""))))</f>
        <v>○</v>
      </c>
      <c r="BE33" s="161">
        <v>1</v>
      </c>
      <c r="BF33" s="171" t="str">
        <f>IF(BE33="","",IF(BD33="○",IF(BC33&gt;=10,IF($C33="介護","●","○"),"○"),"×"))</f>
        <v>○</v>
      </c>
      <c r="BG33" s="182">
        <f>IF($G33="","",EOMONTH(BJ$16,-1))</f>
        <v>44469</v>
      </c>
      <c r="BH33" s="188">
        <f>IFERROR(DATEDIF($G33,BG33,"Y"),0)</f>
        <v>12</v>
      </c>
      <c r="BI33" s="153" t="str">
        <f>IF($D33="","",IF($G33="","",IF($G33&gt;BG33,"",IF(BG33&gt;=$D33,"○",""))))</f>
        <v>○</v>
      </c>
      <c r="BJ33" s="161"/>
      <c r="BK33" s="295" t="str">
        <f>IF(BJ33="","",IF(BI33="○",IF(BH33&gt;=10,IF($C33="介護","●","○"),"○"),"×"))</f>
        <v/>
      </c>
      <c r="BL33" s="182">
        <f>IF($G33="","",EOMONTH(BO$16,-1))</f>
        <v>44500</v>
      </c>
      <c r="BM33" s="188">
        <f>IFERROR(DATEDIF($G33,BL33,"Y"),0)</f>
        <v>12</v>
      </c>
      <c r="BN33" s="153" t="str">
        <f>IF($D33="","",IF($G33="","",IF($G33&gt;BL33,"",IF(BL33&gt;=$D33,"○",""))))</f>
        <v>○</v>
      </c>
      <c r="BO33" s="161"/>
      <c r="BP33" s="295" t="str">
        <f>IF(BO33="","",IF(BN33="○",IF(BM33&gt;=10,IF($C33="介護","●","○"),"○"),"×"))</f>
        <v/>
      </c>
      <c r="BQ33" s="182">
        <f>IF($G33="","",EOMONTH(BT$16,-1))</f>
        <v>44530</v>
      </c>
      <c r="BR33" s="188">
        <f>IFERROR(DATEDIF($G33,BQ33,"Y"),0)</f>
        <v>12</v>
      </c>
      <c r="BS33" s="153" t="str">
        <f>IF($D33="","",IF($G33="","",IF($G33&gt;BQ33,"",IF(BQ33&gt;=$D33,"○",""))))</f>
        <v>○</v>
      </c>
      <c r="BT33" s="161"/>
      <c r="BU33" s="295" t="str">
        <f>IF(BT33="","",IF(BS33="○",IF(BR33&gt;=10,IF($C33="介護","●","○"),"○"),"×"))</f>
        <v/>
      </c>
      <c r="BV33" s="182">
        <f>IF($G33="","",EOMONTH(BY$16,-1))</f>
        <v>44561</v>
      </c>
      <c r="BW33" s="188">
        <f>IFERROR(DATEDIF($G33,BV33,"Y"),0)</f>
        <v>12</v>
      </c>
      <c r="BX33" s="153" t="str">
        <f>IF($D33="","",IF($G33="","",IF($G33&gt;BV33,"",IF(BV33&gt;=$D33,"○",""))))</f>
        <v>○</v>
      </c>
      <c r="BY33" s="161"/>
      <c r="BZ33" s="295" t="str">
        <f>IF(BY33="","",IF(BX33="○",IF(BW33&gt;=10,IF($C33="介護","●","○"),"○"),"×"))</f>
        <v/>
      </c>
      <c r="CA33" s="182">
        <f>IF($G33="","",EOMONTH(CD$16,-1))</f>
        <v>44592</v>
      </c>
      <c r="CB33" s="188">
        <f>IFERROR(DATEDIF($G33,CA33,"Y"),0)</f>
        <v>12</v>
      </c>
      <c r="CC33" s="153" t="str">
        <f>IF($D33="","",IF($G33="","",IF($G33&gt;CA33,"",IF(CA33&gt;=$D33,"○",""))))</f>
        <v>○</v>
      </c>
      <c r="CD33" s="161"/>
      <c r="CE33" s="229" t="str">
        <f>IF(CD33="","",IF(CC33="○",IF(CB33&gt;=10,IF($C33="介護","●","○"),"○"),"×"))</f>
        <v/>
      </c>
      <c r="CF33" s="239">
        <f>SUM(L33,Q33,V33,AA33,AF33,AK33,AP33,AU33,AZ33,BE33,BJ33,BO33,BT33,BY33,CD33)</f>
        <v>3</v>
      </c>
      <c r="CG33" s="249"/>
      <c r="CH33" s="256"/>
    </row>
    <row r="34" spans="2:86" ht="13.5" customHeight="1">
      <c r="B34" s="66"/>
      <c r="C34" s="81"/>
      <c r="D34" s="81"/>
      <c r="E34" s="99"/>
      <c r="F34" s="107"/>
      <c r="G34" s="121">
        <f>IF(G33="","",$G$20)</f>
        <v>44377</v>
      </c>
      <c r="H34" s="129"/>
      <c r="I34" s="275"/>
      <c r="J34" s="190"/>
      <c r="K34" s="152"/>
      <c r="L34" s="161"/>
      <c r="M34" s="173"/>
      <c r="N34" s="182"/>
      <c r="O34" s="190"/>
      <c r="P34" s="152"/>
      <c r="Q34" s="161"/>
      <c r="R34" s="173"/>
      <c r="S34" s="197"/>
      <c r="T34" s="190"/>
      <c r="U34" s="152"/>
      <c r="V34" s="161"/>
      <c r="W34" s="173"/>
      <c r="X34" s="182"/>
      <c r="Y34" s="188"/>
      <c r="Z34" s="152"/>
      <c r="AA34" s="161"/>
      <c r="AB34" s="173"/>
      <c r="AC34" s="182"/>
      <c r="AD34" s="190"/>
      <c r="AE34" s="152"/>
      <c r="AF34" s="161"/>
      <c r="AG34" s="173"/>
      <c r="AH34" s="182"/>
      <c r="AI34" s="190"/>
      <c r="AJ34" s="152"/>
      <c r="AK34" s="161"/>
      <c r="AL34" s="173"/>
      <c r="AM34" s="182"/>
      <c r="AN34" s="188"/>
      <c r="AO34" s="152"/>
      <c r="AP34" s="161"/>
      <c r="AQ34" s="171"/>
      <c r="AR34" s="197"/>
      <c r="AS34" s="190"/>
      <c r="AT34" s="152"/>
      <c r="AU34" s="161"/>
      <c r="AV34" s="171"/>
      <c r="AW34" s="182"/>
      <c r="AX34" s="188"/>
      <c r="AY34" s="152"/>
      <c r="AZ34" s="161"/>
      <c r="BA34" s="171"/>
      <c r="BB34" s="182"/>
      <c r="BC34" s="188"/>
      <c r="BD34" s="152"/>
      <c r="BE34" s="161"/>
      <c r="BF34" s="171"/>
      <c r="BG34" s="182"/>
      <c r="BH34" s="188"/>
      <c r="BI34" s="152"/>
      <c r="BJ34" s="161"/>
      <c r="BK34" s="295"/>
      <c r="BL34" s="182"/>
      <c r="BM34" s="188"/>
      <c r="BN34" s="152"/>
      <c r="BO34" s="161"/>
      <c r="BP34" s="295"/>
      <c r="BQ34" s="182"/>
      <c r="BR34" s="188"/>
      <c r="BS34" s="152"/>
      <c r="BT34" s="161"/>
      <c r="BU34" s="295"/>
      <c r="BV34" s="182"/>
      <c r="BW34" s="188"/>
      <c r="BX34" s="152"/>
      <c r="BY34" s="161"/>
      <c r="BZ34" s="295"/>
      <c r="CA34" s="182"/>
      <c r="CB34" s="188"/>
      <c r="CC34" s="152"/>
      <c r="CD34" s="161"/>
      <c r="CE34" s="229"/>
      <c r="CF34" s="238"/>
      <c r="CG34" s="249"/>
      <c r="CH34" s="256"/>
    </row>
    <row r="35" spans="2:86" ht="13.5" customHeight="1">
      <c r="B35" s="64"/>
      <c r="C35" s="83"/>
      <c r="D35" s="83"/>
      <c r="E35" s="100"/>
      <c r="F35" s="108"/>
      <c r="G35" s="120"/>
      <c r="H35" s="129" t="str">
        <f>IF($G35="","",IFERROR(DATEDIF(G35,G36,"Y")&amp;"年"&amp;DATEDIF(G35,G36,"YM")&amp;"月","0年0月"))</f>
        <v/>
      </c>
      <c r="I35" s="276" t="str">
        <f>IF($G35="","",EOMONTH(L$16,-1))</f>
        <v/>
      </c>
      <c r="J35" s="189">
        <f>IFERROR(DATEDIF($G35,I35,"Y"),0)</f>
        <v>0</v>
      </c>
      <c r="K35" s="153" t="str">
        <f>IF($D35="","",IF($G35="","",IF($G35&gt;I35,"",IF(I35&gt;=$D35,"○",""))))</f>
        <v/>
      </c>
      <c r="L35" s="161"/>
      <c r="M35" s="172" t="str">
        <f>IF(L35="","",IF(K35="○",IF(J35&gt;=10,IF($C35="介護","●","○"),"○"),"×"))</f>
        <v/>
      </c>
      <c r="N35" s="198" t="str">
        <f>IF($G35="","",EOMONTH(Q$16,-1))</f>
        <v/>
      </c>
      <c r="O35" s="189">
        <f>IFERROR(DATEDIF($G35,N35,"Y"),0)</f>
        <v>0</v>
      </c>
      <c r="P35" s="153" t="str">
        <f>IF($D35="","",IF($G35="","",IF($G35&gt;N35,"",IF(N35&gt;=$D35,"○",""))))</f>
        <v/>
      </c>
      <c r="Q35" s="161"/>
      <c r="R35" s="172" t="str">
        <f>IF(Q35="","",IF(P35="○",IF(O35&gt;=10,IF($C35="介護","●","○"),"○"),"×"))</f>
        <v/>
      </c>
      <c r="S35" s="198" t="str">
        <f>IF($G35="","",EOMONTH(V$16,-1))</f>
        <v/>
      </c>
      <c r="T35" s="189">
        <f>IFERROR(DATEDIF($G35,S35,"Y"),0)</f>
        <v>0</v>
      </c>
      <c r="U35" s="153" t="str">
        <f>IF($D35="","",IF($G35="","",IF($G35&gt;S35,"",IF(S35&gt;=$D35,"○",""))))</f>
        <v/>
      </c>
      <c r="V35" s="161"/>
      <c r="W35" s="172" t="str">
        <f>IF(V35="","",IF(U35="○",IF(T35&gt;=10,IF($C35="介護","●","○"),"○"),"×"))</f>
        <v/>
      </c>
      <c r="X35" s="182" t="str">
        <f>IF($G35="","",EOMONTH(AA$16,-1))</f>
        <v/>
      </c>
      <c r="Y35" s="188">
        <f>IFERROR(DATEDIF($G35,X35,"Y"),0)</f>
        <v>0</v>
      </c>
      <c r="Z35" s="153" t="str">
        <f>IF($D35="","",IF($G35="","",IF($G35&gt;X35,"",IF(X35&gt;=$D35,"○",""))))</f>
        <v/>
      </c>
      <c r="AA35" s="161"/>
      <c r="AB35" s="172" t="str">
        <f>IF(AA35="","",IF(Z35="○",IF(Y35&gt;=10,IF($C35="介護","●","○"),"○"),"×"))</f>
        <v/>
      </c>
      <c r="AC35" s="182" t="str">
        <f>IF($G35="","",EOMONTH(AF$16,-1))</f>
        <v/>
      </c>
      <c r="AD35" s="189">
        <f>IFERROR(DATEDIF($G35,AC35,"Y"),0)</f>
        <v>0</v>
      </c>
      <c r="AE35" s="153" t="str">
        <f>IF($D35="","",IF($G35="","",IF($G35&gt;AC35,"",IF(AC35&gt;=$D35,"○",""))))</f>
        <v/>
      </c>
      <c r="AF35" s="161"/>
      <c r="AG35" s="172" t="str">
        <f>IF(AF35="","",IF(AE35="○",IF(AD35&gt;=10,IF($C35="介護","●","○"),"○"),"×"))</f>
        <v/>
      </c>
      <c r="AH35" s="182" t="str">
        <f>IF($G35="","",EOMONTH(AK$16,-1))</f>
        <v/>
      </c>
      <c r="AI35" s="189">
        <f>IFERROR(DATEDIF($G35,AH35,"Y"),0)</f>
        <v>0</v>
      </c>
      <c r="AJ35" s="153" t="str">
        <f>IF($D35="","",IF($G35="","",IF($G35&gt;AH35,"",IF(AH35&gt;=$D35,"○",""))))</f>
        <v/>
      </c>
      <c r="AK35" s="161"/>
      <c r="AL35" s="172" t="str">
        <f>IF(AK35="","",IF(AJ35="○",IF(AI35&gt;=10,IF($C35="介護","●","○"),"○"),"×"))</f>
        <v/>
      </c>
      <c r="AM35" s="182" t="str">
        <f>IF($G35="","",EOMONTH(AP$16,-1))</f>
        <v/>
      </c>
      <c r="AN35" s="188">
        <f>IFERROR(DATEDIF($G35,AM35,"Y"),0)</f>
        <v>0</v>
      </c>
      <c r="AO35" s="153" t="str">
        <f>IF($D35="","",IF($G35="","",IF($G35&gt;AM35,"",IF(AM35&gt;=$D35,"○",""))))</f>
        <v/>
      </c>
      <c r="AP35" s="161"/>
      <c r="AQ35" s="171" t="str">
        <f>IF(AP35="","",IF(AO35="○",IF(AN35&gt;=10,IF($C35="介護","●","○"),"○"),"×"))</f>
        <v/>
      </c>
      <c r="AR35" s="198" t="str">
        <f>IF($G35="","",EOMONTH(AU$16,-1))</f>
        <v/>
      </c>
      <c r="AS35" s="189">
        <f>IFERROR(DATEDIF($G35,AR35,"Y"),0)</f>
        <v>0</v>
      </c>
      <c r="AT35" s="153" t="str">
        <f>IF($D35="","",IF($G35="","",IF($G35&gt;AR35,"",IF(AR35&gt;=$D35,"○",""))))</f>
        <v/>
      </c>
      <c r="AU35" s="161"/>
      <c r="AV35" s="171" t="str">
        <f>IF(AU35="","",IF(AT35="○",IF(AS35&gt;=10,IF($C35="介護","●","○"),"○"),"×"))</f>
        <v/>
      </c>
      <c r="AW35" s="182" t="str">
        <f>IF($G35="","",EOMONTH(AZ$16,-1))</f>
        <v/>
      </c>
      <c r="AX35" s="188">
        <f>IFERROR(DATEDIF($G35,AW35,"Y"),0)</f>
        <v>0</v>
      </c>
      <c r="AY35" s="153" t="str">
        <f>IF($D35="","",IF($G35="","",IF($G35&gt;AW35,"",IF(AW35&gt;=$D35,"○",""))))</f>
        <v/>
      </c>
      <c r="AZ35" s="161"/>
      <c r="BA35" s="171" t="str">
        <f>IF(AZ35="","",IF(AY35="○",IF(AX35&gt;=10,IF($C35="介護","●","○"),"○"),"×"))</f>
        <v/>
      </c>
      <c r="BB35" s="182" t="str">
        <f>IF($G35="","",EOMONTH(BE$16,-1))</f>
        <v/>
      </c>
      <c r="BC35" s="188">
        <f>IFERROR(DATEDIF($G35,BB35,"Y"),0)</f>
        <v>0</v>
      </c>
      <c r="BD35" s="153" t="str">
        <f>IF($D35="","",IF($G35="","",IF($G35&gt;BB35,"",IF(BB35&gt;=$D35,"○",""))))</f>
        <v/>
      </c>
      <c r="BE35" s="161"/>
      <c r="BF35" s="171" t="str">
        <f>IF(BE35="","",IF(BD35="○",IF(BC35&gt;=10,IF($C35="介護","●","○"),"○"),"×"))</f>
        <v/>
      </c>
      <c r="BG35" s="182" t="str">
        <f>IF($G35="","",EOMONTH(BJ$16,-1))</f>
        <v/>
      </c>
      <c r="BH35" s="188">
        <f>IFERROR(DATEDIF($G35,BG35,"Y"),0)</f>
        <v>0</v>
      </c>
      <c r="BI35" s="153" t="str">
        <f>IF($D35="","",IF($G35="","",IF($G35&gt;BG35,"",IF(BG35&gt;=$D35,"○",""))))</f>
        <v/>
      </c>
      <c r="BJ35" s="161"/>
      <c r="BK35" s="295" t="str">
        <f>IF(BJ35="","",IF(BI35="○",IF(BH35&gt;=10,IF($C35="介護","●","○"),"○"),"×"))</f>
        <v/>
      </c>
      <c r="BL35" s="182" t="str">
        <f>IF($G35="","",EOMONTH(BO$16,-1))</f>
        <v/>
      </c>
      <c r="BM35" s="188">
        <f>IFERROR(DATEDIF($G35,BL35,"Y"),0)</f>
        <v>0</v>
      </c>
      <c r="BN35" s="153" t="str">
        <f>IF($D35="","",IF($G35="","",IF($G35&gt;BL35,"",IF(BL35&gt;=$D35,"○",""))))</f>
        <v/>
      </c>
      <c r="BO35" s="161"/>
      <c r="BP35" s="295" t="str">
        <f>IF(BO35="","",IF(BN35="○",IF(BM35&gt;=10,IF($C35="介護","●","○"),"○"),"×"))</f>
        <v/>
      </c>
      <c r="BQ35" s="182" t="str">
        <f>IF($G35="","",EOMONTH(BT$16,-1))</f>
        <v/>
      </c>
      <c r="BR35" s="188">
        <f>IFERROR(DATEDIF($G35,BQ35,"Y"),0)</f>
        <v>0</v>
      </c>
      <c r="BS35" s="153" t="str">
        <f>IF($D35="","",IF($G35="","",IF($G35&gt;BQ35,"",IF(BQ35&gt;=$D35,"○",""))))</f>
        <v/>
      </c>
      <c r="BT35" s="161"/>
      <c r="BU35" s="295" t="str">
        <f>IF(BT35="","",IF(BS35="○",IF(BR35&gt;=10,IF($C35="介護","●","○"),"○"),"×"))</f>
        <v/>
      </c>
      <c r="BV35" s="182" t="str">
        <f>IF($G35="","",EOMONTH(BY$16,-1))</f>
        <v/>
      </c>
      <c r="BW35" s="188">
        <f>IFERROR(DATEDIF($G35,BV35,"Y"),0)</f>
        <v>0</v>
      </c>
      <c r="BX35" s="153" t="str">
        <f>IF($D35="","",IF($G35="","",IF($G35&gt;BV35,"",IF(BV35&gt;=$D35,"○",""))))</f>
        <v/>
      </c>
      <c r="BY35" s="161"/>
      <c r="BZ35" s="295" t="str">
        <f>IF(BY35="","",IF(BX35="○",IF(BW35&gt;=10,IF($C35="介護","●","○"),"○"),"×"))</f>
        <v/>
      </c>
      <c r="CA35" s="182" t="str">
        <f>IF($G35="","",EOMONTH(CD$16,-1))</f>
        <v/>
      </c>
      <c r="CB35" s="188">
        <f>IFERROR(DATEDIF($G35,CA35,"Y"),0)</f>
        <v>0</v>
      </c>
      <c r="CC35" s="153" t="str">
        <f>IF($D35="","",IF($G35="","",IF($G35&gt;CA35,"",IF(CA35&gt;=$D35,"○",""))))</f>
        <v/>
      </c>
      <c r="CD35" s="161"/>
      <c r="CE35" s="229" t="str">
        <f>IF(CD35="","",IF(CC35="○",IF(CB35&gt;=10,IF($C35="介護","●","○"),"○"),"×"))</f>
        <v/>
      </c>
      <c r="CF35" s="239">
        <f>SUM(L35,Q35,V35,AA35,AF35,AK35,AP35,AU35,AZ35,BE35,BJ35,BO35,BT35,BY35,CD35)</f>
        <v>0</v>
      </c>
      <c r="CG35" s="249"/>
      <c r="CH35" s="256"/>
    </row>
    <row r="36" spans="2:86" ht="13.5" customHeight="1">
      <c r="B36" s="66"/>
      <c r="C36" s="81"/>
      <c r="D36" s="81"/>
      <c r="E36" s="99"/>
      <c r="F36" s="107"/>
      <c r="G36" s="121" t="str">
        <f>IF(G35="","",$G$20)</f>
        <v/>
      </c>
      <c r="H36" s="129"/>
      <c r="I36" s="275"/>
      <c r="J36" s="190"/>
      <c r="K36" s="152"/>
      <c r="L36" s="161"/>
      <c r="M36" s="173"/>
      <c r="N36" s="197"/>
      <c r="O36" s="190"/>
      <c r="P36" s="152"/>
      <c r="Q36" s="161"/>
      <c r="R36" s="173"/>
      <c r="S36" s="197"/>
      <c r="T36" s="190"/>
      <c r="U36" s="152"/>
      <c r="V36" s="161"/>
      <c r="W36" s="173"/>
      <c r="X36" s="182"/>
      <c r="Y36" s="188"/>
      <c r="Z36" s="152"/>
      <c r="AA36" s="161"/>
      <c r="AB36" s="173"/>
      <c r="AC36" s="182"/>
      <c r="AD36" s="190"/>
      <c r="AE36" s="152"/>
      <c r="AF36" s="161"/>
      <c r="AG36" s="173"/>
      <c r="AH36" s="182"/>
      <c r="AI36" s="190"/>
      <c r="AJ36" s="152"/>
      <c r="AK36" s="161"/>
      <c r="AL36" s="173"/>
      <c r="AM36" s="182"/>
      <c r="AN36" s="188"/>
      <c r="AO36" s="152"/>
      <c r="AP36" s="161"/>
      <c r="AQ36" s="171"/>
      <c r="AR36" s="197"/>
      <c r="AS36" s="190"/>
      <c r="AT36" s="152"/>
      <c r="AU36" s="161"/>
      <c r="AV36" s="171"/>
      <c r="AW36" s="182"/>
      <c r="AX36" s="188"/>
      <c r="AY36" s="152"/>
      <c r="AZ36" s="161"/>
      <c r="BA36" s="171"/>
      <c r="BB36" s="182"/>
      <c r="BC36" s="188"/>
      <c r="BD36" s="152"/>
      <c r="BE36" s="161"/>
      <c r="BF36" s="171"/>
      <c r="BG36" s="182"/>
      <c r="BH36" s="188"/>
      <c r="BI36" s="152"/>
      <c r="BJ36" s="161"/>
      <c r="BK36" s="295"/>
      <c r="BL36" s="182"/>
      <c r="BM36" s="188"/>
      <c r="BN36" s="152"/>
      <c r="BO36" s="161"/>
      <c r="BP36" s="295"/>
      <c r="BQ36" s="182"/>
      <c r="BR36" s="188"/>
      <c r="BS36" s="152"/>
      <c r="BT36" s="161"/>
      <c r="BU36" s="295"/>
      <c r="BV36" s="182"/>
      <c r="BW36" s="188"/>
      <c r="BX36" s="152"/>
      <c r="BY36" s="161"/>
      <c r="BZ36" s="295"/>
      <c r="CA36" s="182"/>
      <c r="CB36" s="188"/>
      <c r="CC36" s="152"/>
      <c r="CD36" s="161"/>
      <c r="CE36" s="229"/>
      <c r="CF36" s="238"/>
      <c r="CG36" s="249"/>
      <c r="CH36" s="256"/>
    </row>
    <row r="37" spans="2:86" ht="13.5" customHeight="1">
      <c r="B37" s="64"/>
      <c r="C37" s="83"/>
      <c r="D37" s="83"/>
      <c r="E37" s="100"/>
      <c r="F37" s="108"/>
      <c r="G37" s="120"/>
      <c r="H37" s="129" t="str">
        <f>IF($G37="","",IFERROR(DATEDIF(G37,G38,"Y")&amp;"年"&amp;DATEDIF(G37,G38,"YM")&amp;"月","0年0月"))</f>
        <v/>
      </c>
      <c r="I37" s="276" t="str">
        <f>IF($G37="","",EOMONTH(L$16,-1))</f>
        <v/>
      </c>
      <c r="J37" s="189">
        <f>IFERROR(DATEDIF($G37,I37,"Y"),0)</f>
        <v>0</v>
      </c>
      <c r="K37" s="153" t="str">
        <f>IF($D37="","",IF($G37="","",IF($G37&gt;I37,"",IF(I37&gt;=$D37,"○",""))))</f>
        <v/>
      </c>
      <c r="L37" s="161"/>
      <c r="M37" s="172" t="str">
        <f>IF(L37="","",IF(K37="○",IF(J37&gt;=10,IF($C37="介護","●","○"),"○"),"×"))</f>
        <v/>
      </c>
      <c r="N37" s="198" t="str">
        <f>IF($G37="","",EOMONTH(Q$16,-1))</f>
        <v/>
      </c>
      <c r="O37" s="189">
        <f>IFERROR(DATEDIF($G37,N37,"Y"),0)</f>
        <v>0</v>
      </c>
      <c r="P37" s="153" t="str">
        <f>IF($D37="","",IF($G37="","",IF($G37&gt;N37,"",IF(N37&gt;=$D37,"○",""))))</f>
        <v/>
      </c>
      <c r="Q37" s="161"/>
      <c r="R37" s="172" t="str">
        <f>IF(Q37="","",IF(P37="○",IF(O37&gt;=10,IF($C37="介護","●","○"),"○"),"×"))</f>
        <v/>
      </c>
      <c r="S37" s="198" t="str">
        <f>IF($G37="","",EOMONTH(V$16,-1))</f>
        <v/>
      </c>
      <c r="T37" s="188">
        <f>IFERROR(DATEDIF($G37,S37,"Y"),0)</f>
        <v>0</v>
      </c>
      <c r="U37" s="153" t="str">
        <f>IF($D37="","",IF($G37="","",IF($G37&gt;S37,"",IF(S37&gt;=$D37,"○",""))))</f>
        <v/>
      </c>
      <c r="V37" s="161"/>
      <c r="W37" s="172" t="str">
        <f>IF(V37="","",IF(U37="○",IF(T37&gt;=10,IF($C37="介護","●","○"),"○"),"×"))</f>
        <v/>
      </c>
      <c r="X37" s="182" t="str">
        <f>IF($G37="","",EOMONTH(AA$16,-1))</f>
        <v/>
      </c>
      <c r="Y37" s="188">
        <f>IFERROR(DATEDIF($G37,X37,"Y"),0)</f>
        <v>0</v>
      </c>
      <c r="Z37" s="153" t="str">
        <f>IF($D37="","",IF($G37="","",IF($G37&gt;X37,"",IF(X37&gt;=$D37,"○",""))))</f>
        <v/>
      </c>
      <c r="AA37" s="161"/>
      <c r="AB37" s="172" t="str">
        <f>IF(AA37="","",IF(Z37="○",IF(Y37&gt;=10,IF($C37="介護","●","○"),"○"),"×"))</f>
        <v/>
      </c>
      <c r="AC37" s="182" t="str">
        <f>IF($G37="","",EOMONTH(AF$16,-1))</f>
        <v/>
      </c>
      <c r="AD37" s="189">
        <f>IFERROR(DATEDIF($G37,AC37,"Y"),0)</f>
        <v>0</v>
      </c>
      <c r="AE37" s="153" t="str">
        <f>IF($D37="","",IF($G37="","",IF($G37&gt;AC37,"",IF(AC37&gt;=$D37,"○",""))))</f>
        <v/>
      </c>
      <c r="AF37" s="161"/>
      <c r="AG37" s="172" t="str">
        <f>IF(AF37="","",IF(AE37="○",IF(AD37&gt;=10,IF($C37="介護","●","○"),"○"),"×"))</f>
        <v/>
      </c>
      <c r="AH37" s="182" t="str">
        <f>IF($G37="","",EOMONTH(AK$16,-1))</f>
        <v/>
      </c>
      <c r="AI37" s="189">
        <f>IFERROR(DATEDIF($G37,AH37,"Y"),0)</f>
        <v>0</v>
      </c>
      <c r="AJ37" s="153" t="str">
        <f>IF($D37="","",IF($G37="","",IF($G37&gt;AH37,"",IF(AH37&gt;=$D37,"○",""))))</f>
        <v/>
      </c>
      <c r="AK37" s="161"/>
      <c r="AL37" s="172" t="str">
        <f>IF(AK37="","",IF(AJ37="○",IF(AI37&gt;=10,IF($C37="介護","●","○"),"○"),"×"))</f>
        <v/>
      </c>
      <c r="AM37" s="182" t="str">
        <f>IF($G37="","",EOMONTH(AP$16,-1))</f>
        <v/>
      </c>
      <c r="AN37" s="188">
        <f>IFERROR(DATEDIF($G37,AM37,"Y"),0)</f>
        <v>0</v>
      </c>
      <c r="AO37" s="153" t="str">
        <f>IF($D37="","",IF($G37="","",IF($G37&gt;AM37,"",IF(AM37&gt;=$D37,"○",""))))</f>
        <v/>
      </c>
      <c r="AP37" s="161"/>
      <c r="AQ37" s="171" t="str">
        <f>IF(AP37="","",IF(AO37="○",IF(AN37&gt;=10,IF($C37="介護","●","○"),"○"),"×"))</f>
        <v/>
      </c>
      <c r="AR37" s="198" t="str">
        <f>IF($G37="","",EOMONTH(AU$16,-1))</f>
        <v/>
      </c>
      <c r="AS37" s="189">
        <f>IFERROR(DATEDIF($G37,AR37,"Y"),0)</f>
        <v>0</v>
      </c>
      <c r="AT37" s="153" t="str">
        <f>IF($D37="","",IF($G37="","",IF($G37&gt;AR37,"",IF(AR37&gt;=$D37,"○",""))))</f>
        <v/>
      </c>
      <c r="AU37" s="161"/>
      <c r="AV37" s="171" t="str">
        <f>IF(AU37="","",IF(AT37="○",IF(AS37&gt;=10,IF($C37="介護","●","○"),"○"),"×"))</f>
        <v/>
      </c>
      <c r="AW37" s="182" t="str">
        <f>IF($G37="","",EOMONTH(AZ$16,-1))</f>
        <v/>
      </c>
      <c r="AX37" s="188">
        <f>IFERROR(DATEDIF($G37,AW37,"Y"),0)</f>
        <v>0</v>
      </c>
      <c r="AY37" s="153" t="str">
        <f>IF($D37="","",IF($G37="","",IF($G37&gt;AW37,"",IF(AW37&gt;=$D37,"○",""))))</f>
        <v/>
      </c>
      <c r="AZ37" s="161"/>
      <c r="BA37" s="171" t="str">
        <f>IF(AZ37="","",IF(AY37="○",IF(AX37&gt;=10,IF($C37="介護","●","○"),"○"),"×"))</f>
        <v/>
      </c>
      <c r="BB37" s="182" t="str">
        <f>IF($G37="","",EOMONTH(BE$16,-1))</f>
        <v/>
      </c>
      <c r="BC37" s="188">
        <f>IFERROR(DATEDIF($G37,BB37,"Y"),0)</f>
        <v>0</v>
      </c>
      <c r="BD37" s="153" t="str">
        <f>IF($D37="","",IF($G37="","",IF($G37&gt;BB37,"",IF(BB37&gt;=$D37,"○",""))))</f>
        <v/>
      </c>
      <c r="BE37" s="161"/>
      <c r="BF37" s="171" t="str">
        <f>IF(BE37="","",IF(BD37="○",IF(BC37&gt;=10,IF($C37="介護","●","○"),"○"),"×"))</f>
        <v/>
      </c>
      <c r="BG37" s="182" t="str">
        <f>IF($G37="","",EOMONTH(BJ$16,-1))</f>
        <v/>
      </c>
      <c r="BH37" s="188">
        <f>IFERROR(DATEDIF($G37,BG37,"Y"),0)</f>
        <v>0</v>
      </c>
      <c r="BI37" s="153" t="str">
        <f>IF($D37="","",IF($G37="","",IF($G37&gt;BG37,"",IF(BG37&gt;=$D37,"○",""))))</f>
        <v/>
      </c>
      <c r="BJ37" s="161"/>
      <c r="BK37" s="295" t="str">
        <f>IF(BJ37="","",IF(BI37="○",IF(BH37&gt;=10,IF($C37="介護","●","○"),"○"),"×"))</f>
        <v/>
      </c>
      <c r="BL37" s="182" t="str">
        <f>IF($G37="","",EOMONTH(BO$16,-1))</f>
        <v/>
      </c>
      <c r="BM37" s="188">
        <f>IFERROR(DATEDIF($G37,BL37,"Y"),0)</f>
        <v>0</v>
      </c>
      <c r="BN37" s="153" t="str">
        <f>IF($D37="","",IF($G37="","",IF($G37&gt;BL37,"",IF(BL37&gt;=$D37,"○",""))))</f>
        <v/>
      </c>
      <c r="BO37" s="161"/>
      <c r="BP37" s="295" t="str">
        <f>IF(BO37="","",IF(BN37="○",IF(BM37&gt;=10,IF($C37="介護","●","○"),"○"),"×"))</f>
        <v/>
      </c>
      <c r="BQ37" s="182" t="str">
        <f>IF($G37="","",EOMONTH(BT$16,-1))</f>
        <v/>
      </c>
      <c r="BR37" s="188">
        <f>IFERROR(DATEDIF($G37,BQ37,"Y"),0)</f>
        <v>0</v>
      </c>
      <c r="BS37" s="153" t="str">
        <f>IF($D37="","",IF($G37="","",IF($G37&gt;BQ37,"",IF(BQ37&gt;=$D37,"○",""))))</f>
        <v/>
      </c>
      <c r="BT37" s="161"/>
      <c r="BU37" s="295" t="str">
        <f>IF(BT37="","",IF(BS37="○",IF(BR37&gt;=10,IF($C37="介護","●","○"),"○"),"×"))</f>
        <v/>
      </c>
      <c r="BV37" s="182" t="str">
        <f>IF($G37="","",EOMONTH(BY$16,-1))</f>
        <v/>
      </c>
      <c r="BW37" s="188">
        <f>IFERROR(DATEDIF($G37,BV37,"Y"),0)</f>
        <v>0</v>
      </c>
      <c r="BX37" s="153" t="str">
        <f>IF($D37="","",IF($G37="","",IF($G37&gt;BV37,"",IF(BV37&gt;=$D37,"○",""))))</f>
        <v/>
      </c>
      <c r="BY37" s="161"/>
      <c r="BZ37" s="295" t="str">
        <f>IF(BY37="","",IF(BX37="○",IF(BW37&gt;=10,IF($C37="介護","●","○"),"○"),"×"))</f>
        <v/>
      </c>
      <c r="CA37" s="182" t="str">
        <f>IF($G37="","",EOMONTH(CD$16,-1))</f>
        <v/>
      </c>
      <c r="CB37" s="188">
        <f>IFERROR(DATEDIF($G37,CA37,"Y"),0)</f>
        <v>0</v>
      </c>
      <c r="CC37" s="153" t="str">
        <f>IF($D37="","",IF($G37="","",IF($G37&gt;CA37,"",IF(CA37&gt;=$D37,"○",""))))</f>
        <v/>
      </c>
      <c r="CD37" s="161"/>
      <c r="CE37" s="229" t="str">
        <f>IF(CD37="","",IF(CC37="○",IF(CB37&gt;=10,IF($C37="介護","●","○"),"○"),"×"))</f>
        <v/>
      </c>
      <c r="CF37" s="239">
        <f>SUM(L37,Q37,V37,AA37,AF37,AK37,AP37,AU37,AZ37,BE37,BJ37,BO37,BT37,BY37,CD37)</f>
        <v>0</v>
      </c>
      <c r="CG37" s="249"/>
      <c r="CH37" s="256"/>
    </row>
    <row r="38" spans="2:86" ht="13.5" customHeight="1">
      <c r="B38" s="66"/>
      <c r="C38" s="81"/>
      <c r="D38" s="81"/>
      <c r="E38" s="99"/>
      <c r="F38" s="107"/>
      <c r="G38" s="121" t="str">
        <f>IF(G37="","",$G$20)</f>
        <v/>
      </c>
      <c r="H38" s="129"/>
      <c r="I38" s="275"/>
      <c r="J38" s="190"/>
      <c r="K38" s="152"/>
      <c r="L38" s="161"/>
      <c r="M38" s="173"/>
      <c r="N38" s="197"/>
      <c r="O38" s="190"/>
      <c r="P38" s="152"/>
      <c r="Q38" s="161"/>
      <c r="R38" s="173"/>
      <c r="S38" s="197"/>
      <c r="T38" s="188"/>
      <c r="U38" s="152"/>
      <c r="V38" s="161"/>
      <c r="W38" s="173"/>
      <c r="X38" s="182"/>
      <c r="Y38" s="188"/>
      <c r="Z38" s="152"/>
      <c r="AA38" s="161"/>
      <c r="AB38" s="173"/>
      <c r="AC38" s="182"/>
      <c r="AD38" s="190"/>
      <c r="AE38" s="152"/>
      <c r="AF38" s="161"/>
      <c r="AG38" s="173"/>
      <c r="AH38" s="182"/>
      <c r="AI38" s="190"/>
      <c r="AJ38" s="152"/>
      <c r="AK38" s="161"/>
      <c r="AL38" s="173"/>
      <c r="AM38" s="182"/>
      <c r="AN38" s="188"/>
      <c r="AO38" s="152"/>
      <c r="AP38" s="161"/>
      <c r="AQ38" s="171"/>
      <c r="AR38" s="197"/>
      <c r="AS38" s="190"/>
      <c r="AT38" s="152"/>
      <c r="AU38" s="161"/>
      <c r="AV38" s="171"/>
      <c r="AW38" s="182"/>
      <c r="AX38" s="188"/>
      <c r="AY38" s="152"/>
      <c r="AZ38" s="161"/>
      <c r="BA38" s="171"/>
      <c r="BB38" s="182"/>
      <c r="BC38" s="188"/>
      <c r="BD38" s="152"/>
      <c r="BE38" s="161"/>
      <c r="BF38" s="171"/>
      <c r="BG38" s="182"/>
      <c r="BH38" s="188"/>
      <c r="BI38" s="152"/>
      <c r="BJ38" s="161"/>
      <c r="BK38" s="295"/>
      <c r="BL38" s="182"/>
      <c r="BM38" s="188"/>
      <c r="BN38" s="152"/>
      <c r="BO38" s="161"/>
      <c r="BP38" s="295"/>
      <c r="BQ38" s="182"/>
      <c r="BR38" s="188"/>
      <c r="BS38" s="152"/>
      <c r="BT38" s="161"/>
      <c r="BU38" s="295"/>
      <c r="BV38" s="182"/>
      <c r="BW38" s="188"/>
      <c r="BX38" s="152"/>
      <c r="BY38" s="161"/>
      <c r="BZ38" s="295"/>
      <c r="CA38" s="182"/>
      <c r="CB38" s="188"/>
      <c r="CC38" s="152"/>
      <c r="CD38" s="161"/>
      <c r="CE38" s="229"/>
      <c r="CF38" s="238"/>
      <c r="CG38" s="249"/>
      <c r="CH38" s="256"/>
    </row>
    <row r="39" spans="2:86" ht="13.5" customHeight="1">
      <c r="B39" s="64"/>
      <c r="C39" s="83"/>
      <c r="D39" s="83"/>
      <c r="E39" s="100"/>
      <c r="F39" s="108"/>
      <c r="G39" s="120"/>
      <c r="H39" s="129" t="str">
        <f>IF($G39="","",IFERROR(DATEDIF(G39,G40,"Y")&amp;"年"&amp;DATEDIF(G39,G40,"YM")&amp;"月","0年0月"))</f>
        <v/>
      </c>
      <c r="I39" s="276" t="str">
        <f>IF($G39="","",EOMONTH(L$16,-1))</f>
        <v/>
      </c>
      <c r="J39" s="189">
        <f>IFERROR(DATEDIF($G39,I39,"Y"),0)</f>
        <v>0</v>
      </c>
      <c r="K39" s="153" t="str">
        <f>IF($D39="","",IF($G39="","",IF($G39&gt;I39,"",IF(I39&gt;=$D39,"○",""))))</f>
        <v/>
      </c>
      <c r="L39" s="161"/>
      <c r="M39" s="172" t="str">
        <f>IF(L39="","",IF(K39="○",IF(J39&gt;=10,IF($C39="介護","●","○"),"○"),"×"))</f>
        <v/>
      </c>
      <c r="N39" s="198" t="str">
        <f>IF($G39="","",EOMONTH(Q$16,-1))</f>
        <v/>
      </c>
      <c r="O39" s="189">
        <f>IFERROR(DATEDIF($G39,N39,"Y"),0)</f>
        <v>0</v>
      </c>
      <c r="P39" s="153" t="str">
        <f>IF($D39="","",IF($G39="","",IF($G39&gt;N39,"",IF(N39&gt;=$D39,"○",""))))</f>
        <v/>
      </c>
      <c r="Q39" s="161"/>
      <c r="R39" s="172" t="str">
        <f>IF(Q39="","",IF(P39="○",IF(O39&gt;=10,IF($C39="介護","●","○"),"○"),"×"))</f>
        <v/>
      </c>
      <c r="S39" s="198" t="str">
        <f>IF($G39="","",EOMONTH(V$16,-1))</f>
        <v/>
      </c>
      <c r="T39" s="189">
        <f>IFERROR(DATEDIF($G39,S39,"Y"),0)</f>
        <v>0</v>
      </c>
      <c r="U39" s="153" t="str">
        <f>IF($D39="","",IF($G39="","",IF($G39&gt;S39,"",IF(S39&gt;=$D39,"○",""))))</f>
        <v/>
      </c>
      <c r="V39" s="161"/>
      <c r="W39" s="172" t="str">
        <f>IF(V39="","",IF(U39="○",IF(T39&gt;=10,IF($C39="介護","●","○"),"○"),"×"))</f>
        <v/>
      </c>
      <c r="X39" s="182" t="str">
        <f>IF($G39="","",EOMONTH(AA$16,-1))</f>
        <v/>
      </c>
      <c r="Y39" s="188">
        <f>IFERROR(DATEDIF($G39,X39,"Y"),0)</f>
        <v>0</v>
      </c>
      <c r="Z39" s="153" t="str">
        <f>IF($D39="","",IF($G39="","",IF($G39&gt;X39,"",IF(X39&gt;=$D39,"○",""))))</f>
        <v/>
      </c>
      <c r="AA39" s="161"/>
      <c r="AB39" s="172" t="str">
        <f>IF(AA39="","",IF(Z39="○",IF(Y39&gt;=10,IF($C39="介護","●","○"),"○"),"×"))</f>
        <v/>
      </c>
      <c r="AC39" s="182" t="str">
        <f>IF($G39="","",EOMONTH(AF$16,-1))</f>
        <v/>
      </c>
      <c r="AD39" s="189">
        <f>IFERROR(DATEDIF($G39,AC39,"Y"),0)</f>
        <v>0</v>
      </c>
      <c r="AE39" s="153" t="str">
        <f>IF($D39="","",IF($G39="","",IF($G39&gt;AC39,"",IF(AC39&gt;=$D39,"○",""))))</f>
        <v/>
      </c>
      <c r="AF39" s="161"/>
      <c r="AG39" s="172" t="str">
        <f>IF(AF39="","",IF(AE39="○",IF(AD39&gt;=10,IF($C39="介護","●","○"),"○"),"×"))</f>
        <v/>
      </c>
      <c r="AH39" s="182" t="str">
        <f>IF($G39="","",EOMONTH(AK$16,-1))</f>
        <v/>
      </c>
      <c r="AI39" s="189">
        <f>IFERROR(DATEDIF($G39,AH39,"Y"),0)</f>
        <v>0</v>
      </c>
      <c r="AJ39" s="153" t="str">
        <f>IF($D39="","",IF($G39="","",IF($G39&gt;AH39,"",IF(AH39&gt;=$D39,"○",""))))</f>
        <v/>
      </c>
      <c r="AK39" s="161"/>
      <c r="AL39" s="172" t="str">
        <f>IF(AK39="","",IF(AJ39="○",IF(AI39&gt;=10,IF($C39="介護","●","○"),"○"),"×"))</f>
        <v/>
      </c>
      <c r="AM39" s="182" t="str">
        <f>IF($G39="","",EOMONTH(AP$16,-1))</f>
        <v/>
      </c>
      <c r="AN39" s="188">
        <f>IFERROR(DATEDIF($G39,AM39,"Y"),0)</f>
        <v>0</v>
      </c>
      <c r="AO39" s="153" t="str">
        <f>IF($D39="","",IF($G39="","",IF($G39&gt;AM39,"",IF(AM39&gt;=$D39,"○",""))))</f>
        <v/>
      </c>
      <c r="AP39" s="161"/>
      <c r="AQ39" s="171" t="str">
        <f>IF(AP39="","",IF(AO39="○",IF(AN39&gt;=10,IF($C39="介護","●","○"),"○"),"×"))</f>
        <v/>
      </c>
      <c r="AR39" s="198" t="str">
        <f>IF($G39="","",EOMONTH(AU$16,-1))</f>
        <v/>
      </c>
      <c r="AS39" s="189">
        <f>IFERROR(DATEDIF($G39,AR39,"Y"),0)</f>
        <v>0</v>
      </c>
      <c r="AT39" s="153" t="str">
        <f>IF($D39="","",IF($G39="","",IF($G39&gt;AR39,"",IF(AR39&gt;=$D39,"○",""))))</f>
        <v/>
      </c>
      <c r="AU39" s="161"/>
      <c r="AV39" s="171" t="str">
        <f>IF(AU39="","",IF(AT39="○",IF(AS39&gt;=10,IF($C39="介護","●","○"),"○"),"×"))</f>
        <v/>
      </c>
      <c r="AW39" s="182" t="str">
        <f>IF($G39="","",EOMONTH(AZ$16,-1))</f>
        <v/>
      </c>
      <c r="AX39" s="188">
        <f>IFERROR(DATEDIF($G39,AW39,"Y"),0)</f>
        <v>0</v>
      </c>
      <c r="AY39" s="153" t="str">
        <f>IF($D39="","",IF($G39="","",IF($G39&gt;AW39,"",IF(AW39&gt;=$D39,"○",""))))</f>
        <v/>
      </c>
      <c r="AZ39" s="161"/>
      <c r="BA39" s="171" t="str">
        <f>IF(AZ39="","",IF(AY39="○",IF(AX39&gt;=10,IF($C39="介護","●","○"),"○"),"×"))</f>
        <v/>
      </c>
      <c r="BB39" s="182" t="str">
        <f>IF($G39="","",EOMONTH(BE$16,-1))</f>
        <v/>
      </c>
      <c r="BC39" s="188">
        <f>IFERROR(DATEDIF($G39,BB39,"Y"),0)</f>
        <v>0</v>
      </c>
      <c r="BD39" s="153" t="str">
        <f>IF($D39="","",IF($G39="","",IF($G39&gt;BB39,"",IF(BB39&gt;=$D39,"○",""))))</f>
        <v/>
      </c>
      <c r="BE39" s="161"/>
      <c r="BF39" s="171" t="str">
        <f>IF(BE39="","",IF(BD39="○",IF(BC39&gt;=10,IF($C39="介護","●","○"),"○"),"×"))</f>
        <v/>
      </c>
      <c r="BG39" s="182" t="str">
        <f>IF($G39="","",EOMONTH(BJ$16,-1))</f>
        <v/>
      </c>
      <c r="BH39" s="188">
        <f>IFERROR(DATEDIF($G39,BG39,"Y"),0)</f>
        <v>0</v>
      </c>
      <c r="BI39" s="153" t="str">
        <f>IF($D39="","",IF($G39="","",IF($G39&gt;BG39,"",IF(BG39&gt;=$D39,"○",""))))</f>
        <v/>
      </c>
      <c r="BJ39" s="161"/>
      <c r="BK39" s="295" t="str">
        <f>IF(BJ39="","",IF(BI39="○",IF(BH39&gt;=10,IF($C39="介護","●","○"),"○"),"×"))</f>
        <v/>
      </c>
      <c r="BL39" s="182" t="str">
        <f>IF($G39="","",EOMONTH(BO$16,-1))</f>
        <v/>
      </c>
      <c r="BM39" s="188">
        <f>IFERROR(DATEDIF($G39,BL39,"Y"),0)</f>
        <v>0</v>
      </c>
      <c r="BN39" s="153" t="str">
        <f>IF($D39="","",IF($G39="","",IF($G39&gt;BL39,"",IF(BL39&gt;=$D39,"○",""))))</f>
        <v/>
      </c>
      <c r="BO39" s="161"/>
      <c r="BP39" s="295" t="str">
        <f>IF(BO39="","",IF(BN39="○",IF(BM39&gt;=10,IF($C39="介護","●","○"),"○"),"×"))</f>
        <v/>
      </c>
      <c r="BQ39" s="182" t="str">
        <f>IF($G39="","",EOMONTH(BT$16,-1))</f>
        <v/>
      </c>
      <c r="BR39" s="188">
        <f>IFERROR(DATEDIF($G39,BQ39,"Y"),0)</f>
        <v>0</v>
      </c>
      <c r="BS39" s="153" t="str">
        <f>IF($D39="","",IF($G39="","",IF($G39&gt;BQ39,"",IF(BQ39&gt;=$D39,"○",""))))</f>
        <v/>
      </c>
      <c r="BT39" s="161"/>
      <c r="BU39" s="295" t="str">
        <f>IF(BT39="","",IF(BS39="○",IF(BR39&gt;=10,IF($C39="介護","●","○"),"○"),"×"))</f>
        <v/>
      </c>
      <c r="BV39" s="182" t="str">
        <f>IF($G39="","",EOMONTH(BY$16,-1))</f>
        <v/>
      </c>
      <c r="BW39" s="188">
        <f>IFERROR(DATEDIF($G39,BV39,"Y"),0)</f>
        <v>0</v>
      </c>
      <c r="BX39" s="153" t="str">
        <f>IF($D39="","",IF($G39="","",IF($G39&gt;BV39,"",IF(BV39&gt;=$D39,"○",""))))</f>
        <v/>
      </c>
      <c r="BY39" s="161"/>
      <c r="BZ39" s="295" t="str">
        <f>IF(BY39="","",IF(BX39="○",IF(BW39&gt;=10,IF($C39="介護","●","○"),"○"),"×"))</f>
        <v/>
      </c>
      <c r="CA39" s="182" t="str">
        <f>IF($G39="","",EOMONTH(CD$16,-1))</f>
        <v/>
      </c>
      <c r="CB39" s="188">
        <f>IFERROR(DATEDIF($G39,CA39,"Y"),0)</f>
        <v>0</v>
      </c>
      <c r="CC39" s="153" t="str">
        <f>IF($D39="","",IF($G39="","",IF($G39&gt;CA39,"",IF(CA39&gt;=$D39,"○",""))))</f>
        <v/>
      </c>
      <c r="CD39" s="161"/>
      <c r="CE39" s="229" t="str">
        <f>IF(CD39="","",IF(CC39="○",IF(CB39&gt;=10,IF($C39="介護","●","○"),"○"),"×"))</f>
        <v/>
      </c>
      <c r="CF39" s="239">
        <f>SUM(L39,Q39,V39,AA39,AF39,AK39,AP39,AU39,AZ39,BE39,BJ39,BO39,BT39,BY39,CD39)</f>
        <v>0</v>
      </c>
      <c r="CG39" s="249"/>
      <c r="CH39" s="256"/>
    </row>
    <row r="40" spans="2:86" ht="13.5" customHeight="1">
      <c r="B40" s="66"/>
      <c r="C40" s="81"/>
      <c r="D40" s="81"/>
      <c r="E40" s="99"/>
      <c r="F40" s="107"/>
      <c r="G40" s="121" t="str">
        <f>IF(G39="","",$G$20)</f>
        <v/>
      </c>
      <c r="H40" s="129"/>
      <c r="I40" s="275"/>
      <c r="J40" s="190"/>
      <c r="K40" s="152"/>
      <c r="L40" s="161"/>
      <c r="M40" s="173"/>
      <c r="N40" s="197"/>
      <c r="O40" s="190"/>
      <c r="P40" s="152"/>
      <c r="Q40" s="161"/>
      <c r="R40" s="173"/>
      <c r="S40" s="197"/>
      <c r="T40" s="190"/>
      <c r="U40" s="152"/>
      <c r="V40" s="161"/>
      <c r="W40" s="173"/>
      <c r="X40" s="182"/>
      <c r="Y40" s="188"/>
      <c r="Z40" s="152"/>
      <c r="AA40" s="161"/>
      <c r="AB40" s="173"/>
      <c r="AC40" s="182"/>
      <c r="AD40" s="190"/>
      <c r="AE40" s="152"/>
      <c r="AF40" s="161"/>
      <c r="AG40" s="173"/>
      <c r="AH40" s="182"/>
      <c r="AI40" s="190"/>
      <c r="AJ40" s="152"/>
      <c r="AK40" s="161"/>
      <c r="AL40" s="173"/>
      <c r="AM40" s="182"/>
      <c r="AN40" s="188"/>
      <c r="AO40" s="152"/>
      <c r="AP40" s="161"/>
      <c r="AQ40" s="171"/>
      <c r="AR40" s="197"/>
      <c r="AS40" s="190"/>
      <c r="AT40" s="152"/>
      <c r="AU40" s="161"/>
      <c r="AV40" s="171"/>
      <c r="AW40" s="182"/>
      <c r="AX40" s="188"/>
      <c r="AY40" s="152"/>
      <c r="AZ40" s="161"/>
      <c r="BA40" s="171"/>
      <c r="BB40" s="182"/>
      <c r="BC40" s="188"/>
      <c r="BD40" s="152"/>
      <c r="BE40" s="161"/>
      <c r="BF40" s="171"/>
      <c r="BG40" s="182"/>
      <c r="BH40" s="188"/>
      <c r="BI40" s="152"/>
      <c r="BJ40" s="161"/>
      <c r="BK40" s="295"/>
      <c r="BL40" s="182"/>
      <c r="BM40" s="188"/>
      <c r="BN40" s="152"/>
      <c r="BO40" s="161"/>
      <c r="BP40" s="295"/>
      <c r="BQ40" s="182"/>
      <c r="BR40" s="188"/>
      <c r="BS40" s="152"/>
      <c r="BT40" s="161"/>
      <c r="BU40" s="295"/>
      <c r="BV40" s="182"/>
      <c r="BW40" s="188"/>
      <c r="BX40" s="152"/>
      <c r="BY40" s="161"/>
      <c r="BZ40" s="295"/>
      <c r="CA40" s="182"/>
      <c r="CB40" s="188"/>
      <c r="CC40" s="152"/>
      <c r="CD40" s="161"/>
      <c r="CE40" s="229"/>
      <c r="CF40" s="238"/>
      <c r="CG40" s="249"/>
      <c r="CH40" s="256"/>
    </row>
    <row r="41" spans="2:86" ht="13.5" customHeight="1">
      <c r="B41" s="64"/>
      <c r="C41" s="83"/>
      <c r="D41" s="83"/>
      <c r="E41" s="100"/>
      <c r="F41" s="108"/>
      <c r="G41" s="120"/>
      <c r="H41" s="129" t="str">
        <f>IF($G41="","",IFERROR(DATEDIF(G41,G42,"Y")&amp;"年"&amp;DATEDIF(G41,G42,"YM")&amp;"月","0年0月"))</f>
        <v/>
      </c>
      <c r="I41" s="276" t="str">
        <f>IF($G41="","",EOMONTH(L$16,-1))</f>
        <v/>
      </c>
      <c r="J41" s="189">
        <f>IFERROR(DATEDIF($G41,I41,"Y"),0)</f>
        <v>0</v>
      </c>
      <c r="K41" s="153" t="str">
        <f>IF($D41="","",IF($G41="","",IF($G41&gt;I41,"",IF(I41&gt;=$D41,"○",""))))</f>
        <v/>
      </c>
      <c r="L41" s="161"/>
      <c r="M41" s="172" t="str">
        <f>IF(L41="","",IF(K41="○",IF(J41&gt;=10,IF($C41="介護","●","○"),"○"),"×"))</f>
        <v/>
      </c>
      <c r="N41" s="198" t="str">
        <f>IF($G41="","",EOMONTH(Q$16,-1))</f>
        <v/>
      </c>
      <c r="O41" s="189">
        <f>IFERROR(DATEDIF($G41,N41,"Y"),0)</f>
        <v>0</v>
      </c>
      <c r="P41" s="153" t="str">
        <f>IF($D41="","",IF($G41="","",IF($G41&gt;N41,"",IF(N41&gt;=$D41,"○",""))))</f>
        <v/>
      </c>
      <c r="Q41" s="161"/>
      <c r="R41" s="172" t="str">
        <f>IF(Q41="","",IF(P41="○",IF(O41&gt;=10,IF($C41="介護","●","○"),"○"),"×"))</f>
        <v/>
      </c>
      <c r="S41" s="198" t="str">
        <f>IF($G41="","",EOMONTH(V$16,-1))</f>
        <v/>
      </c>
      <c r="T41" s="189">
        <f>IFERROR(DATEDIF($G41,S41,"Y"),0)</f>
        <v>0</v>
      </c>
      <c r="U41" s="153" t="str">
        <f>IF($D41="","",IF($G41="","",IF($G41&gt;S41,"",IF(S41&gt;=$D41,"○",""))))</f>
        <v/>
      </c>
      <c r="V41" s="161"/>
      <c r="W41" s="172" t="str">
        <f>IF(V41="","",IF(U41="○",IF(T41&gt;=10,IF($C41="介護","●","○"),"○"),"×"))</f>
        <v/>
      </c>
      <c r="X41" s="182" t="str">
        <f>IF($G41="","",EOMONTH(AA$16,-1))</f>
        <v/>
      </c>
      <c r="Y41" s="188">
        <f>IFERROR(DATEDIF($G41,X41,"Y"),0)</f>
        <v>0</v>
      </c>
      <c r="Z41" s="153" t="str">
        <f>IF($D41="","",IF($G41="","",IF($G41&gt;X41,"",IF(X41&gt;=$D41,"○",""))))</f>
        <v/>
      </c>
      <c r="AA41" s="161"/>
      <c r="AB41" s="172" t="str">
        <f>IF(AA41="","",IF(Z41="○",IF(Y41&gt;=10,IF($C41="介護","●","○"),"○"),"×"))</f>
        <v/>
      </c>
      <c r="AC41" s="182" t="str">
        <f>IF($G41="","",EOMONTH(AF$16,-1))</f>
        <v/>
      </c>
      <c r="AD41" s="189">
        <f>IFERROR(DATEDIF($G41,AC41,"Y"),0)</f>
        <v>0</v>
      </c>
      <c r="AE41" s="153" t="str">
        <f>IF($D41="","",IF($G41="","",IF($G41&gt;AC41,"",IF(AC41&gt;=$D41,"○",""))))</f>
        <v/>
      </c>
      <c r="AF41" s="161"/>
      <c r="AG41" s="172" t="str">
        <f>IF(AF41="","",IF(AE41="○",IF(AD41&gt;=10,IF($C41="介護","●","○"),"○"),"×"))</f>
        <v/>
      </c>
      <c r="AH41" s="182" t="str">
        <f>IF($G41="","",EOMONTH(AK$16,-1))</f>
        <v/>
      </c>
      <c r="AI41" s="188">
        <f>IFERROR(DATEDIF($G41,AH41,"Y"),0)</f>
        <v>0</v>
      </c>
      <c r="AJ41" s="153" t="str">
        <f>IF($D41="","",IF($G41="","",IF($G41&gt;AH41,"",IF(AH41&gt;=$D41,"○",""))))</f>
        <v/>
      </c>
      <c r="AK41" s="161"/>
      <c r="AL41" s="172" t="str">
        <f>IF(AK41="","",IF(AJ41="○",IF(AI41&gt;=10,IF($C41="介護","●","○"),"○"),"×"))</f>
        <v/>
      </c>
      <c r="AM41" s="182" t="str">
        <f>IF($G41="","",EOMONTH(AP$16,-1))</f>
        <v/>
      </c>
      <c r="AN41" s="188">
        <f>IFERROR(DATEDIF($G41,AM41,"Y"),0)</f>
        <v>0</v>
      </c>
      <c r="AO41" s="153" t="str">
        <f>IF($D41="","",IF($G41="","",IF($G41&gt;AM41,"",IF(AM41&gt;=$D41,"○",""))))</f>
        <v/>
      </c>
      <c r="AP41" s="161"/>
      <c r="AQ41" s="171" t="str">
        <f>IF(AP41="","",IF(AO41="○",IF(AN41&gt;=10,IF($C41="介護","●","○"),"○"),"×"))</f>
        <v/>
      </c>
      <c r="AR41" s="198" t="str">
        <f>IF($G41="","",EOMONTH(AU$16,-1))</f>
        <v/>
      </c>
      <c r="AS41" s="189">
        <f>IFERROR(DATEDIF($G41,AR41,"Y"),0)</f>
        <v>0</v>
      </c>
      <c r="AT41" s="153" t="str">
        <f>IF($D41="","",IF($G41="","",IF($G41&gt;AR41,"",IF(AR41&gt;=$D41,"○",""))))</f>
        <v/>
      </c>
      <c r="AU41" s="161"/>
      <c r="AV41" s="171" t="str">
        <f>IF(AU41="","",IF(AT41="○",IF(AS41&gt;=10,IF($C41="介護","●","○"),"○"),"×"))</f>
        <v/>
      </c>
      <c r="AW41" s="182" t="str">
        <f>IF($G41="","",EOMONTH(AZ$16,-1))</f>
        <v/>
      </c>
      <c r="AX41" s="188">
        <f>IFERROR(DATEDIF($G41,AW41,"Y"),0)</f>
        <v>0</v>
      </c>
      <c r="AY41" s="153" t="str">
        <f>IF($D41="","",IF($G41="","",IF($G41&gt;AW41,"",IF(AW41&gt;=$D41,"○",""))))</f>
        <v/>
      </c>
      <c r="AZ41" s="161"/>
      <c r="BA41" s="171" t="str">
        <f>IF(AZ41="","",IF(AY41="○",IF(AX41&gt;=10,IF($C41="介護","●","○"),"○"),"×"))</f>
        <v/>
      </c>
      <c r="BB41" s="182" t="str">
        <f>IF($G41="","",EOMONTH(BE$16,-1))</f>
        <v/>
      </c>
      <c r="BC41" s="188">
        <f>IFERROR(DATEDIF($G41,BB41,"Y"),0)</f>
        <v>0</v>
      </c>
      <c r="BD41" s="153" t="str">
        <f>IF($D41="","",IF($G41="","",IF($G41&gt;BB41,"",IF(BB41&gt;=$D41,"○",""))))</f>
        <v/>
      </c>
      <c r="BE41" s="161"/>
      <c r="BF41" s="171" t="str">
        <f>IF(BE41="","",IF(BD41="○",IF(BC41&gt;=10,IF($C41="介護","●","○"),"○"),"×"))</f>
        <v/>
      </c>
      <c r="BG41" s="182" t="str">
        <f>IF($G41="","",EOMONTH(BJ$16,-1))</f>
        <v/>
      </c>
      <c r="BH41" s="188">
        <f>IFERROR(DATEDIF($G41,BG41,"Y"),0)</f>
        <v>0</v>
      </c>
      <c r="BI41" s="153" t="str">
        <f>IF($D41="","",IF($G41="","",IF($G41&gt;BG41,"",IF(BG41&gt;=$D41,"○",""))))</f>
        <v/>
      </c>
      <c r="BJ41" s="161"/>
      <c r="BK41" s="295" t="str">
        <f>IF(BJ41="","",IF(BI41="○",IF(BH41&gt;=10,IF($C41="介護","●","○"),"○"),"×"))</f>
        <v/>
      </c>
      <c r="BL41" s="182" t="str">
        <f>IF($G41="","",EOMONTH(BO$16,-1))</f>
        <v/>
      </c>
      <c r="BM41" s="188">
        <f>IFERROR(DATEDIF($G41,BL41,"Y"),0)</f>
        <v>0</v>
      </c>
      <c r="BN41" s="153" t="str">
        <f>IF($D41="","",IF($G41="","",IF($G41&gt;BL41,"",IF(BL41&gt;=$D41,"○",""))))</f>
        <v/>
      </c>
      <c r="BO41" s="161"/>
      <c r="BP41" s="295" t="str">
        <f>IF(BO41="","",IF(BN41="○",IF(BM41&gt;=10,IF($C41="介護","●","○"),"○"),"×"))</f>
        <v/>
      </c>
      <c r="BQ41" s="182" t="str">
        <f>IF($G41="","",EOMONTH(BT$16,-1))</f>
        <v/>
      </c>
      <c r="BR41" s="188">
        <f>IFERROR(DATEDIF($G41,BQ41,"Y"),0)</f>
        <v>0</v>
      </c>
      <c r="BS41" s="153" t="str">
        <f>IF($D41="","",IF($G41="","",IF($G41&gt;BQ41,"",IF(BQ41&gt;=$D41,"○",""))))</f>
        <v/>
      </c>
      <c r="BT41" s="161"/>
      <c r="BU41" s="295" t="str">
        <f>IF(BT41="","",IF(BS41="○",IF(BR41&gt;=10,IF($C41="介護","●","○"),"○"),"×"))</f>
        <v/>
      </c>
      <c r="BV41" s="182" t="str">
        <f>IF($G41="","",EOMONTH(BY$16,-1))</f>
        <v/>
      </c>
      <c r="BW41" s="188">
        <f>IFERROR(DATEDIF($G41,BV41,"Y"),0)</f>
        <v>0</v>
      </c>
      <c r="BX41" s="153" t="str">
        <f>IF($D41="","",IF($G41="","",IF($G41&gt;BV41,"",IF(BV41&gt;=$D41,"○",""))))</f>
        <v/>
      </c>
      <c r="BY41" s="161"/>
      <c r="BZ41" s="295" t="str">
        <f>IF(BY41="","",IF(BX41="○",IF(BW41&gt;=10,IF($C41="介護","●","○"),"○"),"×"))</f>
        <v/>
      </c>
      <c r="CA41" s="182" t="str">
        <f>IF($G41="","",EOMONTH(CD$16,-1))</f>
        <v/>
      </c>
      <c r="CB41" s="188">
        <f>IFERROR(DATEDIF($G41,CA41,"Y"),0)</f>
        <v>0</v>
      </c>
      <c r="CC41" s="153" t="str">
        <f>IF($D41="","",IF($G41="","",IF($G41&gt;CA41,"",IF(CA41&gt;=$D41,"○",""))))</f>
        <v/>
      </c>
      <c r="CD41" s="161"/>
      <c r="CE41" s="229" t="str">
        <f>IF(CD41="","",IF(CC41="○",IF(CB41&gt;=10,IF($C41="介護","●","○"),"○"),"×"))</f>
        <v/>
      </c>
      <c r="CF41" s="239">
        <f>SUM(L41,Q41,V41,AA41,AF41,AK41,AP41,AU41,AZ41,BE41,BJ41,BO41,BT41,BY41,CD41)</f>
        <v>0</v>
      </c>
      <c r="CG41" s="249"/>
      <c r="CH41" s="256"/>
    </row>
    <row r="42" spans="2:86" ht="13.5" customHeight="1">
      <c r="B42" s="66"/>
      <c r="C42" s="81"/>
      <c r="D42" s="81"/>
      <c r="E42" s="99"/>
      <c r="F42" s="107"/>
      <c r="G42" s="121" t="str">
        <f>IF(G41="","",$G$20)</f>
        <v/>
      </c>
      <c r="H42" s="129"/>
      <c r="I42" s="275"/>
      <c r="J42" s="190"/>
      <c r="K42" s="152"/>
      <c r="L42" s="161"/>
      <c r="M42" s="173"/>
      <c r="N42" s="197"/>
      <c r="O42" s="190"/>
      <c r="P42" s="152"/>
      <c r="Q42" s="161"/>
      <c r="R42" s="173"/>
      <c r="S42" s="197"/>
      <c r="T42" s="190"/>
      <c r="U42" s="152"/>
      <c r="V42" s="161"/>
      <c r="W42" s="173"/>
      <c r="X42" s="182"/>
      <c r="Y42" s="188"/>
      <c r="Z42" s="152"/>
      <c r="AA42" s="161"/>
      <c r="AB42" s="173"/>
      <c r="AC42" s="182"/>
      <c r="AD42" s="190"/>
      <c r="AE42" s="152"/>
      <c r="AF42" s="161"/>
      <c r="AG42" s="173"/>
      <c r="AH42" s="182"/>
      <c r="AI42" s="188"/>
      <c r="AJ42" s="152"/>
      <c r="AK42" s="161"/>
      <c r="AL42" s="173"/>
      <c r="AM42" s="182"/>
      <c r="AN42" s="188"/>
      <c r="AO42" s="152"/>
      <c r="AP42" s="161"/>
      <c r="AQ42" s="171"/>
      <c r="AR42" s="197"/>
      <c r="AS42" s="190"/>
      <c r="AT42" s="152"/>
      <c r="AU42" s="161"/>
      <c r="AV42" s="171"/>
      <c r="AW42" s="182"/>
      <c r="AX42" s="188"/>
      <c r="AY42" s="152"/>
      <c r="AZ42" s="161"/>
      <c r="BA42" s="171"/>
      <c r="BB42" s="182"/>
      <c r="BC42" s="188"/>
      <c r="BD42" s="152"/>
      <c r="BE42" s="161"/>
      <c r="BF42" s="171"/>
      <c r="BG42" s="182"/>
      <c r="BH42" s="188"/>
      <c r="BI42" s="152"/>
      <c r="BJ42" s="161"/>
      <c r="BK42" s="295"/>
      <c r="BL42" s="182"/>
      <c r="BM42" s="188"/>
      <c r="BN42" s="152"/>
      <c r="BO42" s="161"/>
      <c r="BP42" s="295"/>
      <c r="BQ42" s="182"/>
      <c r="BR42" s="188"/>
      <c r="BS42" s="152"/>
      <c r="BT42" s="161"/>
      <c r="BU42" s="295"/>
      <c r="BV42" s="182"/>
      <c r="BW42" s="188"/>
      <c r="BX42" s="152"/>
      <c r="BY42" s="161"/>
      <c r="BZ42" s="295"/>
      <c r="CA42" s="182"/>
      <c r="CB42" s="188"/>
      <c r="CC42" s="152"/>
      <c r="CD42" s="161"/>
      <c r="CE42" s="229"/>
      <c r="CF42" s="238"/>
      <c r="CG42" s="249"/>
      <c r="CH42" s="256"/>
    </row>
    <row r="43" spans="2:86" ht="13.5" customHeight="1">
      <c r="B43" s="64"/>
      <c r="C43" s="83"/>
      <c r="D43" s="83"/>
      <c r="E43" s="100"/>
      <c r="F43" s="108"/>
      <c r="G43" s="120"/>
      <c r="H43" s="129" t="str">
        <f>IF($G43="","",IFERROR(DATEDIF(G43,G44,"Y")&amp;"年"&amp;DATEDIF(G43,G44,"YM")&amp;"月","0年0月"))</f>
        <v/>
      </c>
      <c r="I43" s="276" t="str">
        <f>IF($G43="","",EOMONTH(L$16,-1))</f>
        <v/>
      </c>
      <c r="J43" s="189">
        <f>IFERROR(DATEDIF($G43,I43,"Y"),0)</f>
        <v>0</v>
      </c>
      <c r="K43" s="153" t="str">
        <f>IF($D43="","",IF($G43="","",IF($G43&gt;I43,"",IF(I43&gt;=$D43,"○",""))))</f>
        <v/>
      </c>
      <c r="L43" s="161"/>
      <c r="M43" s="172" t="str">
        <f>IF(L43="","",IF(K43="○",IF(J43&gt;=10,IF($C43="介護","●","○"),"○"),"×"))</f>
        <v/>
      </c>
      <c r="N43" s="198" t="str">
        <f>IF($G43="","",EOMONTH(Q$16,-1))</f>
        <v/>
      </c>
      <c r="O43" s="189">
        <f>IFERROR(DATEDIF($G43,N43,"Y"),0)</f>
        <v>0</v>
      </c>
      <c r="P43" s="153" t="str">
        <f>IF($D43="","",IF($G43="","",IF($G43&gt;N43,"",IF(N43&gt;=$D43,"○",""))))</f>
        <v/>
      </c>
      <c r="Q43" s="161"/>
      <c r="R43" s="172" t="str">
        <f>IF(Q43="","",IF(P43="○",IF(O43&gt;=10,IF($C43="介護","●","○"),"○"),"×"))</f>
        <v/>
      </c>
      <c r="S43" s="198" t="str">
        <f>IF($G43="","",EOMONTH(V$16,-1))</f>
        <v/>
      </c>
      <c r="T43" s="189">
        <f>IFERROR(DATEDIF($G43,S43,"Y"),0)</f>
        <v>0</v>
      </c>
      <c r="U43" s="153" t="str">
        <f>IF($D43="","",IF($G43="","",IF($G43&gt;S43,"",IF(S43&gt;=$D43,"○",""))))</f>
        <v/>
      </c>
      <c r="V43" s="161"/>
      <c r="W43" s="172" t="str">
        <f>IF(V43="","",IF(U43="○",IF(T43&gt;=10,IF($C43="介護","●","○"),"○"),"×"))</f>
        <v/>
      </c>
      <c r="X43" s="182" t="str">
        <f>IF($G43="","",EOMONTH(AA$16,-1))</f>
        <v/>
      </c>
      <c r="Y43" s="188">
        <f>IFERROR(DATEDIF($G43,X43,"Y"),0)</f>
        <v>0</v>
      </c>
      <c r="Z43" s="153" t="str">
        <f>IF($D43="","",IF($G43="","",IF($G43&gt;X43,"",IF(X43&gt;=$D43,"○",""))))</f>
        <v/>
      </c>
      <c r="AA43" s="161"/>
      <c r="AB43" s="172" t="str">
        <f>IF(AA43="","",IF(Z43="○",IF(Y43&gt;=10,IF($C43="介護","●","○"),"○"),"×"))</f>
        <v/>
      </c>
      <c r="AC43" s="182" t="str">
        <f>IF($G43="","",EOMONTH(AF$16,-1))</f>
        <v/>
      </c>
      <c r="AD43" s="189">
        <f>IFERROR(DATEDIF($G43,AC43,"Y"),0)</f>
        <v>0</v>
      </c>
      <c r="AE43" s="153" t="str">
        <f>IF($D43="","",IF($G43="","",IF($G43&gt;AC43,"",IF(AC43&gt;=$D43,"○",""))))</f>
        <v/>
      </c>
      <c r="AF43" s="161"/>
      <c r="AG43" s="172" t="str">
        <f>IF(AF43="","",IF(AE43="○",IF(AD43&gt;=10,IF($C43="介護","●","○"),"○"),"×"))</f>
        <v/>
      </c>
      <c r="AH43" s="182" t="str">
        <f>IF($G43="","",EOMONTH(AK$16,-1))</f>
        <v/>
      </c>
      <c r="AI43" s="189">
        <f>IFERROR(DATEDIF($G43,AH43,"Y"),0)</f>
        <v>0</v>
      </c>
      <c r="AJ43" s="153" t="str">
        <f>IF($D43="","",IF($G43="","",IF($G43&gt;AH43,"",IF(AH43&gt;=$D43,"○",""))))</f>
        <v/>
      </c>
      <c r="AK43" s="161"/>
      <c r="AL43" s="172" t="str">
        <f>IF(AK43="","",IF(AJ43="○",IF(AI43&gt;=10,IF($C43="介護","●","○"),"○"),"×"))</f>
        <v/>
      </c>
      <c r="AM43" s="182" t="str">
        <f>IF($G43="","",EOMONTH(AP$16,-1))</f>
        <v/>
      </c>
      <c r="AN43" s="188">
        <f>IFERROR(DATEDIF($G43,AM43,"Y"),0)</f>
        <v>0</v>
      </c>
      <c r="AO43" s="153" t="str">
        <f>IF($D43="","",IF($G43="","",IF($G43&gt;AM43,"",IF(AM43&gt;=$D43,"○",""))))</f>
        <v/>
      </c>
      <c r="AP43" s="161"/>
      <c r="AQ43" s="171" t="str">
        <f>IF(AP43="","",IF(AO43="○",IF(AN43&gt;=10,IF($C43="介護","●","○"),"○"),"×"))</f>
        <v/>
      </c>
      <c r="AR43" s="198" t="str">
        <f>IF($G43="","",EOMONTH(AU$16,-1))</f>
        <v/>
      </c>
      <c r="AS43" s="189">
        <f>IFERROR(DATEDIF($G43,AR43,"Y"),0)</f>
        <v>0</v>
      </c>
      <c r="AT43" s="153" t="str">
        <f>IF($D43="","",IF($G43="","",IF($G43&gt;AR43,"",IF(AR43&gt;=$D43,"○",""))))</f>
        <v/>
      </c>
      <c r="AU43" s="161"/>
      <c r="AV43" s="171" t="str">
        <f>IF(AU43="","",IF(AT43="○",IF(AS43&gt;=10,IF($C43="介護","●","○"),"○"),"×"))</f>
        <v/>
      </c>
      <c r="AW43" s="182" t="str">
        <f>IF($G43="","",EOMONTH(AZ$16,-1))</f>
        <v/>
      </c>
      <c r="AX43" s="188">
        <f>IFERROR(DATEDIF($G43,AW43,"Y"),0)</f>
        <v>0</v>
      </c>
      <c r="AY43" s="153" t="str">
        <f>IF($D43="","",IF($G43="","",IF($G43&gt;AW43,"",IF(AW43&gt;=$D43,"○",""))))</f>
        <v/>
      </c>
      <c r="AZ43" s="161"/>
      <c r="BA43" s="171" t="str">
        <f>IF(AZ43="","",IF(AY43="○",IF(AX43&gt;=10,IF($C43="介護","●","○"),"○"),"×"))</f>
        <v/>
      </c>
      <c r="BB43" s="182" t="str">
        <f>IF($G43="","",EOMONTH(BE$16,-1))</f>
        <v/>
      </c>
      <c r="BC43" s="188">
        <f>IFERROR(DATEDIF($G43,BB43,"Y"),0)</f>
        <v>0</v>
      </c>
      <c r="BD43" s="153" t="str">
        <f>IF($D43="","",IF($G43="","",IF($G43&gt;BB43,"",IF(BB43&gt;=$D43,"○",""))))</f>
        <v/>
      </c>
      <c r="BE43" s="161"/>
      <c r="BF43" s="171" t="str">
        <f>IF(BE43="","",IF(BD43="○",IF(BC43&gt;=10,IF($C43="介護","●","○"),"○"),"×"))</f>
        <v/>
      </c>
      <c r="BG43" s="182" t="str">
        <f>IF($G43="","",EOMONTH(BJ$16,-1))</f>
        <v/>
      </c>
      <c r="BH43" s="188">
        <f>IFERROR(DATEDIF($G43,BG43,"Y"),0)</f>
        <v>0</v>
      </c>
      <c r="BI43" s="153" t="str">
        <f>IF($D43="","",IF($G43="","",IF($G43&gt;BG43,"",IF(BG43&gt;=$D43,"○",""))))</f>
        <v/>
      </c>
      <c r="BJ43" s="161"/>
      <c r="BK43" s="295" t="str">
        <f>IF(BJ43="","",IF(BI43="○",IF(BH43&gt;=10,IF($C43="介護","●","○"),"○"),"×"))</f>
        <v/>
      </c>
      <c r="BL43" s="182" t="str">
        <f>IF($G43="","",EOMONTH(BO$16,-1))</f>
        <v/>
      </c>
      <c r="BM43" s="188">
        <f>IFERROR(DATEDIF($G43,BL43,"Y"),0)</f>
        <v>0</v>
      </c>
      <c r="BN43" s="153" t="str">
        <f>IF($D43="","",IF($G43="","",IF($G43&gt;BL43,"",IF(BL43&gt;=$D43,"○",""))))</f>
        <v/>
      </c>
      <c r="BO43" s="161"/>
      <c r="BP43" s="295" t="str">
        <f>IF(BO43="","",IF(BN43="○",IF(BM43&gt;=10,IF($C43="介護","●","○"),"○"),"×"))</f>
        <v/>
      </c>
      <c r="BQ43" s="182" t="str">
        <f>IF($G43="","",EOMONTH(BT$16,-1))</f>
        <v/>
      </c>
      <c r="BR43" s="188">
        <f>IFERROR(DATEDIF($G43,BQ43,"Y"),0)</f>
        <v>0</v>
      </c>
      <c r="BS43" s="153" t="str">
        <f>IF($D43="","",IF($G43="","",IF($G43&gt;BQ43,"",IF(BQ43&gt;=$D43,"○",""))))</f>
        <v/>
      </c>
      <c r="BT43" s="161"/>
      <c r="BU43" s="295" t="str">
        <f>IF(BT43="","",IF(BS43="○",IF(BR43&gt;=10,IF($C43="介護","●","○"),"○"),"×"))</f>
        <v/>
      </c>
      <c r="BV43" s="182" t="str">
        <f>IF($G43="","",EOMONTH(BY$16,-1))</f>
        <v/>
      </c>
      <c r="BW43" s="188">
        <f>IFERROR(DATEDIF($G43,BV43,"Y"),0)</f>
        <v>0</v>
      </c>
      <c r="BX43" s="153" t="str">
        <f>IF($D43="","",IF($G43="","",IF($G43&gt;BV43,"",IF(BV43&gt;=$D43,"○",""))))</f>
        <v/>
      </c>
      <c r="BY43" s="161"/>
      <c r="BZ43" s="295" t="str">
        <f>IF(BY43="","",IF(BX43="○",IF(BW43&gt;=10,IF($C43="介護","●","○"),"○"),"×"))</f>
        <v/>
      </c>
      <c r="CA43" s="182" t="str">
        <f>IF($G43="","",EOMONTH(CD$16,-1))</f>
        <v/>
      </c>
      <c r="CB43" s="188">
        <f>IFERROR(DATEDIF($G43,CA43,"Y"),0)</f>
        <v>0</v>
      </c>
      <c r="CC43" s="153" t="str">
        <f>IF($D43="","",IF($G43="","",IF($G43&gt;CA43,"",IF(CA43&gt;=$D43,"○",""))))</f>
        <v/>
      </c>
      <c r="CD43" s="161"/>
      <c r="CE43" s="229" t="str">
        <f>IF(CD43="","",IF(CC43="○",IF(CB43&gt;=10,IF($C43="介護","●","○"),"○"),"×"))</f>
        <v/>
      </c>
      <c r="CF43" s="239">
        <f>SUM(L43,Q43,V43,AA43,AF43,AK43,AP43,AU43,AZ43,BE43,BJ43,BO43,BT43,BY43,CD43)</f>
        <v>0</v>
      </c>
      <c r="CG43" s="249"/>
      <c r="CH43" s="256"/>
    </row>
    <row r="44" spans="2:86" ht="13.5" customHeight="1">
      <c r="B44" s="66"/>
      <c r="C44" s="81"/>
      <c r="D44" s="81"/>
      <c r="E44" s="99"/>
      <c r="F44" s="107"/>
      <c r="G44" s="121" t="str">
        <f>IF(G43="","",$G$20)</f>
        <v/>
      </c>
      <c r="H44" s="129"/>
      <c r="I44" s="275"/>
      <c r="J44" s="190"/>
      <c r="K44" s="152"/>
      <c r="L44" s="161"/>
      <c r="M44" s="173"/>
      <c r="N44" s="197"/>
      <c r="O44" s="190"/>
      <c r="P44" s="152"/>
      <c r="Q44" s="161"/>
      <c r="R44" s="173"/>
      <c r="S44" s="197"/>
      <c r="T44" s="190"/>
      <c r="U44" s="152"/>
      <c r="V44" s="161"/>
      <c r="W44" s="173"/>
      <c r="X44" s="182"/>
      <c r="Y44" s="188"/>
      <c r="Z44" s="152"/>
      <c r="AA44" s="161"/>
      <c r="AB44" s="173"/>
      <c r="AC44" s="182"/>
      <c r="AD44" s="190"/>
      <c r="AE44" s="152"/>
      <c r="AF44" s="161"/>
      <c r="AG44" s="173"/>
      <c r="AH44" s="182"/>
      <c r="AI44" s="190"/>
      <c r="AJ44" s="152"/>
      <c r="AK44" s="161"/>
      <c r="AL44" s="173"/>
      <c r="AM44" s="182"/>
      <c r="AN44" s="188"/>
      <c r="AO44" s="152"/>
      <c r="AP44" s="161"/>
      <c r="AQ44" s="171"/>
      <c r="AR44" s="197"/>
      <c r="AS44" s="190"/>
      <c r="AT44" s="152"/>
      <c r="AU44" s="161"/>
      <c r="AV44" s="171"/>
      <c r="AW44" s="182"/>
      <c r="AX44" s="188"/>
      <c r="AY44" s="152"/>
      <c r="AZ44" s="161"/>
      <c r="BA44" s="171"/>
      <c r="BB44" s="182"/>
      <c r="BC44" s="188"/>
      <c r="BD44" s="152"/>
      <c r="BE44" s="161"/>
      <c r="BF44" s="171"/>
      <c r="BG44" s="182"/>
      <c r="BH44" s="188"/>
      <c r="BI44" s="152"/>
      <c r="BJ44" s="161"/>
      <c r="BK44" s="295"/>
      <c r="BL44" s="182"/>
      <c r="BM44" s="188"/>
      <c r="BN44" s="152"/>
      <c r="BO44" s="161"/>
      <c r="BP44" s="295"/>
      <c r="BQ44" s="182"/>
      <c r="BR44" s="188"/>
      <c r="BS44" s="152"/>
      <c r="BT44" s="161"/>
      <c r="BU44" s="295"/>
      <c r="BV44" s="182"/>
      <c r="BW44" s="188"/>
      <c r="BX44" s="152"/>
      <c r="BY44" s="161"/>
      <c r="BZ44" s="295"/>
      <c r="CA44" s="182"/>
      <c r="CB44" s="188"/>
      <c r="CC44" s="152"/>
      <c r="CD44" s="161"/>
      <c r="CE44" s="229"/>
      <c r="CF44" s="238"/>
      <c r="CG44" s="249"/>
      <c r="CH44" s="256"/>
    </row>
    <row r="45" spans="2:86" ht="13.5" customHeight="1">
      <c r="B45" s="64"/>
      <c r="C45" s="83"/>
      <c r="D45" s="83"/>
      <c r="E45" s="100"/>
      <c r="F45" s="108"/>
      <c r="G45" s="120"/>
      <c r="H45" s="129" t="str">
        <f>IF($G45="","",IFERROR(DATEDIF(G45,G46,"Y")&amp;"年"&amp;DATEDIF(G45,G46,"YM")&amp;"月","0年0月"))</f>
        <v/>
      </c>
      <c r="I45" s="276" t="str">
        <f>IF($G45="","",EOMONTH(L$16,-1))</f>
        <v/>
      </c>
      <c r="J45" s="189">
        <f>IFERROR(DATEDIF($G45,I45,"Y"),0)</f>
        <v>0</v>
      </c>
      <c r="K45" s="153" t="str">
        <f>IF($D45="","",IF($G45="","",IF($G45&gt;I45,"",IF(I45&gt;=$D45,"○",""))))</f>
        <v/>
      </c>
      <c r="L45" s="161"/>
      <c r="M45" s="172" t="str">
        <f>IF(L45="","",IF(K45="○",IF(J45&gt;=10,IF($C45="介護","●","○"),"○"),"×"))</f>
        <v/>
      </c>
      <c r="N45" s="198" t="str">
        <f>IF($G45="","",EOMONTH(Q$16,-1))</f>
        <v/>
      </c>
      <c r="O45" s="189">
        <f>IFERROR(DATEDIF($G45,N45,"Y"),0)</f>
        <v>0</v>
      </c>
      <c r="P45" s="153" t="str">
        <f>IF($D45="","",IF($G45="","",IF($G45&gt;N45,"",IF(N45&gt;=$D45,"○",""))))</f>
        <v/>
      </c>
      <c r="Q45" s="161"/>
      <c r="R45" s="172" t="str">
        <f>IF(Q45="","",IF(P45="○",IF(O45&gt;=10,IF($C45="介護","●","○"),"○"),"×"))</f>
        <v/>
      </c>
      <c r="S45" s="198" t="str">
        <f>IF($G45="","",EOMONTH(V$16,-1))</f>
        <v/>
      </c>
      <c r="T45" s="189">
        <f>IFERROR(DATEDIF($G45,S45,"Y"),0)</f>
        <v>0</v>
      </c>
      <c r="U45" s="153" t="str">
        <f>IF($D45="","",IF($G45="","",IF($G45&gt;S45,"",IF(S45&gt;=$D45,"○",""))))</f>
        <v/>
      </c>
      <c r="V45" s="161"/>
      <c r="W45" s="172" t="str">
        <f>IF(V45="","",IF(U45="○",IF(T45&gt;=10,IF($C45="介護","●","○"),"○"),"×"))</f>
        <v/>
      </c>
      <c r="X45" s="182" t="str">
        <f>IF($G45="","",EOMONTH(AA$16,-1))</f>
        <v/>
      </c>
      <c r="Y45" s="188">
        <f>IFERROR(DATEDIF($G45,X45,"Y"),0)</f>
        <v>0</v>
      </c>
      <c r="Z45" s="153" t="str">
        <f>IF($D45="","",IF($G45="","",IF($G45&gt;X45,"",IF(X45&gt;=$D45,"○",""))))</f>
        <v/>
      </c>
      <c r="AA45" s="161"/>
      <c r="AB45" s="172" t="str">
        <f>IF(AA45="","",IF(Z45="○",IF(Y45&gt;=10,IF($C45="介護","●","○"),"○"),"×"))</f>
        <v/>
      </c>
      <c r="AC45" s="182" t="str">
        <f>IF($G45="","",EOMONTH(AF$16,-1))</f>
        <v/>
      </c>
      <c r="AD45" s="189">
        <f>IFERROR(DATEDIF($G45,AC45,"Y"),0)</f>
        <v>0</v>
      </c>
      <c r="AE45" s="153" t="str">
        <f>IF($D45="","",IF($G45="","",IF($G45&gt;AC45,"",IF(AC45&gt;=$D45,"○",""))))</f>
        <v/>
      </c>
      <c r="AF45" s="161"/>
      <c r="AG45" s="172" t="str">
        <f>IF(AF45="","",IF(AE45="○",IF(AD45&gt;=10,IF($C45="介護","●","○"),"○"),"×"))</f>
        <v/>
      </c>
      <c r="AH45" s="182" t="str">
        <f>IF($G45="","",EOMONTH(AK$16,-1))</f>
        <v/>
      </c>
      <c r="AI45" s="189">
        <f>IFERROR(DATEDIF($G45,AH45,"Y"),0)</f>
        <v>0</v>
      </c>
      <c r="AJ45" s="153" t="str">
        <f>IF($D45="","",IF($G45="","",IF($G45&gt;AH45,"",IF(AH45&gt;=$D45,"○",""))))</f>
        <v/>
      </c>
      <c r="AK45" s="161"/>
      <c r="AL45" s="172" t="str">
        <f>IF(AK45="","",IF(AJ45="○",IF(AI45&gt;=10,IF($C45="介護","●","○"),"○"),"×"))</f>
        <v/>
      </c>
      <c r="AM45" s="182" t="str">
        <f>IF($G45="","",EOMONTH(AP$16,-1))</f>
        <v/>
      </c>
      <c r="AN45" s="188">
        <f>IFERROR(DATEDIF($G45,AM45,"Y"),0)</f>
        <v>0</v>
      </c>
      <c r="AO45" s="153" t="str">
        <f>IF($D45="","",IF($G45="","",IF($G45&gt;AM45,"",IF(AM45&gt;=$D45,"○",""))))</f>
        <v/>
      </c>
      <c r="AP45" s="161"/>
      <c r="AQ45" s="171" t="str">
        <f>IF(AP45="","",IF(AO45="○",IF(AN45&gt;=10,IF($C45="介護","●","○"),"○"),"×"))</f>
        <v/>
      </c>
      <c r="AR45" s="198" t="str">
        <f>IF($G45="","",EOMONTH(AU$16,-1))</f>
        <v/>
      </c>
      <c r="AS45" s="189">
        <f>IFERROR(DATEDIF($G45,AR45,"Y"),0)</f>
        <v>0</v>
      </c>
      <c r="AT45" s="153" t="str">
        <f>IF($D45="","",IF($G45="","",IF($G45&gt;AR45,"",IF(AR45&gt;=$D45,"○",""))))</f>
        <v/>
      </c>
      <c r="AU45" s="161"/>
      <c r="AV45" s="171" t="str">
        <f>IF(AU45="","",IF(AT45="○",IF(AS45&gt;=10,IF($C45="介護","●","○"),"○"),"×"))</f>
        <v/>
      </c>
      <c r="AW45" s="182" t="str">
        <f>IF($G45="","",EOMONTH(AZ$16,-1))</f>
        <v/>
      </c>
      <c r="AX45" s="188">
        <f>IFERROR(DATEDIF($G45,AW45,"Y"),0)</f>
        <v>0</v>
      </c>
      <c r="AY45" s="153" t="str">
        <f>IF($D45="","",IF($G45="","",IF($G45&gt;AW45,"",IF(AW45&gt;=$D45,"○",""))))</f>
        <v/>
      </c>
      <c r="AZ45" s="161"/>
      <c r="BA45" s="171" t="str">
        <f>IF(AZ45="","",IF(AY45="○",IF(AX45&gt;=10,IF($C45="介護","●","○"),"○"),"×"))</f>
        <v/>
      </c>
      <c r="BB45" s="182" t="str">
        <f>IF($G45="","",EOMONTH(BE$16,-1))</f>
        <v/>
      </c>
      <c r="BC45" s="188">
        <f>IFERROR(DATEDIF($G45,BB45,"Y"),0)</f>
        <v>0</v>
      </c>
      <c r="BD45" s="153" t="str">
        <f>IF($D45="","",IF($G45="","",IF($G45&gt;BB45,"",IF(BB45&gt;=$D45,"○",""))))</f>
        <v/>
      </c>
      <c r="BE45" s="161"/>
      <c r="BF45" s="171" t="str">
        <f>IF(BE45="","",IF(BD45="○",IF(BC45&gt;=10,IF($C45="介護","●","○"),"○"),"×"))</f>
        <v/>
      </c>
      <c r="BG45" s="182" t="str">
        <f>IF($G45="","",EOMONTH(BJ$16,-1))</f>
        <v/>
      </c>
      <c r="BH45" s="188">
        <f>IFERROR(DATEDIF($G45,BG45,"Y"),0)</f>
        <v>0</v>
      </c>
      <c r="BI45" s="153" t="str">
        <f>IF($D45="","",IF($G45="","",IF($G45&gt;BG45,"",IF(BG45&gt;=$D45,"○",""))))</f>
        <v/>
      </c>
      <c r="BJ45" s="161"/>
      <c r="BK45" s="295" t="str">
        <f>IF(BJ45="","",IF(BI45="○",IF(BH45&gt;=10,IF($C45="介護","●","○"),"○"),"×"))</f>
        <v/>
      </c>
      <c r="BL45" s="182" t="str">
        <f>IF($G45="","",EOMONTH(BO$16,-1))</f>
        <v/>
      </c>
      <c r="BM45" s="188">
        <f>IFERROR(DATEDIF($G45,BL45,"Y"),0)</f>
        <v>0</v>
      </c>
      <c r="BN45" s="153" t="str">
        <f>IF($D45="","",IF($G45="","",IF($G45&gt;BL45,"",IF(BL45&gt;=$D45,"○",""))))</f>
        <v/>
      </c>
      <c r="BO45" s="161"/>
      <c r="BP45" s="295" t="str">
        <f>IF(BO45="","",IF(BN45="○",IF(BM45&gt;=10,IF($C45="介護","●","○"),"○"),"×"))</f>
        <v/>
      </c>
      <c r="BQ45" s="182" t="str">
        <f>IF($G45="","",EOMONTH(BT$16,-1))</f>
        <v/>
      </c>
      <c r="BR45" s="188">
        <f>IFERROR(DATEDIF($G45,BQ45,"Y"),0)</f>
        <v>0</v>
      </c>
      <c r="BS45" s="153" t="str">
        <f>IF($D45="","",IF($G45="","",IF($G45&gt;BQ45,"",IF(BQ45&gt;=$D45,"○",""))))</f>
        <v/>
      </c>
      <c r="BT45" s="161"/>
      <c r="BU45" s="295" t="str">
        <f>IF(BT45="","",IF(BS45="○",IF(BR45&gt;=10,IF($C45="介護","●","○"),"○"),"×"))</f>
        <v/>
      </c>
      <c r="BV45" s="182" t="str">
        <f>IF($G45="","",EOMONTH(BY$16,-1))</f>
        <v/>
      </c>
      <c r="BW45" s="188">
        <f>IFERROR(DATEDIF($G45,BV45,"Y"),0)</f>
        <v>0</v>
      </c>
      <c r="BX45" s="153" t="str">
        <f>IF($D45="","",IF($G45="","",IF($G45&gt;BV45,"",IF(BV45&gt;=$D45,"○",""))))</f>
        <v/>
      </c>
      <c r="BY45" s="161"/>
      <c r="BZ45" s="295" t="str">
        <f>IF(BY45="","",IF(BX45="○",IF(BW45&gt;=10,IF($C45="介護","●","○"),"○"),"×"))</f>
        <v/>
      </c>
      <c r="CA45" s="182" t="str">
        <f>IF($G45="","",EOMONTH(CD$16,-1))</f>
        <v/>
      </c>
      <c r="CB45" s="188">
        <f>IFERROR(DATEDIF($G45,CA45,"Y"),0)</f>
        <v>0</v>
      </c>
      <c r="CC45" s="153" t="str">
        <f>IF($D45="","",IF($G45="","",IF($G45&gt;CA45,"",IF(CA45&gt;=$D45,"○",""))))</f>
        <v/>
      </c>
      <c r="CD45" s="161"/>
      <c r="CE45" s="229" t="str">
        <f>IF(CD45="","",IF(CC45="○",IF(CB45&gt;=10,IF($C45="介護","●","○"),"○"),"×"))</f>
        <v/>
      </c>
      <c r="CF45" s="239">
        <f>SUM(L45,Q45,V45,AA45,AF45,AK45,AP45,AU45,AZ45,BE45,BJ45,BO45,BT45,BY45,CD45)</f>
        <v>0</v>
      </c>
      <c r="CG45" s="249"/>
      <c r="CH45" s="256"/>
    </row>
    <row r="46" spans="2:86" ht="13.5" customHeight="1">
      <c r="B46" s="66"/>
      <c r="C46" s="81"/>
      <c r="D46" s="81"/>
      <c r="E46" s="99"/>
      <c r="F46" s="107"/>
      <c r="G46" s="121" t="str">
        <f>IF(G45="","",$G$20)</f>
        <v/>
      </c>
      <c r="H46" s="129"/>
      <c r="I46" s="275"/>
      <c r="J46" s="190"/>
      <c r="K46" s="152"/>
      <c r="L46" s="161"/>
      <c r="M46" s="173"/>
      <c r="N46" s="197"/>
      <c r="O46" s="190"/>
      <c r="P46" s="152"/>
      <c r="Q46" s="161"/>
      <c r="R46" s="173"/>
      <c r="S46" s="197"/>
      <c r="T46" s="190"/>
      <c r="U46" s="152"/>
      <c r="V46" s="161"/>
      <c r="W46" s="173"/>
      <c r="X46" s="182"/>
      <c r="Y46" s="188"/>
      <c r="Z46" s="152"/>
      <c r="AA46" s="161"/>
      <c r="AB46" s="173"/>
      <c r="AC46" s="182"/>
      <c r="AD46" s="190"/>
      <c r="AE46" s="152"/>
      <c r="AF46" s="161"/>
      <c r="AG46" s="173"/>
      <c r="AH46" s="182"/>
      <c r="AI46" s="190"/>
      <c r="AJ46" s="152"/>
      <c r="AK46" s="161"/>
      <c r="AL46" s="173"/>
      <c r="AM46" s="182"/>
      <c r="AN46" s="188"/>
      <c r="AO46" s="152"/>
      <c r="AP46" s="161"/>
      <c r="AQ46" s="171"/>
      <c r="AR46" s="197"/>
      <c r="AS46" s="190"/>
      <c r="AT46" s="152"/>
      <c r="AU46" s="161"/>
      <c r="AV46" s="171"/>
      <c r="AW46" s="182"/>
      <c r="AX46" s="188"/>
      <c r="AY46" s="152"/>
      <c r="AZ46" s="161"/>
      <c r="BA46" s="171"/>
      <c r="BB46" s="182"/>
      <c r="BC46" s="188"/>
      <c r="BD46" s="152"/>
      <c r="BE46" s="161"/>
      <c r="BF46" s="171"/>
      <c r="BG46" s="182"/>
      <c r="BH46" s="188"/>
      <c r="BI46" s="152"/>
      <c r="BJ46" s="161"/>
      <c r="BK46" s="295"/>
      <c r="BL46" s="182"/>
      <c r="BM46" s="188"/>
      <c r="BN46" s="152"/>
      <c r="BO46" s="161"/>
      <c r="BP46" s="295"/>
      <c r="BQ46" s="182"/>
      <c r="BR46" s="188"/>
      <c r="BS46" s="152"/>
      <c r="BT46" s="161"/>
      <c r="BU46" s="295"/>
      <c r="BV46" s="182"/>
      <c r="BW46" s="188"/>
      <c r="BX46" s="152"/>
      <c r="BY46" s="161"/>
      <c r="BZ46" s="295"/>
      <c r="CA46" s="182"/>
      <c r="CB46" s="188"/>
      <c r="CC46" s="152"/>
      <c r="CD46" s="161"/>
      <c r="CE46" s="229"/>
      <c r="CF46" s="238"/>
      <c r="CG46" s="249"/>
      <c r="CH46" s="256"/>
    </row>
    <row r="47" spans="2:86" ht="13.5" customHeight="1">
      <c r="B47" s="64"/>
      <c r="C47" s="83"/>
      <c r="D47" s="83"/>
      <c r="E47" s="100"/>
      <c r="F47" s="108"/>
      <c r="G47" s="120"/>
      <c r="H47" s="129" t="str">
        <f>IF($G47="","",IFERROR(DATEDIF(G47,G48,"Y")&amp;"年"&amp;DATEDIF(G47,G48,"YM")&amp;"月","0年0月"))</f>
        <v/>
      </c>
      <c r="I47" s="276" t="str">
        <f>IF($G47="","",EOMONTH(L$16,-1))</f>
        <v/>
      </c>
      <c r="J47" s="189">
        <f>IFERROR(DATEDIF($G47,I47,"Y"),0)</f>
        <v>0</v>
      </c>
      <c r="K47" s="153" t="str">
        <f>IF($D47="","",IF($G47="","",IF($G47&gt;I47,"",IF(I47&gt;=$D47,"○",""))))</f>
        <v/>
      </c>
      <c r="L47" s="161"/>
      <c r="M47" s="172" t="str">
        <f>IF(L47="","",IF(K47="○",IF(J47&gt;=10,IF($C47="介護","●","○"),"○"),"×"))</f>
        <v/>
      </c>
      <c r="N47" s="198" t="str">
        <f>IF($G47="","",EOMONTH(Q$16,-1))</f>
        <v/>
      </c>
      <c r="O47" s="189">
        <f>IFERROR(DATEDIF($G47,N47,"Y"),0)</f>
        <v>0</v>
      </c>
      <c r="P47" s="153" t="str">
        <f>IF($D47="","",IF($G47="","",IF($G47&gt;N47,"",IF(N47&gt;=$D47,"○",""))))</f>
        <v/>
      </c>
      <c r="Q47" s="161"/>
      <c r="R47" s="172" t="str">
        <f>IF(Q47="","",IF(P47="○",IF(O47&gt;=10,IF($C47="介護","●","○"),"○"),"×"))</f>
        <v/>
      </c>
      <c r="S47" s="198" t="str">
        <f>IF($G47="","",EOMONTH(V$16,-1))</f>
        <v/>
      </c>
      <c r="T47" s="188">
        <f>IFERROR(DATEDIF($G47,S47,"Y"),0)</f>
        <v>0</v>
      </c>
      <c r="U47" s="153" t="str">
        <f>IF($D47="","",IF($G47="","",IF($G47&gt;S47,"",IF(S47&gt;=$D47,"○",""))))</f>
        <v/>
      </c>
      <c r="V47" s="161"/>
      <c r="W47" s="172" t="str">
        <f>IF(V47="","",IF(U47="○",IF(T47&gt;=10,IF($C47="介護","●","○"),"○"),"×"))</f>
        <v/>
      </c>
      <c r="X47" s="182" t="str">
        <f>IF($G47="","",EOMONTH(AA$16,-1))</f>
        <v/>
      </c>
      <c r="Y47" s="188">
        <f>IFERROR(DATEDIF($G47,X47,"Y"),0)</f>
        <v>0</v>
      </c>
      <c r="Z47" s="153" t="str">
        <f>IF($D47="","",IF($G47="","",IF($G47&gt;X47,"",IF(X47&gt;=$D47,"○",""))))</f>
        <v/>
      </c>
      <c r="AA47" s="161"/>
      <c r="AB47" s="172" t="str">
        <f>IF(AA47="","",IF(Z47="○",IF(Y47&gt;=10,IF($C47="介護","●","○"),"○"),"×"))</f>
        <v/>
      </c>
      <c r="AC47" s="182" t="str">
        <f>IF($G47="","",EOMONTH(AF$16,-1))</f>
        <v/>
      </c>
      <c r="AD47" s="189">
        <f>IFERROR(DATEDIF($G47,AC47,"Y"),0)</f>
        <v>0</v>
      </c>
      <c r="AE47" s="153" t="str">
        <f>IF($D47="","",IF($G47="","",IF($G47&gt;AC47,"",IF(AC47&gt;=$D47,"○",""))))</f>
        <v/>
      </c>
      <c r="AF47" s="161"/>
      <c r="AG47" s="172" t="str">
        <f>IF(AF47="","",IF(AE47="○",IF(AD47&gt;=10,IF($C47="介護","●","○"),"○"),"×"))</f>
        <v/>
      </c>
      <c r="AH47" s="182" t="str">
        <f>IF($G47="","",EOMONTH(AK$16,-1))</f>
        <v/>
      </c>
      <c r="AI47" s="188">
        <f>IFERROR(DATEDIF($G47,AH47,"Y"),0)</f>
        <v>0</v>
      </c>
      <c r="AJ47" s="153" t="str">
        <f>IF($D47="","",IF($G47="","",IF($G47&gt;AH47,"",IF(AH47&gt;=$D47,"○",""))))</f>
        <v/>
      </c>
      <c r="AK47" s="161"/>
      <c r="AL47" s="172" t="str">
        <f>IF(AK47="","",IF(AJ47="○",IF(AI47&gt;=10,IF($C47="介護","●","○"),"○"),"×"))</f>
        <v/>
      </c>
      <c r="AM47" s="260" t="str">
        <f>IF($G47="","",EOMONTH(AP$16,-1))</f>
        <v/>
      </c>
      <c r="AN47" s="188">
        <f>IFERROR(DATEDIF($G47,AM47,"Y"),0)</f>
        <v>0</v>
      </c>
      <c r="AO47" s="153" t="str">
        <f>IF($D47="","",IF($G47="","",IF($G47&gt;AM47,"",IF(AM47&gt;=$D47,"○",""))))</f>
        <v/>
      </c>
      <c r="AP47" s="161"/>
      <c r="AQ47" s="171" t="str">
        <f>IF(AP47="","",IF(AO47="○",IF(AN47&gt;=10,IF($C47="介護","●","○"),"○"),"×"))</f>
        <v/>
      </c>
      <c r="AR47" s="198" t="str">
        <f>IF($G47="","",EOMONTH(AU$16,-1))</f>
        <v/>
      </c>
      <c r="AS47" s="189">
        <f>IFERROR(DATEDIF($G47,AR47,"Y"),0)</f>
        <v>0</v>
      </c>
      <c r="AT47" s="153" t="str">
        <f>IF($D47="","",IF($G47="","",IF($G47&gt;AR47,"",IF(AR47&gt;=$D47,"○",""))))</f>
        <v/>
      </c>
      <c r="AU47" s="161"/>
      <c r="AV47" s="171" t="str">
        <f>IF(AU47="","",IF(AT47="○",IF(AS47&gt;=10,IF($C47="介護","●","○"),"○"),"×"))</f>
        <v/>
      </c>
      <c r="AW47" s="182" t="str">
        <f>IF($G47="","",EOMONTH(AZ$16,-1))</f>
        <v/>
      </c>
      <c r="AX47" s="188">
        <f>IFERROR(DATEDIF($G47,AW47,"Y"),0)</f>
        <v>0</v>
      </c>
      <c r="AY47" s="153" t="str">
        <f>IF($D47="","",IF($G47="","",IF($G47&gt;AW47,"",IF(AW47&gt;=$D47,"○",""))))</f>
        <v/>
      </c>
      <c r="AZ47" s="219"/>
      <c r="BA47" s="171" t="str">
        <f>IF(AZ47="","",IF(AY47="○",IF(AX47&gt;=10,IF($C47="介護","●","○"),"○"),"×"))</f>
        <v/>
      </c>
      <c r="BB47" s="182" t="str">
        <f>IF($G47="","",EOMONTH(BE$16,-1))</f>
        <v/>
      </c>
      <c r="BC47" s="188">
        <f>IFERROR(DATEDIF($G47,BB47,"Y"),0)</f>
        <v>0</v>
      </c>
      <c r="BD47" s="153" t="str">
        <f>IF($D47="","",IF($G47="","",IF($G47&gt;BB47,"",IF(BB47&gt;=$D47,"○",""))))</f>
        <v/>
      </c>
      <c r="BE47" s="161"/>
      <c r="BF47" s="171" t="str">
        <f>IF(BE47="","",IF(BD47="○",IF(BC47&gt;=10,IF($C47="介護","●","○"),"○"),"×"))</f>
        <v/>
      </c>
      <c r="BG47" s="182" t="str">
        <f>IF($G47="","",EOMONTH(BJ$16,-1))</f>
        <v/>
      </c>
      <c r="BH47" s="188">
        <f>IFERROR(DATEDIF($G47,BG47,"Y"),0)</f>
        <v>0</v>
      </c>
      <c r="BI47" s="153" t="str">
        <f>IF($D47="","",IF($G47="","",IF($G47&gt;BG47,"",IF(BG47&gt;=$D47,"○",""))))</f>
        <v/>
      </c>
      <c r="BJ47" s="161"/>
      <c r="BK47" s="295" t="str">
        <f>IF(BJ47="","",IF(BI47="○",IF(BH47&gt;=10,IF($C47="介護","●","○"),"○"),"×"))</f>
        <v/>
      </c>
      <c r="BL47" s="182" t="str">
        <f>IF($G47="","",EOMONTH(BO$16,-1))</f>
        <v/>
      </c>
      <c r="BM47" s="188">
        <f>IFERROR(DATEDIF($G47,BL47,"Y"),0)</f>
        <v>0</v>
      </c>
      <c r="BN47" s="153" t="str">
        <f>IF($D47="","",IF($G47="","",IF($G47&gt;BL47,"",IF(BL47&gt;=$D47,"○",""))))</f>
        <v/>
      </c>
      <c r="BO47" s="161"/>
      <c r="BP47" s="295" t="str">
        <f>IF(BO47="","",IF(BN47="○",IF(BM47&gt;=10,IF($C47="介護","●","○"),"○"),"×"))</f>
        <v/>
      </c>
      <c r="BQ47" s="182" t="str">
        <f>IF($G47="","",EOMONTH(BT$16,-1))</f>
        <v/>
      </c>
      <c r="BR47" s="188">
        <f>IFERROR(DATEDIF($G47,BQ47,"Y"),0)</f>
        <v>0</v>
      </c>
      <c r="BS47" s="153" t="str">
        <f>IF($D47="","",IF($G47="","",IF($G47&gt;BQ47,"",IF(BQ47&gt;=$D47,"○",""))))</f>
        <v/>
      </c>
      <c r="BT47" s="161"/>
      <c r="BU47" s="295" t="str">
        <f>IF(BT47="","",IF(BS47="○",IF(BR47&gt;=10,IF($C47="介護","●","○"),"○"),"×"))</f>
        <v/>
      </c>
      <c r="BV47" s="182" t="str">
        <f>IF($G47="","",EOMONTH(BY$16,-1))</f>
        <v/>
      </c>
      <c r="BW47" s="188">
        <f>IFERROR(DATEDIF($G47,BV47,"Y"),0)</f>
        <v>0</v>
      </c>
      <c r="BX47" s="153" t="str">
        <f>IF($D47="","",IF($G47="","",IF($G47&gt;BV47,"",IF(BV47&gt;=$D47,"○",""))))</f>
        <v/>
      </c>
      <c r="BY47" s="161"/>
      <c r="BZ47" s="295" t="str">
        <f>IF(BY47="","",IF(BX47="○",IF(BW47&gt;=10,IF($C47="介護","●","○"),"○"),"×"))</f>
        <v/>
      </c>
      <c r="CA47" s="182" t="str">
        <f>IF($G47="","",EOMONTH(CD$16,-1))</f>
        <v/>
      </c>
      <c r="CB47" s="188">
        <f>IFERROR(DATEDIF($G47,CA47,"Y"),0)</f>
        <v>0</v>
      </c>
      <c r="CC47" s="153" t="str">
        <f>IF($D47="","",IF($G47="","",IF($G47&gt;CA47,"",IF(CA47&gt;=$D47,"○",""))))</f>
        <v/>
      </c>
      <c r="CD47" s="161"/>
      <c r="CE47" s="229" t="str">
        <f>IF(CD47="","",IF(CC47="○",IF(CB47&gt;=10,IF($C47="介護","●","○"),"○"),"×"))</f>
        <v/>
      </c>
      <c r="CF47" s="239">
        <f>SUM(L47,Q47,V47,AA47,AF47,AK47,AP47,AU47,AZ47,BE47,BJ47,BO47,BT47,BY47,CD47)</f>
        <v>0</v>
      </c>
      <c r="CG47" s="249"/>
      <c r="CH47" s="256"/>
    </row>
    <row r="48" spans="2:86" ht="13.5" customHeight="1">
      <c r="B48" s="66"/>
      <c r="C48" s="84"/>
      <c r="D48" s="84"/>
      <c r="E48" s="101"/>
      <c r="F48" s="109"/>
      <c r="G48" s="122" t="str">
        <f>IF(G47="","",$G$20)</f>
        <v/>
      </c>
      <c r="H48" s="130"/>
      <c r="I48" s="277"/>
      <c r="J48" s="207"/>
      <c r="K48" s="154"/>
      <c r="L48" s="162"/>
      <c r="M48" s="174"/>
      <c r="N48" s="199"/>
      <c r="O48" s="207"/>
      <c r="P48" s="154"/>
      <c r="Q48" s="162"/>
      <c r="R48" s="174"/>
      <c r="S48" s="199"/>
      <c r="T48" s="191"/>
      <c r="U48" s="154"/>
      <c r="V48" s="162"/>
      <c r="W48" s="174"/>
      <c r="X48" s="183"/>
      <c r="Y48" s="191"/>
      <c r="Z48" s="154"/>
      <c r="AA48" s="162"/>
      <c r="AB48" s="174"/>
      <c r="AC48" s="183"/>
      <c r="AD48" s="207"/>
      <c r="AE48" s="154"/>
      <c r="AF48" s="162"/>
      <c r="AG48" s="174"/>
      <c r="AH48" s="183"/>
      <c r="AI48" s="191"/>
      <c r="AJ48" s="154"/>
      <c r="AK48" s="162"/>
      <c r="AL48" s="174"/>
      <c r="AM48" s="261"/>
      <c r="AN48" s="191"/>
      <c r="AO48" s="154"/>
      <c r="AP48" s="162"/>
      <c r="AQ48" s="289"/>
      <c r="AR48" s="199"/>
      <c r="AS48" s="207"/>
      <c r="AT48" s="154"/>
      <c r="AU48" s="162"/>
      <c r="AV48" s="289"/>
      <c r="AW48" s="183"/>
      <c r="AX48" s="191"/>
      <c r="AY48" s="154"/>
      <c r="AZ48" s="220"/>
      <c r="BA48" s="289"/>
      <c r="BB48" s="183"/>
      <c r="BC48" s="191"/>
      <c r="BD48" s="154"/>
      <c r="BE48" s="162"/>
      <c r="BF48" s="289"/>
      <c r="BG48" s="183"/>
      <c r="BH48" s="191"/>
      <c r="BI48" s="154"/>
      <c r="BJ48" s="162"/>
      <c r="BK48" s="296"/>
      <c r="BL48" s="183"/>
      <c r="BM48" s="191"/>
      <c r="BN48" s="154"/>
      <c r="BO48" s="162"/>
      <c r="BP48" s="296"/>
      <c r="BQ48" s="183"/>
      <c r="BR48" s="191"/>
      <c r="BS48" s="154"/>
      <c r="BT48" s="162"/>
      <c r="BU48" s="296"/>
      <c r="BV48" s="183"/>
      <c r="BW48" s="191"/>
      <c r="BX48" s="154"/>
      <c r="BY48" s="162"/>
      <c r="BZ48" s="296"/>
      <c r="CA48" s="183"/>
      <c r="CB48" s="191"/>
      <c r="CC48" s="154"/>
      <c r="CD48" s="162"/>
      <c r="CE48" s="230"/>
      <c r="CF48" s="304"/>
      <c r="CG48" s="249"/>
      <c r="CH48" s="256"/>
    </row>
    <row r="49" spans="2:86" ht="29.25" customHeight="1">
      <c r="B49" s="67" t="s">
        <v>63</v>
      </c>
      <c r="C49" s="85"/>
      <c r="D49" s="85"/>
      <c r="E49" s="85"/>
      <c r="F49" s="85"/>
      <c r="G49" s="85"/>
      <c r="H49" s="131"/>
      <c r="I49" s="278"/>
      <c r="J49" s="283"/>
      <c r="K49" s="85"/>
      <c r="L49" s="163">
        <f>SUM(L19:L48)</f>
        <v>0</v>
      </c>
      <c r="M49" s="175"/>
      <c r="N49" s="184"/>
      <c r="O49" s="184"/>
      <c r="P49" s="184"/>
      <c r="Q49" s="192">
        <f>SUM(Q19:Q48)</f>
        <v>0</v>
      </c>
      <c r="R49" s="193"/>
      <c r="S49" s="184"/>
      <c r="T49" s="201"/>
      <c r="U49" s="184"/>
      <c r="V49" s="192">
        <f>SUM(V19:V48)</f>
        <v>0</v>
      </c>
      <c r="W49" s="193"/>
      <c r="X49" s="184"/>
      <c r="Y49" s="184"/>
      <c r="Z49" s="184"/>
      <c r="AA49" s="192">
        <f>SUM(AA19:AA48)</f>
        <v>0</v>
      </c>
      <c r="AB49" s="193"/>
      <c r="AC49" s="184"/>
      <c r="AD49" s="184"/>
      <c r="AE49" s="184"/>
      <c r="AF49" s="192">
        <f>SUM(AF19:AF48)</f>
        <v>0</v>
      </c>
      <c r="AG49" s="193"/>
      <c r="AH49" s="184"/>
      <c r="AI49" s="201"/>
      <c r="AJ49" s="184"/>
      <c r="AK49" s="192">
        <f>SUM(AK19:AK48)</f>
        <v>0</v>
      </c>
      <c r="AL49" s="193"/>
      <c r="AM49" s="184"/>
      <c r="AN49" s="184"/>
      <c r="AO49" s="184"/>
      <c r="AP49" s="192">
        <f>SUM(AP19:AP48)</f>
        <v>0</v>
      </c>
      <c r="AQ49" s="193"/>
      <c r="AR49" s="184"/>
      <c r="AS49" s="184"/>
      <c r="AT49" s="184"/>
      <c r="AU49" s="192">
        <f>SUM(AU19:AU48)</f>
        <v>6.8</v>
      </c>
      <c r="AV49" s="193"/>
      <c r="AW49" s="184"/>
      <c r="AX49" s="201"/>
      <c r="AY49" s="184"/>
      <c r="AZ49" s="192">
        <f>SUM(AZ19:AZ48)</f>
        <v>6.8</v>
      </c>
      <c r="BA49" s="193"/>
      <c r="BB49" s="184"/>
      <c r="BC49" s="184"/>
      <c r="BD49" s="184"/>
      <c r="BE49" s="192">
        <f>SUM(BE19:BE48)</f>
        <v>6.8</v>
      </c>
      <c r="BF49" s="193"/>
      <c r="BG49" s="184"/>
      <c r="BH49" s="184"/>
      <c r="BI49" s="184"/>
      <c r="BJ49" s="192">
        <f>SUM(BJ19:BJ48)</f>
        <v>0</v>
      </c>
      <c r="BK49" s="297"/>
      <c r="BL49" s="299"/>
      <c r="BM49" s="184"/>
      <c r="BN49" s="184"/>
      <c r="BO49" s="192">
        <f>SUM(BO19:BO48)</f>
        <v>0</v>
      </c>
      <c r="BP49" s="297"/>
      <c r="BQ49" s="299"/>
      <c r="BR49" s="184"/>
      <c r="BS49" s="184"/>
      <c r="BT49" s="192">
        <f>SUM(BT19:BT48)</f>
        <v>0</v>
      </c>
      <c r="BU49" s="297"/>
      <c r="BV49" s="299"/>
      <c r="BW49" s="184"/>
      <c r="BX49" s="184"/>
      <c r="BY49" s="192">
        <f>SUM(BY19:BY48)</f>
        <v>0</v>
      </c>
      <c r="BZ49" s="297"/>
      <c r="CA49" s="299"/>
      <c r="CB49" s="184"/>
      <c r="CC49" s="184"/>
      <c r="CD49" s="192">
        <f>SUM(CD19:CD48)</f>
        <v>0</v>
      </c>
      <c r="CE49" s="231"/>
      <c r="CF49" s="241">
        <f>SUM(L49:CE49)</f>
        <v>20.399999999999999</v>
      </c>
      <c r="CG49" s="250">
        <f>CF49/CF50</f>
        <v>6.8</v>
      </c>
      <c r="CH49" s="256"/>
    </row>
    <row r="50" spans="2:86" ht="35.25" hidden="1" customHeight="1">
      <c r="B50" s="68"/>
      <c r="C50" s="85"/>
      <c r="D50" s="85"/>
      <c r="E50" s="85"/>
      <c r="F50" s="85"/>
      <c r="G50" s="85"/>
      <c r="H50" s="131"/>
      <c r="I50" s="145"/>
      <c r="J50" s="283"/>
      <c r="K50" s="85"/>
      <c r="L50" s="164">
        <f>IF(L49&gt;0,1,0)</f>
        <v>0</v>
      </c>
      <c r="M50" s="176"/>
      <c r="N50" s="185"/>
      <c r="O50" s="185"/>
      <c r="P50" s="185"/>
      <c r="Q50" s="165">
        <f>IF(Q49&gt;0,1,0)</f>
        <v>0</v>
      </c>
      <c r="R50" s="177"/>
      <c r="S50" s="185"/>
      <c r="T50" s="177"/>
      <c r="U50" s="185"/>
      <c r="V50" s="165">
        <f>IF(V49&gt;0,1,0)</f>
        <v>0</v>
      </c>
      <c r="W50" s="177"/>
      <c r="X50" s="185"/>
      <c r="Y50" s="185"/>
      <c r="Z50" s="185"/>
      <c r="AA50" s="165">
        <f>IF(AA49&gt;0,1,0)</f>
        <v>0</v>
      </c>
      <c r="AB50" s="177"/>
      <c r="AC50" s="185"/>
      <c r="AD50" s="185"/>
      <c r="AE50" s="185"/>
      <c r="AF50" s="165">
        <f>IF(AF49&gt;0,1,0)</f>
        <v>0</v>
      </c>
      <c r="AG50" s="177"/>
      <c r="AH50" s="185"/>
      <c r="AI50" s="177"/>
      <c r="AJ50" s="185"/>
      <c r="AK50" s="165">
        <f>IF(AK49&gt;0,1,0)</f>
        <v>0</v>
      </c>
      <c r="AL50" s="177"/>
      <c r="AM50" s="185"/>
      <c r="AN50" s="185"/>
      <c r="AO50" s="185"/>
      <c r="AP50" s="165">
        <f>IF(AP49&gt;0,1,0)</f>
        <v>0</v>
      </c>
      <c r="AQ50" s="177"/>
      <c r="AR50" s="185"/>
      <c r="AS50" s="185"/>
      <c r="AT50" s="185"/>
      <c r="AU50" s="165">
        <f>IF(AU49&gt;0,1,0)</f>
        <v>1</v>
      </c>
      <c r="AV50" s="177"/>
      <c r="AW50" s="185"/>
      <c r="AX50" s="177"/>
      <c r="AY50" s="185"/>
      <c r="AZ50" s="165">
        <f>IF(AZ49&gt;0,1,0)</f>
        <v>1</v>
      </c>
      <c r="BA50" s="177"/>
      <c r="BB50" s="185"/>
      <c r="BC50" s="185"/>
      <c r="BD50" s="185"/>
      <c r="BE50" s="165">
        <f>IF(BE49&gt;0,1,0)</f>
        <v>1</v>
      </c>
      <c r="BF50" s="177"/>
      <c r="BG50" s="185"/>
      <c r="BH50" s="185"/>
      <c r="BI50" s="185"/>
      <c r="BJ50" s="165">
        <f>IF(BJ49&gt;0,1,0)</f>
        <v>0</v>
      </c>
      <c r="BK50" s="185"/>
      <c r="BL50" s="165"/>
      <c r="BM50" s="185"/>
      <c r="BN50" s="185"/>
      <c r="BO50" s="165">
        <f>IF(BO49&gt;0,1,0)</f>
        <v>0</v>
      </c>
      <c r="BP50" s="185"/>
      <c r="BQ50" s="165"/>
      <c r="BR50" s="185"/>
      <c r="BS50" s="185"/>
      <c r="BT50" s="165">
        <f>IF(BT49&gt;0,1,0)</f>
        <v>0</v>
      </c>
      <c r="BU50" s="185"/>
      <c r="BV50" s="165"/>
      <c r="BW50" s="185"/>
      <c r="BX50" s="185"/>
      <c r="BY50" s="165">
        <f>IF(BY49&gt;0,1,0)</f>
        <v>0</v>
      </c>
      <c r="BZ50" s="185"/>
      <c r="CA50" s="165"/>
      <c r="CB50" s="185"/>
      <c r="CC50" s="185"/>
      <c r="CD50" s="165">
        <f>IF(CD49&gt;0,1,0)</f>
        <v>0</v>
      </c>
      <c r="CE50" s="177"/>
      <c r="CF50" s="241">
        <f>SUM(L50:BK50)</f>
        <v>3</v>
      </c>
      <c r="CG50" s="251"/>
      <c r="CH50" s="256"/>
    </row>
    <row r="51" spans="2:86" ht="27" customHeight="1">
      <c r="B51" s="69" t="s">
        <v>5</v>
      </c>
      <c r="C51" s="86"/>
      <c r="D51" s="86"/>
      <c r="E51" s="86"/>
      <c r="F51" s="86"/>
      <c r="G51" s="86"/>
      <c r="H51" s="132"/>
      <c r="I51" s="279"/>
      <c r="J51" s="284"/>
      <c r="K51" s="155"/>
      <c r="L51" s="165">
        <f>SUMIFS(L19:L48,K19:K48,"○",$C$19:$C$48,"介護")</f>
        <v>0</v>
      </c>
      <c r="M51" s="177"/>
      <c r="N51" s="186"/>
      <c r="O51" s="186"/>
      <c r="P51" s="186"/>
      <c r="Q51" s="165">
        <f>SUMIFS(Q19:Q48,P19:P48,"○",$C$19:$C$48,"介護")</f>
        <v>0</v>
      </c>
      <c r="R51" s="177"/>
      <c r="S51" s="186"/>
      <c r="T51" s="202"/>
      <c r="U51" s="186"/>
      <c r="V51" s="165">
        <f>SUMIFS(V19:V48,U19:U48,"○",$C$19:$C$48,"介護")</f>
        <v>0</v>
      </c>
      <c r="W51" s="177"/>
      <c r="X51" s="186"/>
      <c r="Y51" s="186"/>
      <c r="Z51" s="186"/>
      <c r="AA51" s="165">
        <f>SUMIFS(AA19:AA48,Z19:Z48,"○",$C$19:$C$48,"介護")</f>
        <v>0</v>
      </c>
      <c r="AB51" s="177"/>
      <c r="AC51" s="186"/>
      <c r="AD51" s="186"/>
      <c r="AE51" s="186"/>
      <c r="AF51" s="165">
        <f>SUMIFS(AF19:AF48,AE19:AE48,"○",$C$19:$C$48,"介護")</f>
        <v>0</v>
      </c>
      <c r="AG51" s="177"/>
      <c r="AH51" s="186"/>
      <c r="AI51" s="202"/>
      <c r="AJ51" s="186"/>
      <c r="AK51" s="165">
        <f>SUMIFS(AK19:AK48,AJ19:AJ48,"○",$C$19:$C$48,"介護")</f>
        <v>0</v>
      </c>
      <c r="AL51" s="177"/>
      <c r="AM51" s="186"/>
      <c r="AN51" s="186"/>
      <c r="AO51" s="186"/>
      <c r="AP51" s="165">
        <f>SUMIFS(AP19:AP48,AO19:AO48,"○",$C$19:$C$48,"介護")</f>
        <v>0</v>
      </c>
      <c r="AQ51" s="177"/>
      <c r="AR51" s="186"/>
      <c r="AS51" s="186"/>
      <c r="AT51" s="186"/>
      <c r="AU51" s="165">
        <f>SUMIFS(AU19:AU48,AT19:AT48,"○",$C$19:$C$48,"介護")</f>
        <v>2.7</v>
      </c>
      <c r="AV51" s="177"/>
      <c r="AW51" s="186"/>
      <c r="AX51" s="202"/>
      <c r="AY51" s="186"/>
      <c r="AZ51" s="165">
        <f>SUMIFS(AZ19:AZ48,AY19:AY48,"○",$C$19:$C$48,"介護")</f>
        <v>2.7</v>
      </c>
      <c r="BA51" s="177"/>
      <c r="BB51" s="186"/>
      <c r="BC51" s="186"/>
      <c r="BD51" s="186"/>
      <c r="BE51" s="165">
        <f>SUMIFS(BE19:BE48,BD19:BD48,"○",$C$19:$C$48,"介護")</f>
        <v>2.7</v>
      </c>
      <c r="BF51" s="177"/>
      <c r="BG51" s="186"/>
      <c r="BH51" s="186"/>
      <c r="BI51" s="186"/>
      <c r="BJ51" s="165">
        <f>SUMIFS(BJ19:BJ48,BI19:BI48,"○",$C$19:$C$48,"介護")</f>
        <v>0</v>
      </c>
      <c r="BK51" s="185"/>
      <c r="BL51" s="300"/>
      <c r="BM51" s="186"/>
      <c r="BN51" s="186"/>
      <c r="BO51" s="165">
        <f>SUMIFS(BO19:BO48,BN19:BN48,"○",$C$19:$C$48,"介護")</f>
        <v>0</v>
      </c>
      <c r="BP51" s="185"/>
      <c r="BQ51" s="300"/>
      <c r="BR51" s="186"/>
      <c r="BS51" s="186"/>
      <c r="BT51" s="165">
        <f>SUMIFS(BT19:BT48,BS19:BS48,"○",$C$19:$C$48,"介護")</f>
        <v>0</v>
      </c>
      <c r="BU51" s="185"/>
      <c r="BV51" s="300"/>
      <c r="BW51" s="186"/>
      <c r="BX51" s="186"/>
      <c r="BY51" s="165">
        <f>SUMIFS(BY19:BY48,BX19:BX48,"○",$C$19:$C$48,"介護")</f>
        <v>0</v>
      </c>
      <c r="BZ51" s="185"/>
      <c r="CA51" s="300"/>
      <c r="CB51" s="186"/>
      <c r="CC51" s="186"/>
      <c r="CD51" s="165">
        <f>SUMIFS(CD19:CD48,CC19:CC48,"○",$C$19:$C$48,"介護")</f>
        <v>0</v>
      </c>
      <c r="CE51" s="232"/>
      <c r="CF51" s="242">
        <f>CD51+BY51+BT51+BO51+BJ51+BE51+AZ51+AU51+AP51+AK51+AF51+AA51+V51+Q51+L51</f>
        <v>8.1000000000000014</v>
      </c>
      <c r="CG51" s="252">
        <f>CF51/CF50</f>
        <v>2.7000000000000006</v>
      </c>
      <c r="CH51" s="256"/>
    </row>
    <row r="52" spans="2:86" ht="27" customHeight="1">
      <c r="B52" s="69" t="s">
        <v>61</v>
      </c>
      <c r="C52" s="86"/>
      <c r="D52" s="86"/>
      <c r="E52" s="86"/>
      <c r="F52" s="86"/>
      <c r="G52" s="86"/>
      <c r="H52" s="132"/>
      <c r="I52" s="280"/>
      <c r="J52" s="285"/>
      <c r="K52" s="285"/>
      <c r="L52" s="165">
        <f>SUMIF(K19:K48,"○",L19:L48)</f>
        <v>0</v>
      </c>
      <c r="M52" s="177"/>
      <c r="N52" s="186"/>
      <c r="O52" s="186"/>
      <c r="P52" s="186"/>
      <c r="Q52" s="165">
        <f>SUMIF(P19:P48,"○",Q19:Q48)</f>
        <v>0</v>
      </c>
      <c r="R52" s="177"/>
      <c r="S52" s="186"/>
      <c r="T52" s="202"/>
      <c r="U52" s="186"/>
      <c r="V52" s="165">
        <f>SUMIF(U19:U48,"○",V19:V48)</f>
        <v>0</v>
      </c>
      <c r="W52" s="177"/>
      <c r="X52" s="186"/>
      <c r="Y52" s="186"/>
      <c r="Z52" s="186"/>
      <c r="AA52" s="165">
        <f>SUMIF(Z19:Z48,"○",AA19:AA48)</f>
        <v>0</v>
      </c>
      <c r="AB52" s="177"/>
      <c r="AC52" s="186"/>
      <c r="AD52" s="186"/>
      <c r="AE52" s="186"/>
      <c r="AF52" s="165">
        <f>SUMIF(AE19:AE48,"○",AF19:AF48)</f>
        <v>0</v>
      </c>
      <c r="AG52" s="177"/>
      <c r="AH52" s="186"/>
      <c r="AI52" s="202"/>
      <c r="AJ52" s="186"/>
      <c r="AK52" s="165">
        <f>SUMIF(AJ19:AJ48,"○",AK19:AK48)</f>
        <v>0</v>
      </c>
      <c r="AL52" s="177"/>
      <c r="AM52" s="186"/>
      <c r="AN52" s="186"/>
      <c r="AO52" s="186"/>
      <c r="AP52" s="165">
        <f>SUMIF(AO19:AO48,"○",AP19:AP48)</f>
        <v>0</v>
      </c>
      <c r="AQ52" s="177"/>
      <c r="AR52" s="186"/>
      <c r="AS52" s="186"/>
      <c r="AT52" s="186"/>
      <c r="AU52" s="165">
        <f>SUMIF(AT19:AT48,"○",AU19:AU48)</f>
        <v>4.7</v>
      </c>
      <c r="AV52" s="177"/>
      <c r="AW52" s="186"/>
      <c r="AX52" s="202"/>
      <c r="AY52" s="186"/>
      <c r="AZ52" s="165">
        <f>SUMIF(AY19:AY48,"○",AZ19:AZ48)</f>
        <v>4.7</v>
      </c>
      <c r="BA52" s="177"/>
      <c r="BB52" s="186"/>
      <c r="BC52" s="186"/>
      <c r="BD52" s="186"/>
      <c r="BE52" s="165">
        <f>SUMIF(BD19:BD48,"○",BE19:BE48)</f>
        <v>4.7</v>
      </c>
      <c r="BF52" s="177"/>
      <c r="BG52" s="186"/>
      <c r="BH52" s="186"/>
      <c r="BI52" s="186"/>
      <c r="BJ52" s="165">
        <f>SUMIF(BI19:BI48,"○",BJ19:BJ48)</f>
        <v>0</v>
      </c>
      <c r="BK52" s="185"/>
      <c r="BL52" s="300"/>
      <c r="BM52" s="186"/>
      <c r="BN52" s="186"/>
      <c r="BO52" s="165">
        <f>SUMIF(BN19:BN48,"○",BO19:BO48)</f>
        <v>0</v>
      </c>
      <c r="BP52" s="185"/>
      <c r="BQ52" s="300"/>
      <c r="BR52" s="186"/>
      <c r="BS52" s="186"/>
      <c r="BT52" s="165">
        <f>SUMIF(BS19:BS48,"○",BT19:BT48)</f>
        <v>0</v>
      </c>
      <c r="BU52" s="185"/>
      <c r="BV52" s="300"/>
      <c r="BW52" s="186"/>
      <c r="BX52" s="186"/>
      <c r="BY52" s="165">
        <f>SUMIF(BX19:BX48,"○",BY19:BY48)</f>
        <v>0</v>
      </c>
      <c r="BZ52" s="185"/>
      <c r="CA52" s="300"/>
      <c r="CB52" s="186"/>
      <c r="CC52" s="186"/>
      <c r="CD52" s="165">
        <f>SUMIF(CC19:CC48,"○",CD19:CD48)</f>
        <v>0</v>
      </c>
      <c r="CE52" s="232"/>
      <c r="CF52" s="243">
        <f>CD52+BY52+BT52+BO52+BJ52+BE52+AZ52+AU52+AP52+AK52+AF52+AA52+V52+Q52+L52</f>
        <v>14.100000000000001</v>
      </c>
      <c r="CG52" s="253">
        <f>CF52/CF50</f>
        <v>4.7</v>
      </c>
      <c r="CH52" s="256"/>
    </row>
    <row r="53" spans="2:86" ht="27" customHeight="1">
      <c r="B53" s="70" t="s">
        <v>64</v>
      </c>
      <c r="C53" s="87"/>
      <c r="D53" s="87"/>
      <c r="E53" s="87"/>
      <c r="F53" s="87"/>
      <c r="G53" s="87"/>
      <c r="H53" s="133"/>
      <c r="I53" s="147"/>
      <c r="J53" s="286"/>
      <c r="K53" s="87"/>
      <c r="L53" s="166">
        <f>SUMIF(M19:M48,"●",L19:L48)</f>
        <v>0</v>
      </c>
      <c r="M53" s="178" t="e">
        <f>SUMIF(L61:L68,"介護",#REF!)</f>
        <v>#REF!</v>
      </c>
      <c r="N53" s="187"/>
      <c r="O53" s="187"/>
      <c r="P53" s="187"/>
      <c r="Q53" s="166">
        <f>SUMIF(R19:R48,"●",Q19:Q48)</f>
        <v>0</v>
      </c>
      <c r="R53" s="178" t="e">
        <f>SUMIF(Q61:Q68,"介護",#REF!)</f>
        <v>#REF!</v>
      </c>
      <c r="S53" s="187"/>
      <c r="T53" s="203"/>
      <c r="U53" s="187"/>
      <c r="V53" s="166">
        <f>SUMIF(W19:W48,"●",V19:V48)</f>
        <v>0</v>
      </c>
      <c r="W53" s="178" t="e">
        <f>SUMIF(V61:V68,"介護",#REF!)</f>
        <v>#REF!</v>
      </c>
      <c r="X53" s="187"/>
      <c r="Y53" s="187"/>
      <c r="Z53" s="187"/>
      <c r="AA53" s="166">
        <f>SUMIF(AB19:AB48,"●",AA19:AA48)</f>
        <v>0</v>
      </c>
      <c r="AB53" s="178" t="e">
        <f>SUMIF(AA61:AA68,"介護",#REF!)</f>
        <v>#REF!</v>
      </c>
      <c r="AC53" s="187"/>
      <c r="AD53" s="187"/>
      <c r="AE53" s="187"/>
      <c r="AF53" s="166">
        <f>SUMIF(AG19:AG48,"●",AF19:AF48)</f>
        <v>0</v>
      </c>
      <c r="AG53" s="178" t="e">
        <f>SUMIF(AF61:AF68,"介護",#REF!)</f>
        <v>#REF!</v>
      </c>
      <c r="AH53" s="187"/>
      <c r="AI53" s="203"/>
      <c r="AJ53" s="187"/>
      <c r="AK53" s="166">
        <f>SUMIF(AL19:AL48,"●",AK19:AK48)</f>
        <v>0</v>
      </c>
      <c r="AL53" s="178" t="e">
        <f>SUMIF(AK61:AK68,"介護",#REF!)</f>
        <v>#REF!</v>
      </c>
      <c r="AM53" s="187"/>
      <c r="AN53" s="187"/>
      <c r="AO53" s="187"/>
      <c r="AP53" s="166">
        <f>SUMIF(AQ19:AQ48,"●",AP19:AP48)</f>
        <v>0</v>
      </c>
      <c r="AQ53" s="178" t="e">
        <f>SUMIF(AP61:AP68,"介護",#REF!)</f>
        <v>#REF!</v>
      </c>
      <c r="AR53" s="187"/>
      <c r="AS53" s="187"/>
      <c r="AT53" s="187"/>
      <c r="AU53" s="166">
        <f>SUMIF(AV19:AV48,"●",AU19:AU48)</f>
        <v>0.9</v>
      </c>
      <c r="AV53" s="178" t="e">
        <f>SUMIF(AU61:AU68,"介護",#REF!)</f>
        <v>#REF!</v>
      </c>
      <c r="AW53" s="187"/>
      <c r="AX53" s="203"/>
      <c r="AY53" s="187"/>
      <c r="AZ53" s="166">
        <f>SUMIF(BA19:BA48,"●",AZ19:AZ48)</f>
        <v>1.7000000000000002</v>
      </c>
      <c r="BA53" s="178" t="e">
        <f>SUMIF(AZ61:AZ68,"介護",#REF!)</f>
        <v>#REF!</v>
      </c>
      <c r="BB53" s="187"/>
      <c r="BC53" s="187"/>
      <c r="BD53" s="187"/>
      <c r="BE53" s="166">
        <f>SUMIF(BF19:BF48,"●",BE19:BE48)</f>
        <v>1.7000000000000002</v>
      </c>
      <c r="BF53" s="178" t="e">
        <f>SUMIF(BE61:BE68,"介護",#REF!)</f>
        <v>#REF!</v>
      </c>
      <c r="BG53" s="187"/>
      <c r="BH53" s="187"/>
      <c r="BI53" s="187"/>
      <c r="BJ53" s="166">
        <f>SUMIF(BK19:BK48,"●",BJ19:BJ48)</f>
        <v>0</v>
      </c>
      <c r="BK53" s="298" t="e">
        <f>SUMIF(BJ61:BJ68,"介護",#REF!)</f>
        <v>#REF!</v>
      </c>
      <c r="BL53" s="301"/>
      <c r="BM53" s="187"/>
      <c r="BN53" s="187"/>
      <c r="BO53" s="166">
        <f>SUMIF(BP19:BP48,"●",BO19:BO48)</f>
        <v>0</v>
      </c>
      <c r="BP53" s="298" t="e">
        <f>SUMIF(BO61:BO68,"介護",#REF!)</f>
        <v>#REF!</v>
      </c>
      <c r="BQ53" s="301"/>
      <c r="BR53" s="187"/>
      <c r="BS53" s="187"/>
      <c r="BT53" s="166">
        <f>SUMIF(BU19:BU48,"●",BT19:BT48)</f>
        <v>0</v>
      </c>
      <c r="BU53" s="298" t="e">
        <f>SUMIF(BT61:BT68,"介護",#REF!)</f>
        <v>#REF!</v>
      </c>
      <c r="BV53" s="301"/>
      <c r="BW53" s="187"/>
      <c r="BX53" s="187"/>
      <c r="BY53" s="166">
        <f>SUMIF(BZ19:BZ48,"●",BY19:BY48)</f>
        <v>0</v>
      </c>
      <c r="BZ53" s="298" t="e">
        <f>SUMIF(BY61:BY68,"介護",#REF!)</f>
        <v>#REF!</v>
      </c>
      <c r="CA53" s="301"/>
      <c r="CB53" s="187"/>
      <c r="CC53" s="187"/>
      <c r="CD53" s="166">
        <f>SUMIF(CE19:CE48,"●",CD19:CD48)</f>
        <v>0</v>
      </c>
      <c r="CE53" s="178" t="e">
        <f>SUMIF(CD61:CD68,"介護",#REF!)</f>
        <v>#REF!</v>
      </c>
      <c r="CF53" s="244">
        <f>CD53+BY53+BT53+BO53+BJ53+BE53+AZ53+AU53+AP53+AK53+AF53+AA53+V53+Q53+L53</f>
        <v>4.3000000000000007</v>
      </c>
      <c r="CG53" s="254">
        <f>CF53/CF50</f>
        <v>1.4333333333333336</v>
      </c>
      <c r="CH53" s="256"/>
    </row>
    <row r="54" spans="2:86" ht="10.5" customHeight="1">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302"/>
      <c r="BR54" s="71"/>
      <c r="BS54" s="71"/>
      <c r="BT54" s="71"/>
      <c r="BU54" s="71"/>
      <c r="BV54" s="71"/>
      <c r="BW54" s="71"/>
      <c r="BX54" s="71"/>
      <c r="BY54" s="71"/>
      <c r="BZ54" s="71"/>
      <c r="CA54" s="71"/>
      <c r="CB54" s="71"/>
      <c r="CC54" s="71"/>
      <c r="CD54" s="71"/>
      <c r="CE54" s="71"/>
      <c r="CF54" s="71"/>
      <c r="CG54" s="57"/>
    </row>
    <row r="55" spans="2:86" ht="21" customHeight="1">
      <c r="B55" s="72"/>
      <c r="C55" s="72"/>
      <c r="D55" s="72"/>
      <c r="E55" s="57"/>
      <c r="F55" s="57"/>
      <c r="G55" s="123"/>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L55" s="222"/>
      <c r="BM55" s="222"/>
      <c r="BN55" s="222"/>
      <c r="BO55" s="134"/>
      <c r="BP55" s="134"/>
      <c r="BQ55" s="134"/>
      <c r="BR55" s="134"/>
      <c r="BS55" s="134"/>
      <c r="BT55" s="134"/>
      <c r="BU55" s="291"/>
      <c r="BY55" s="221" t="s">
        <v>99</v>
      </c>
      <c r="BZ55" s="222"/>
      <c r="CA55" s="222"/>
      <c r="CB55" s="222"/>
      <c r="CC55" s="222"/>
      <c r="CD55" s="222"/>
      <c r="CE55" s="233"/>
      <c r="CF55" s="245">
        <f>CG51/CG49</f>
        <v>0.39705882352941185</v>
      </c>
      <c r="CG55" s="255"/>
      <c r="CH55" s="256"/>
    </row>
    <row r="56" spans="2:86" ht="21" customHeight="1">
      <c r="B56" s="73" t="s">
        <v>3</v>
      </c>
      <c r="C56" s="73"/>
      <c r="D56" s="73"/>
      <c r="E56" s="57"/>
      <c r="F56" s="57"/>
      <c r="G56" s="123"/>
      <c r="H56" s="134"/>
      <c r="I56" s="134"/>
      <c r="J56" s="134"/>
      <c r="K56" s="134"/>
      <c r="L56" s="134"/>
      <c r="M56" s="134"/>
      <c r="N56" s="134"/>
      <c r="O56" s="134"/>
      <c r="P56" s="134"/>
      <c r="Q56" s="134"/>
      <c r="R56" s="134"/>
      <c r="S56" s="134"/>
      <c r="T56" s="134"/>
      <c r="U56" s="134"/>
      <c r="V56" s="134"/>
      <c r="W56" s="134"/>
      <c r="X56" s="134"/>
      <c r="Y56" s="134"/>
      <c r="Z56" s="134"/>
      <c r="AA56" s="134"/>
      <c r="AB56" s="75"/>
      <c r="AC56" s="75"/>
      <c r="AD56" s="75"/>
      <c r="AE56" s="134"/>
      <c r="AF56" s="75"/>
      <c r="AG56" s="75"/>
      <c r="AH56" s="75"/>
      <c r="AI56" s="75"/>
      <c r="AJ56" s="134"/>
      <c r="AK56" s="75"/>
      <c r="AL56" s="75"/>
      <c r="AM56" s="75"/>
      <c r="AN56" s="75"/>
      <c r="AO56" s="134"/>
      <c r="AP56" s="75"/>
      <c r="AQ56" s="75"/>
      <c r="AR56" s="75"/>
      <c r="AS56" s="57"/>
      <c r="AT56" s="134"/>
      <c r="AU56" s="57"/>
      <c r="AV56" s="57"/>
      <c r="AW56" s="57"/>
      <c r="AX56" s="57"/>
      <c r="AY56" s="134"/>
      <c r="AZ56" s="57"/>
      <c r="BA56" s="57"/>
      <c r="BB56" s="57"/>
      <c r="BC56" s="57"/>
      <c r="BD56" s="134"/>
      <c r="BL56" s="222"/>
      <c r="BM56" s="222"/>
      <c r="BN56" s="222"/>
      <c r="BO56" s="134"/>
      <c r="BP56" s="134"/>
      <c r="BQ56" s="310"/>
      <c r="BR56" s="310"/>
      <c r="BS56" s="310"/>
      <c r="BT56" s="134"/>
      <c r="BU56" s="291"/>
      <c r="BY56" s="221" t="s">
        <v>101</v>
      </c>
      <c r="BZ56" s="222"/>
      <c r="CA56" s="222"/>
      <c r="CB56" s="222"/>
      <c r="CC56" s="222"/>
      <c r="CD56" s="222"/>
      <c r="CE56" s="233"/>
      <c r="CF56" s="245">
        <f>CG52/CG49</f>
        <v>0.69117647058823539</v>
      </c>
      <c r="CG56" s="255"/>
    </row>
    <row r="57" spans="2:86" ht="21" customHeight="1">
      <c r="B57" s="74"/>
      <c r="C57" s="74"/>
      <c r="D57" s="74"/>
      <c r="E57" s="57"/>
      <c r="F57" s="57"/>
      <c r="G57" s="123"/>
      <c r="H57" s="134"/>
      <c r="I57" s="134"/>
      <c r="J57" s="134"/>
      <c r="K57" s="134"/>
      <c r="L57" s="134"/>
      <c r="M57" s="134"/>
      <c r="N57" s="134"/>
      <c r="O57" s="134"/>
      <c r="P57" s="134"/>
      <c r="Q57" s="134"/>
      <c r="R57" s="134"/>
      <c r="S57" s="134"/>
      <c r="T57" s="134"/>
      <c r="U57" s="134"/>
      <c r="V57" s="134"/>
      <c r="W57" s="134"/>
      <c r="X57" s="134"/>
      <c r="Y57" s="134"/>
      <c r="Z57" s="134"/>
      <c r="AA57" s="134"/>
      <c r="AB57" s="75"/>
      <c r="AC57" s="75"/>
      <c r="AD57" s="75"/>
      <c r="AE57" s="134"/>
      <c r="AF57" s="75"/>
      <c r="AG57" s="75"/>
      <c r="AH57" s="75"/>
      <c r="AI57" s="75"/>
      <c r="AJ57" s="134"/>
      <c r="AK57" s="75"/>
      <c r="AL57" s="75"/>
      <c r="AM57" s="75"/>
      <c r="AN57" s="75"/>
      <c r="AO57" s="134"/>
      <c r="AP57" s="75"/>
      <c r="AQ57" s="75"/>
      <c r="AR57" s="75"/>
      <c r="AS57" s="57"/>
      <c r="AT57" s="134"/>
      <c r="AU57" s="57"/>
      <c r="AV57" s="57"/>
      <c r="AW57" s="57"/>
      <c r="AX57" s="57"/>
      <c r="AY57" s="134"/>
      <c r="AZ57" s="57"/>
      <c r="BA57" s="57"/>
      <c r="BB57" s="57"/>
      <c r="BC57" s="57"/>
      <c r="BD57" s="134"/>
      <c r="BL57" s="222"/>
      <c r="BM57" s="222"/>
      <c r="BN57" s="222"/>
      <c r="BO57" s="134"/>
      <c r="BP57" s="134"/>
      <c r="BQ57" s="310"/>
      <c r="BR57" s="310"/>
      <c r="BS57" s="310"/>
      <c r="BT57" s="134"/>
      <c r="BU57" s="134"/>
      <c r="BV57" s="311"/>
      <c r="BW57" s="311"/>
      <c r="BX57" s="311"/>
      <c r="BY57" s="221" t="s">
        <v>102</v>
      </c>
      <c r="BZ57" s="222"/>
      <c r="CA57" s="222"/>
      <c r="CB57" s="222"/>
      <c r="CC57" s="222"/>
      <c r="CD57" s="222"/>
      <c r="CE57" s="233"/>
      <c r="CF57" s="245">
        <f>CG53/CG49</f>
        <v>0.21078431372549022</v>
      </c>
      <c r="CG57" s="255"/>
    </row>
    <row r="58" spans="2:86" ht="15.95" customHeight="1">
      <c r="B58" s="76" t="s">
        <v>29</v>
      </c>
      <c r="C58" s="76"/>
      <c r="D58" s="76"/>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1"/>
      <c r="AT58" s="75"/>
      <c r="AU58" s="71"/>
      <c r="AV58" s="71"/>
      <c r="AW58" s="71"/>
      <c r="AX58" s="71"/>
      <c r="AY58" s="75"/>
      <c r="AZ58" s="71"/>
      <c r="BA58" s="71"/>
      <c r="BB58" s="71"/>
      <c r="BC58" s="71"/>
      <c r="BD58" s="75"/>
      <c r="BE58" s="71"/>
      <c r="BF58" s="71"/>
      <c r="BG58" s="71"/>
      <c r="BH58" s="71"/>
      <c r="BI58" s="75"/>
      <c r="BJ58" s="71"/>
      <c r="BK58" s="71"/>
      <c r="BL58" s="71"/>
      <c r="BM58" s="71"/>
      <c r="BN58" s="75"/>
      <c r="BO58" s="71"/>
      <c r="BP58" s="71"/>
      <c r="BQ58" s="71"/>
      <c r="BR58" s="71"/>
      <c r="BS58" s="75"/>
      <c r="BT58" s="71"/>
      <c r="BU58" s="71"/>
      <c r="BV58" s="71"/>
      <c r="BW58" s="71"/>
      <c r="BX58" s="75"/>
      <c r="CF58" s="71"/>
      <c r="CG58" s="57"/>
    </row>
    <row r="59" spans="2:86" ht="15.95" customHeight="1">
      <c r="B59" s="75" t="s">
        <v>65</v>
      </c>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6"/>
      <c r="AC59" s="76"/>
      <c r="AD59" s="76"/>
      <c r="AE59" s="75"/>
      <c r="AF59" s="76"/>
      <c r="AG59" s="76"/>
      <c r="AH59" s="76"/>
      <c r="AI59" s="76"/>
      <c r="AJ59" s="75"/>
      <c r="AK59" s="76"/>
      <c r="AL59" s="76"/>
      <c r="AM59" s="76"/>
      <c r="AN59" s="76"/>
      <c r="AO59" s="75"/>
      <c r="AP59" s="76"/>
      <c r="AQ59" s="76"/>
      <c r="AR59" s="76"/>
      <c r="AS59" s="71"/>
      <c r="AT59" s="75"/>
      <c r="AU59" s="71"/>
      <c r="AV59" s="71"/>
      <c r="AW59" s="71"/>
      <c r="AX59" s="71"/>
      <c r="AY59" s="75"/>
      <c r="AZ59" s="71"/>
      <c r="BA59" s="71"/>
      <c r="BB59" s="71"/>
      <c r="BC59" s="71"/>
      <c r="BD59" s="75"/>
      <c r="BE59" s="77"/>
      <c r="BF59" s="77"/>
      <c r="BG59" s="77"/>
      <c r="BH59" s="77"/>
      <c r="BI59" s="75"/>
      <c r="BJ59" s="77"/>
      <c r="BK59" s="77"/>
      <c r="BL59" s="77"/>
      <c r="BM59" s="77"/>
      <c r="BN59" s="75"/>
      <c r="BO59" s="77"/>
      <c r="BP59" s="77"/>
      <c r="BQ59" s="77"/>
      <c r="BR59" s="77"/>
      <c r="BS59" s="75"/>
      <c r="BT59" s="77"/>
      <c r="BU59" s="77"/>
      <c r="BV59" s="77"/>
      <c r="BW59" s="77"/>
      <c r="BX59" s="75"/>
      <c r="BY59" s="77"/>
      <c r="BZ59" s="77"/>
      <c r="CA59" s="77"/>
      <c r="CB59" s="77"/>
      <c r="CC59" s="75"/>
      <c r="CD59" s="77"/>
      <c r="CE59" s="77"/>
      <c r="CF59" s="77"/>
      <c r="CG59" s="77"/>
    </row>
    <row r="60" spans="2:86" ht="15.95" customHeight="1">
      <c r="B60" s="76" t="s">
        <v>20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1"/>
      <c r="AT60" s="76"/>
      <c r="AU60" s="71"/>
      <c r="AV60" s="71"/>
      <c r="AW60" s="71"/>
      <c r="AX60" s="71"/>
      <c r="AY60" s="76"/>
      <c r="AZ60" s="71"/>
      <c r="BA60" s="71"/>
      <c r="BB60" s="71"/>
      <c r="BC60" s="71"/>
      <c r="BD60" s="76"/>
      <c r="BE60" s="77"/>
      <c r="BF60" s="77"/>
      <c r="BG60" s="77"/>
      <c r="BH60" s="77"/>
      <c r="BI60" s="76"/>
      <c r="BJ60" s="77"/>
      <c r="BK60" s="77"/>
      <c r="BL60" s="77"/>
      <c r="BM60" s="77"/>
      <c r="BN60" s="76"/>
      <c r="BO60" s="77"/>
      <c r="BP60" s="77"/>
      <c r="BQ60" s="77"/>
      <c r="BR60" s="77"/>
      <c r="BS60" s="76"/>
      <c r="BT60" s="77"/>
      <c r="BU60" s="77"/>
      <c r="BV60" s="77"/>
      <c r="BW60" s="77"/>
      <c r="BX60" s="76"/>
      <c r="BY60" s="77"/>
      <c r="BZ60" s="77"/>
      <c r="CA60" s="77"/>
      <c r="CB60" s="77"/>
      <c r="CC60" s="76"/>
      <c r="CD60" s="77"/>
      <c r="CE60" s="77"/>
      <c r="CF60" s="77"/>
      <c r="CG60" s="77"/>
    </row>
    <row r="61" spans="2:86" ht="15.95" customHeight="1">
      <c r="B61" s="76"/>
      <c r="C61" s="88" t="s">
        <v>69</v>
      </c>
      <c r="D61" s="76"/>
      <c r="E61" s="102"/>
      <c r="F61" s="102"/>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7"/>
      <c r="AT61" s="76"/>
      <c r="AU61" s="77"/>
      <c r="AV61" s="77"/>
      <c r="AW61" s="77"/>
      <c r="AX61" s="77"/>
      <c r="AY61" s="76"/>
      <c r="AZ61" s="77"/>
      <c r="BA61" s="77"/>
      <c r="BB61" s="77"/>
      <c r="BC61" s="77"/>
      <c r="BD61" s="76"/>
      <c r="BI61" s="76"/>
      <c r="BN61" s="76"/>
      <c r="BS61" s="76"/>
      <c r="BX61" s="76"/>
      <c r="CC61" s="76"/>
    </row>
    <row r="62" spans="2:86" ht="15.95" customHeight="1">
      <c r="B62" s="77"/>
      <c r="C62" s="77" t="s">
        <v>12</v>
      </c>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I62" s="77"/>
      <c r="BN62" s="77"/>
      <c r="BS62" s="77"/>
      <c r="BX62" s="77"/>
      <c r="CC62" s="77"/>
    </row>
    <row r="63" spans="2:86" ht="18" customHeight="1">
      <c r="B63" s="77"/>
      <c r="C63" s="77" t="s">
        <v>71</v>
      </c>
      <c r="D63" s="77"/>
    </row>
    <row r="64" spans="2:86" ht="18" customHeight="1">
      <c r="B64" s="77"/>
      <c r="C64" s="77"/>
      <c r="D64" s="77"/>
    </row>
    <row r="65" ht="18" customHeight="1"/>
    <row r="66" ht="18" customHeight="1"/>
    <row r="67" ht="18" customHeight="1"/>
    <row r="68" ht="18" customHeight="1"/>
    <row r="69" ht="18" customHeight="1"/>
    <row r="70" ht="18" customHeight="1"/>
    <row r="71" ht="18" customHeight="1"/>
  </sheetData>
  <mergeCells count="1413">
    <mergeCell ref="B1:D1"/>
    <mergeCell ref="CF1:CG1"/>
    <mergeCell ref="B2:CG2"/>
    <mergeCell ref="B5:E5"/>
    <mergeCell ref="G5:W5"/>
    <mergeCell ref="B6:E6"/>
    <mergeCell ref="G6:W6"/>
    <mergeCell ref="B7:E7"/>
    <mergeCell ref="G7:W7"/>
    <mergeCell ref="B8:E8"/>
    <mergeCell ref="L8:W8"/>
    <mergeCell ref="B9:E9"/>
    <mergeCell ref="L9:W9"/>
    <mergeCell ref="L14:R14"/>
    <mergeCell ref="C16:D16"/>
    <mergeCell ref="G16:H16"/>
    <mergeCell ref="L16:M16"/>
    <mergeCell ref="Q16:R16"/>
    <mergeCell ref="V16:W16"/>
    <mergeCell ref="AA16:AB16"/>
    <mergeCell ref="AF16:AG16"/>
    <mergeCell ref="AK16:AL16"/>
    <mergeCell ref="AP16:AQ16"/>
    <mergeCell ref="AU16:AV16"/>
    <mergeCell ref="AZ16:BA16"/>
    <mergeCell ref="BE16:BF16"/>
    <mergeCell ref="BJ16:BK16"/>
    <mergeCell ref="BO16:BP16"/>
    <mergeCell ref="BT16:BU16"/>
    <mergeCell ref="BY16:BZ16"/>
    <mergeCell ref="CD16:CE16"/>
    <mergeCell ref="B49:H49"/>
    <mergeCell ref="L49:M49"/>
    <mergeCell ref="Q49:R49"/>
    <mergeCell ref="V49:W49"/>
    <mergeCell ref="AA49:AB49"/>
    <mergeCell ref="AF49:AG49"/>
    <mergeCell ref="AK49:AL49"/>
    <mergeCell ref="AP49:AQ49"/>
    <mergeCell ref="AU49:AV49"/>
    <mergeCell ref="AZ49:BA49"/>
    <mergeCell ref="BE49:BF49"/>
    <mergeCell ref="BJ49:BK49"/>
    <mergeCell ref="BO49:BP49"/>
    <mergeCell ref="BT49:BU49"/>
    <mergeCell ref="BY49:BZ49"/>
    <mergeCell ref="CD49:CE49"/>
    <mergeCell ref="L50:M50"/>
    <mergeCell ref="Q50:R50"/>
    <mergeCell ref="V50:W50"/>
    <mergeCell ref="AA50:AB50"/>
    <mergeCell ref="AF50:AG50"/>
    <mergeCell ref="AK50:AL50"/>
    <mergeCell ref="AP50:AQ50"/>
    <mergeCell ref="AU50:AV50"/>
    <mergeCell ref="AZ50:BA50"/>
    <mergeCell ref="BE50:BF50"/>
    <mergeCell ref="BJ50:BK50"/>
    <mergeCell ref="BO50:BP50"/>
    <mergeCell ref="BT50:BU50"/>
    <mergeCell ref="BY50:BZ50"/>
    <mergeCell ref="CD50:CE50"/>
    <mergeCell ref="B51:H51"/>
    <mergeCell ref="L51:M51"/>
    <mergeCell ref="Q51:R51"/>
    <mergeCell ref="V51:W51"/>
    <mergeCell ref="AA51:AB51"/>
    <mergeCell ref="AF51:AG51"/>
    <mergeCell ref="AK51:AL51"/>
    <mergeCell ref="AP51:AQ51"/>
    <mergeCell ref="AU51:AV51"/>
    <mergeCell ref="AZ51:BA51"/>
    <mergeCell ref="BE51:BF51"/>
    <mergeCell ref="BJ51:BK51"/>
    <mergeCell ref="BO51:BP51"/>
    <mergeCell ref="BT51:BU51"/>
    <mergeCell ref="BY51:BZ51"/>
    <mergeCell ref="CD51:CE51"/>
    <mergeCell ref="B52:H52"/>
    <mergeCell ref="L52:M52"/>
    <mergeCell ref="Q52:R52"/>
    <mergeCell ref="V52:W52"/>
    <mergeCell ref="AA52:AB52"/>
    <mergeCell ref="AF52:AG52"/>
    <mergeCell ref="AK52:AL52"/>
    <mergeCell ref="AP52:AQ52"/>
    <mergeCell ref="AU52:AV52"/>
    <mergeCell ref="AZ52:BA52"/>
    <mergeCell ref="BE52:BF52"/>
    <mergeCell ref="BJ52:BK52"/>
    <mergeCell ref="BO52:BP52"/>
    <mergeCell ref="BT52:BU52"/>
    <mergeCell ref="BY52:BZ52"/>
    <mergeCell ref="CD52:CE52"/>
    <mergeCell ref="B53:H53"/>
    <mergeCell ref="L53:M53"/>
    <mergeCell ref="Q53:R53"/>
    <mergeCell ref="V53:W53"/>
    <mergeCell ref="AA53:AB53"/>
    <mergeCell ref="AF53:AG53"/>
    <mergeCell ref="AK53:AL53"/>
    <mergeCell ref="AP53:AQ53"/>
    <mergeCell ref="AU53:AV53"/>
    <mergeCell ref="AZ53:BA53"/>
    <mergeCell ref="BE53:BF53"/>
    <mergeCell ref="BJ53:BK53"/>
    <mergeCell ref="BO53:BP53"/>
    <mergeCell ref="BT53:BU53"/>
    <mergeCell ref="BY53:BZ53"/>
    <mergeCell ref="CD53:CE53"/>
    <mergeCell ref="BY55:CE55"/>
    <mergeCell ref="CF55:CG55"/>
    <mergeCell ref="BY56:CE56"/>
    <mergeCell ref="CF56:CG56"/>
    <mergeCell ref="BY57:CE57"/>
    <mergeCell ref="CF57:CG57"/>
    <mergeCell ref="B16:B18"/>
    <mergeCell ref="E16:F18"/>
    <mergeCell ref="J16:J18"/>
    <mergeCell ref="K16:K18"/>
    <mergeCell ref="N16:N18"/>
    <mergeCell ref="O16:O18"/>
    <mergeCell ref="P16:P18"/>
    <mergeCell ref="S16:S18"/>
    <mergeCell ref="T16:T18"/>
    <mergeCell ref="U16:U18"/>
    <mergeCell ref="X16:X18"/>
    <mergeCell ref="Y16:Y18"/>
    <mergeCell ref="Z16:Z18"/>
    <mergeCell ref="AC16:AC18"/>
    <mergeCell ref="AD16:AD18"/>
    <mergeCell ref="AE16:AE18"/>
    <mergeCell ref="AH16:AH18"/>
    <mergeCell ref="AI16:AI18"/>
    <mergeCell ref="AJ16:AJ18"/>
    <mergeCell ref="AM16:AM18"/>
    <mergeCell ref="AN16:AN18"/>
    <mergeCell ref="AO16:AO18"/>
    <mergeCell ref="AR16:AR18"/>
    <mergeCell ref="AS16:AS18"/>
    <mergeCell ref="AT16:AT18"/>
    <mergeCell ref="AW16:AW18"/>
    <mergeCell ref="AX16:AX18"/>
    <mergeCell ref="AY16:AY18"/>
    <mergeCell ref="BB16:BB18"/>
    <mergeCell ref="BC16:BC18"/>
    <mergeCell ref="BD16:BD18"/>
    <mergeCell ref="BG16:BG18"/>
    <mergeCell ref="BH16:BH18"/>
    <mergeCell ref="BI16:BI18"/>
    <mergeCell ref="BL16:BL18"/>
    <mergeCell ref="BM16:BM18"/>
    <mergeCell ref="BN16:BN18"/>
    <mergeCell ref="BQ16:BQ18"/>
    <mergeCell ref="BR16:BR18"/>
    <mergeCell ref="BS16:BS18"/>
    <mergeCell ref="BV16:BV18"/>
    <mergeCell ref="BW16:BW18"/>
    <mergeCell ref="BX16:BX18"/>
    <mergeCell ref="CA16:CA18"/>
    <mergeCell ref="CB16:CB18"/>
    <mergeCell ref="CC16:CC18"/>
    <mergeCell ref="CF16:CF18"/>
    <mergeCell ref="CG16:CG18"/>
    <mergeCell ref="C17:C18"/>
    <mergeCell ref="D17:D18"/>
    <mergeCell ref="H17:H18"/>
    <mergeCell ref="L17:L18"/>
    <mergeCell ref="M17:M18"/>
    <mergeCell ref="Q17:Q18"/>
    <mergeCell ref="R17:R18"/>
    <mergeCell ref="V17:V18"/>
    <mergeCell ref="W17:W18"/>
    <mergeCell ref="AA17:AA18"/>
    <mergeCell ref="AB17:AB18"/>
    <mergeCell ref="AF17:AF18"/>
    <mergeCell ref="AG17:AG18"/>
    <mergeCell ref="AK17:AK18"/>
    <mergeCell ref="AL17:AL18"/>
    <mergeCell ref="AP17:AP18"/>
    <mergeCell ref="AQ17:AQ18"/>
    <mergeCell ref="AU17:AU18"/>
    <mergeCell ref="AV17:AV18"/>
    <mergeCell ref="AZ17:AZ18"/>
    <mergeCell ref="BA17:BA18"/>
    <mergeCell ref="BE17:BE18"/>
    <mergeCell ref="BF17:BF18"/>
    <mergeCell ref="BJ17:BJ18"/>
    <mergeCell ref="BK17:BK18"/>
    <mergeCell ref="BO17:BO18"/>
    <mergeCell ref="BP17:BP18"/>
    <mergeCell ref="BT17:BT18"/>
    <mergeCell ref="BU17:BU18"/>
    <mergeCell ref="BY17:BY18"/>
    <mergeCell ref="BZ17:BZ18"/>
    <mergeCell ref="CD17:CD18"/>
    <mergeCell ref="CE17:CE18"/>
    <mergeCell ref="B19:B20"/>
    <mergeCell ref="C19:C20"/>
    <mergeCell ref="D19:D20"/>
    <mergeCell ref="E19:F20"/>
    <mergeCell ref="H19:H20"/>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W19:W20"/>
    <mergeCell ref="X19:X20"/>
    <mergeCell ref="Y19:Y20"/>
    <mergeCell ref="Z19:Z20"/>
    <mergeCell ref="AA19:AA20"/>
    <mergeCell ref="AB19:AB20"/>
    <mergeCell ref="AC19:AC20"/>
    <mergeCell ref="AD19:AD20"/>
    <mergeCell ref="AE19:AE20"/>
    <mergeCell ref="AF19:AF20"/>
    <mergeCell ref="AG19:AG20"/>
    <mergeCell ref="AH19:AH20"/>
    <mergeCell ref="AI19:AI20"/>
    <mergeCell ref="AJ19:AJ20"/>
    <mergeCell ref="AK19:AK20"/>
    <mergeCell ref="AL19:AL20"/>
    <mergeCell ref="AM19:AM20"/>
    <mergeCell ref="AN19:AN20"/>
    <mergeCell ref="AO19:AO20"/>
    <mergeCell ref="AP19:AP20"/>
    <mergeCell ref="AQ19:AQ20"/>
    <mergeCell ref="AR19:AR20"/>
    <mergeCell ref="AS19:AS20"/>
    <mergeCell ref="AT19:AT20"/>
    <mergeCell ref="AU19:AU20"/>
    <mergeCell ref="AV19:AV20"/>
    <mergeCell ref="AW19:AW20"/>
    <mergeCell ref="AX19:AX20"/>
    <mergeCell ref="AY19:AY20"/>
    <mergeCell ref="AZ19:AZ20"/>
    <mergeCell ref="BA19:BA20"/>
    <mergeCell ref="BB19:BB20"/>
    <mergeCell ref="BC19:BC20"/>
    <mergeCell ref="BD19:BD20"/>
    <mergeCell ref="BE19:BE20"/>
    <mergeCell ref="BF19:BF20"/>
    <mergeCell ref="BG19:BG20"/>
    <mergeCell ref="BH19:BH20"/>
    <mergeCell ref="BI19:BI20"/>
    <mergeCell ref="BJ19:BJ20"/>
    <mergeCell ref="BK19:BK20"/>
    <mergeCell ref="BL19:BL20"/>
    <mergeCell ref="BM19:BM20"/>
    <mergeCell ref="BN19:BN20"/>
    <mergeCell ref="BO19:BO20"/>
    <mergeCell ref="BP19:BP20"/>
    <mergeCell ref="BQ19:BQ20"/>
    <mergeCell ref="BR19:BR20"/>
    <mergeCell ref="BS19:BS20"/>
    <mergeCell ref="BT19:BT20"/>
    <mergeCell ref="BU19:BU20"/>
    <mergeCell ref="BV19:BV20"/>
    <mergeCell ref="BW19:BW20"/>
    <mergeCell ref="BX19:BX20"/>
    <mergeCell ref="BY19:BY20"/>
    <mergeCell ref="BZ19:BZ20"/>
    <mergeCell ref="CA19:CA20"/>
    <mergeCell ref="CB19:CB20"/>
    <mergeCell ref="CC19:CC20"/>
    <mergeCell ref="CD19:CD20"/>
    <mergeCell ref="CE19:CE20"/>
    <mergeCell ref="CF19:CF20"/>
    <mergeCell ref="B21:B22"/>
    <mergeCell ref="C21:C22"/>
    <mergeCell ref="D21:D22"/>
    <mergeCell ref="E21:F22"/>
    <mergeCell ref="H21:H22"/>
    <mergeCell ref="I21:I22"/>
    <mergeCell ref="J21:J22"/>
    <mergeCell ref="K21:K22"/>
    <mergeCell ref="L21:L22"/>
    <mergeCell ref="M21:M22"/>
    <mergeCell ref="N21:N22"/>
    <mergeCell ref="O21:O22"/>
    <mergeCell ref="P21:P22"/>
    <mergeCell ref="Q21:Q22"/>
    <mergeCell ref="R21:R22"/>
    <mergeCell ref="S21:S22"/>
    <mergeCell ref="T21:T22"/>
    <mergeCell ref="U21:U22"/>
    <mergeCell ref="V21:V22"/>
    <mergeCell ref="W21:W22"/>
    <mergeCell ref="X21:X22"/>
    <mergeCell ref="Y21:Y22"/>
    <mergeCell ref="Z21:Z22"/>
    <mergeCell ref="AA21:AA22"/>
    <mergeCell ref="AB21:AB22"/>
    <mergeCell ref="AC21:AC22"/>
    <mergeCell ref="AD21:AD22"/>
    <mergeCell ref="AE21:AE22"/>
    <mergeCell ref="AF21:AF22"/>
    <mergeCell ref="AG21:AG22"/>
    <mergeCell ref="AH21:AH22"/>
    <mergeCell ref="AI21:AI22"/>
    <mergeCell ref="AJ21:AJ22"/>
    <mergeCell ref="AK21:AK22"/>
    <mergeCell ref="AL21:AL22"/>
    <mergeCell ref="AM21:AM22"/>
    <mergeCell ref="AN21:AN22"/>
    <mergeCell ref="AO21:AO22"/>
    <mergeCell ref="AP21:AP22"/>
    <mergeCell ref="AQ21:AQ22"/>
    <mergeCell ref="AR21:AR22"/>
    <mergeCell ref="AS21:AS22"/>
    <mergeCell ref="AT21:AT22"/>
    <mergeCell ref="AU21:AU22"/>
    <mergeCell ref="AV21:AV22"/>
    <mergeCell ref="AW21:AW22"/>
    <mergeCell ref="AX21:AX22"/>
    <mergeCell ref="AY21:AY22"/>
    <mergeCell ref="AZ21:AZ22"/>
    <mergeCell ref="BA21:BA22"/>
    <mergeCell ref="BB21:BB22"/>
    <mergeCell ref="BC21:BC22"/>
    <mergeCell ref="BD21:BD22"/>
    <mergeCell ref="BE21:BE22"/>
    <mergeCell ref="BF21:BF22"/>
    <mergeCell ref="BG21:BG22"/>
    <mergeCell ref="BH21:BH22"/>
    <mergeCell ref="BI21:BI22"/>
    <mergeCell ref="BJ21:BJ22"/>
    <mergeCell ref="BK21:BK22"/>
    <mergeCell ref="BL21:BL22"/>
    <mergeCell ref="BM21:BM22"/>
    <mergeCell ref="BN21:BN22"/>
    <mergeCell ref="BO21:BO22"/>
    <mergeCell ref="BP21:BP22"/>
    <mergeCell ref="BQ21:BQ22"/>
    <mergeCell ref="BR21:BR22"/>
    <mergeCell ref="BS21:BS22"/>
    <mergeCell ref="BT21:BT22"/>
    <mergeCell ref="BU21:BU22"/>
    <mergeCell ref="BV21:BV22"/>
    <mergeCell ref="BW21:BW22"/>
    <mergeCell ref="BX21:BX22"/>
    <mergeCell ref="BY21:BY22"/>
    <mergeCell ref="BZ21:BZ22"/>
    <mergeCell ref="CA21:CA22"/>
    <mergeCell ref="CB21:CB22"/>
    <mergeCell ref="CC21:CC22"/>
    <mergeCell ref="CD21:CD22"/>
    <mergeCell ref="CE21:CE22"/>
    <mergeCell ref="CF21:CF22"/>
    <mergeCell ref="B23:B24"/>
    <mergeCell ref="C23:C24"/>
    <mergeCell ref="D23:D24"/>
    <mergeCell ref="E23:F24"/>
    <mergeCell ref="H23:H24"/>
    <mergeCell ref="I23:I24"/>
    <mergeCell ref="J23:J24"/>
    <mergeCell ref="K23:K24"/>
    <mergeCell ref="L23:L24"/>
    <mergeCell ref="M23:M24"/>
    <mergeCell ref="N23:N24"/>
    <mergeCell ref="O23:O24"/>
    <mergeCell ref="P23:P24"/>
    <mergeCell ref="Q23:Q24"/>
    <mergeCell ref="R23:R24"/>
    <mergeCell ref="S23:S24"/>
    <mergeCell ref="T23:T24"/>
    <mergeCell ref="U23:U24"/>
    <mergeCell ref="V23:V24"/>
    <mergeCell ref="W23:W24"/>
    <mergeCell ref="X23:X24"/>
    <mergeCell ref="Y23:Y24"/>
    <mergeCell ref="Z23:Z24"/>
    <mergeCell ref="AA23:AA24"/>
    <mergeCell ref="AB23:AB24"/>
    <mergeCell ref="AC23:AC24"/>
    <mergeCell ref="AD23:AD24"/>
    <mergeCell ref="AE23:AE24"/>
    <mergeCell ref="AF23:AF24"/>
    <mergeCell ref="AG23:AG24"/>
    <mergeCell ref="AH23:AH24"/>
    <mergeCell ref="AI23:AI24"/>
    <mergeCell ref="AJ23:AJ24"/>
    <mergeCell ref="AK23:AK24"/>
    <mergeCell ref="AL23:AL24"/>
    <mergeCell ref="AM23:AM24"/>
    <mergeCell ref="AN23:AN24"/>
    <mergeCell ref="AO23:AO24"/>
    <mergeCell ref="AP23:AP24"/>
    <mergeCell ref="AQ23:AQ24"/>
    <mergeCell ref="AR23:AR24"/>
    <mergeCell ref="AS23:AS24"/>
    <mergeCell ref="AT23:AT24"/>
    <mergeCell ref="AU23:AU24"/>
    <mergeCell ref="AV23:AV24"/>
    <mergeCell ref="AW23:AW24"/>
    <mergeCell ref="AX23:AX24"/>
    <mergeCell ref="AY23:AY24"/>
    <mergeCell ref="AZ23:AZ24"/>
    <mergeCell ref="BA23:BA24"/>
    <mergeCell ref="BB23:BB24"/>
    <mergeCell ref="BC23:BC24"/>
    <mergeCell ref="BD23:BD24"/>
    <mergeCell ref="BE23:BE24"/>
    <mergeCell ref="BF23:BF24"/>
    <mergeCell ref="BG23:BG24"/>
    <mergeCell ref="BH23:BH24"/>
    <mergeCell ref="BI23:BI24"/>
    <mergeCell ref="BJ23:BJ24"/>
    <mergeCell ref="BK23:BK24"/>
    <mergeCell ref="BL23:BL24"/>
    <mergeCell ref="BM23:BM24"/>
    <mergeCell ref="BN23:BN24"/>
    <mergeCell ref="BO23:BO24"/>
    <mergeCell ref="BP23:BP24"/>
    <mergeCell ref="BQ23:BQ24"/>
    <mergeCell ref="BR23:BR24"/>
    <mergeCell ref="BS23:BS24"/>
    <mergeCell ref="BT23:BT24"/>
    <mergeCell ref="BU23:BU24"/>
    <mergeCell ref="BV23:BV24"/>
    <mergeCell ref="BW23:BW24"/>
    <mergeCell ref="BX23:BX24"/>
    <mergeCell ref="BY23:BY24"/>
    <mergeCell ref="BZ23:BZ24"/>
    <mergeCell ref="CA23:CA24"/>
    <mergeCell ref="CB23:CB24"/>
    <mergeCell ref="CC23:CC24"/>
    <mergeCell ref="CD23:CD24"/>
    <mergeCell ref="CE23:CE24"/>
    <mergeCell ref="CF23:CF24"/>
    <mergeCell ref="B25:B26"/>
    <mergeCell ref="C25:C26"/>
    <mergeCell ref="D25:D26"/>
    <mergeCell ref="E25:F26"/>
    <mergeCell ref="H25:H26"/>
    <mergeCell ref="I25:I26"/>
    <mergeCell ref="J25:J26"/>
    <mergeCell ref="K25:K26"/>
    <mergeCell ref="L25:L26"/>
    <mergeCell ref="M25:M26"/>
    <mergeCell ref="N25:N26"/>
    <mergeCell ref="O25:O26"/>
    <mergeCell ref="P25:P26"/>
    <mergeCell ref="Q25:Q26"/>
    <mergeCell ref="R25:R26"/>
    <mergeCell ref="S25:S26"/>
    <mergeCell ref="T25:T26"/>
    <mergeCell ref="U25:U26"/>
    <mergeCell ref="V25:V26"/>
    <mergeCell ref="W25:W26"/>
    <mergeCell ref="X25:X26"/>
    <mergeCell ref="Y25:Y26"/>
    <mergeCell ref="Z25:Z26"/>
    <mergeCell ref="AA25:AA26"/>
    <mergeCell ref="AB25:AB26"/>
    <mergeCell ref="AC25:AC26"/>
    <mergeCell ref="AD25:AD26"/>
    <mergeCell ref="AE25:AE26"/>
    <mergeCell ref="AF25:AF26"/>
    <mergeCell ref="AG25:AG26"/>
    <mergeCell ref="AH25:AH26"/>
    <mergeCell ref="AI25:AI26"/>
    <mergeCell ref="AJ25:AJ26"/>
    <mergeCell ref="AK25:AK26"/>
    <mergeCell ref="AL25:AL26"/>
    <mergeCell ref="AM25:AM26"/>
    <mergeCell ref="AN25:AN26"/>
    <mergeCell ref="AO25:AO26"/>
    <mergeCell ref="AP25:AP26"/>
    <mergeCell ref="AQ25:AQ26"/>
    <mergeCell ref="AR25:AR26"/>
    <mergeCell ref="AS25:AS26"/>
    <mergeCell ref="AT25:AT26"/>
    <mergeCell ref="AU25:AU26"/>
    <mergeCell ref="AV25:AV26"/>
    <mergeCell ref="AW25:AW26"/>
    <mergeCell ref="AX25:AX26"/>
    <mergeCell ref="AY25:AY26"/>
    <mergeCell ref="AZ25:AZ26"/>
    <mergeCell ref="BA25:BA26"/>
    <mergeCell ref="BB25:BB26"/>
    <mergeCell ref="BC25:BC26"/>
    <mergeCell ref="BD25:BD26"/>
    <mergeCell ref="BE25:BE26"/>
    <mergeCell ref="BF25:BF26"/>
    <mergeCell ref="BG25:BG26"/>
    <mergeCell ref="BH25:BH26"/>
    <mergeCell ref="BI25:BI26"/>
    <mergeCell ref="BJ25:BJ26"/>
    <mergeCell ref="BK25:BK26"/>
    <mergeCell ref="BL25:BL26"/>
    <mergeCell ref="BM25:BM26"/>
    <mergeCell ref="BN25:BN26"/>
    <mergeCell ref="BO25:BO26"/>
    <mergeCell ref="BP25:BP26"/>
    <mergeCell ref="BQ25:BQ26"/>
    <mergeCell ref="BR25:BR26"/>
    <mergeCell ref="BS25:BS26"/>
    <mergeCell ref="BT25:BT26"/>
    <mergeCell ref="BU25:BU26"/>
    <mergeCell ref="BV25:BV26"/>
    <mergeCell ref="BW25:BW26"/>
    <mergeCell ref="BX25:BX26"/>
    <mergeCell ref="BY25:BY26"/>
    <mergeCell ref="BZ25:BZ26"/>
    <mergeCell ref="CA25:CA26"/>
    <mergeCell ref="CB25:CB26"/>
    <mergeCell ref="CC25:CC26"/>
    <mergeCell ref="CD25:CD26"/>
    <mergeCell ref="CE25:CE26"/>
    <mergeCell ref="CF25:CF26"/>
    <mergeCell ref="B27:B28"/>
    <mergeCell ref="C27:C28"/>
    <mergeCell ref="D27:D28"/>
    <mergeCell ref="E27:F28"/>
    <mergeCell ref="H27:H28"/>
    <mergeCell ref="I27:I28"/>
    <mergeCell ref="J27:J28"/>
    <mergeCell ref="K27:K28"/>
    <mergeCell ref="L27:L28"/>
    <mergeCell ref="M27:M28"/>
    <mergeCell ref="N27:N28"/>
    <mergeCell ref="O27:O28"/>
    <mergeCell ref="P27:P28"/>
    <mergeCell ref="Q27:Q28"/>
    <mergeCell ref="R27:R28"/>
    <mergeCell ref="S27:S28"/>
    <mergeCell ref="T27:T28"/>
    <mergeCell ref="U27:U28"/>
    <mergeCell ref="V27:V28"/>
    <mergeCell ref="W27:W28"/>
    <mergeCell ref="X27:X28"/>
    <mergeCell ref="Y27:Y28"/>
    <mergeCell ref="Z27:Z28"/>
    <mergeCell ref="AA27:AA28"/>
    <mergeCell ref="AB27:AB28"/>
    <mergeCell ref="AC27:AC28"/>
    <mergeCell ref="AD27:AD28"/>
    <mergeCell ref="AE27:AE28"/>
    <mergeCell ref="AF27:AF28"/>
    <mergeCell ref="AG27:AG28"/>
    <mergeCell ref="AH27:AH28"/>
    <mergeCell ref="AI27:AI28"/>
    <mergeCell ref="AJ27:AJ28"/>
    <mergeCell ref="AK27:AK28"/>
    <mergeCell ref="AL27:AL28"/>
    <mergeCell ref="AM27:AM28"/>
    <mergeCell ref="AN27:AN28"/>
    <mergeCell ref="AO27:AO28"/>
    <mergeCell ref="AP27:AP28"/>
    <mergeCell ref="AQ27:AQ28"/>
    <mergeCell ref="AR27:AR28"/>
    <mergeCell ref="AS27:AS28"/>
    <mergeCell ref="AT27:AT28"/>
    <mergeCell ref="AU27:AU28"/>
    <mergeCell ref="AV27:AV28"/>
    <mergeCell ref="AW27:AW28"/>
    <mergeCell ref="AX27:AX28"/>
    <mergeCell ref="AY27:AY28"/>
    <mergeCell ref="AZ27:AZ28"/>
    <mergeCell ref="BA27:BA28"/>
    <mergeCell ref="BB27:BB28"/>
    <mergeCell ref="BC27:BC28"/>
    <mergeCell ref="BD27:BD28"/>
    <mergeCell ref="BE27:BE28"/>
    <mergeCell ref="BF27:BF28"/>
    <mergeCell ref="BG27:BG28"/>
    <mergeCell ref="BH27:BH28"/>
    <mergeCell ref="BI27:BI28"/>
    <mergeCell ref="BJ27:BJ28"/>
    <mergeCell ref="BK27:BK28"/>
    <mergeCell ref="BL27:BL28"/>
    <mergeCell ref="BM27:BM28"/>
    <mergeCell ref="BN27:BN28"/>
    <mergeCell ref="BO27:BO28"/>
    <mergeCell ref="BP27:BP28"/>
    <mergeCell ref="BQ27:BQ28"/>
    <mergeCell ref="BR27:BR28"/>
    <mergeCell ref="BS27:BS28"/>
    <mergeCell ref="BT27:BT28"/>
    <mergeCell ref="BU27:BU28"/>
    <mergeCell ref="BV27:BV28"/>
    <mergeCell ref="BW27:BW28"/>
    <mergeCell ref="BX27:BX28"/>
    <mergeCell ref="BY27:BY28"/>
    <mergeCell ref="BZ27:BZ28"/>
    <mergeCell ref="CA27:CA28"/>
    <mergeCell ref="CB27:CB28"/>
    <mergeCell ref="CC27:CC28"/>
    <mergeCell ref="CD27:CD28"/>
    <mergeCell ref="CE27:CE28"/>
    <mergeCell ref="CF27:CF28"/>
    <mergeCell ref="B29:B30"/>
    <mergeCell ref="C29:C30"/>
    <mergeCell ref="D29:D30"/>
    <mergeCell ref="E29:F30"/>
    <mergeCell ref="H29:H30"/>
    <mergeCell ref="I29:I30"/>
    <mergeCell ref="J29:J30"/>
    <mergeCell ref="K29:K30"/>
    <mergeCell ref="L29:L30"/>
    <mergeCell ref="M29:M30"/>
    <mergeCell ref="N29:N30"/>
    <mergeCell ref="O29:O30"/>
    <mergeCell ref="P29:P30"/>
    <mergeCell ref="Q29:Q30"/>
    <mergeCell ref="R29:R30"/>
    <mergeCell ref="S29:S30"/>
    <mergeCell ref="T29:T30"/>
    <mergeCell ref="U29:U30"/>
    <mergeCell ref="V29:V30"/>
    <mergeCell ref="W29:W30"/>
    <mergeCell ref="X29:X30"/>
    <mergeCell ref="Y29:Y30"/>
    <mergeCell ref="Z29:Z30"/>
    <mergeCell ref="AA29:AA30"/>
    <mergeCell ref="AB29:AB30"/>
    <mergeCell ref="AC29:AC30"/>
    <mergeCell ref="AD29:AD30"/>
    <mergeCell ref="AE29:AE30"/>
    <mergeCell ref="AF29:AF30"/>
    <mergeCell ref="AG29:AG30"/>
    <mergeCell ref="AH29:AH30"/>
    <mergeCell ref="AI29:AI30"/>
    <mergeCell ref="AJ29:AJ30"/>
    <mergeCell ref="AK29:AK30"/>
    <mergeCell ref="AL29:AL30"/>
    <mergeCell ref="AM29:AM30"/>
    <mergeCell ref="AN29:AN30"/>
    <mergeCell ref="AO29:AO30"/>
    <mergeCell ref="AP29:AP30"/>
    <mergeCell ref="AQ29:AQ30"/>
    <mergeCell ref="AR29:AR30"/>
    <mergeCell ref="AS29:AS30"/>
    <mergeCell ref="AT29:AT30"/>
    <mergeCell ref="AU29:AU30"/>
    <mergeCell ref="AV29:AV30"/>
    <mergeCell ref="AW29:AW30"/>
    <mergeCell ref="AX29:AX30"/>
    <mergeCell ref="AY29:AY30"/>
    <mergeCell ref="AZ29:AZ30"/>
    <mergeCell ref="BA29:BA30"/>
    <mergeCell ref="BB29:BB30"/>
    <mergeCell ref="BC29:BC30"/>
    <mergeCell ref="BD29:BD30"/>
    <mergeCell ref="BE29:BE30"/>
    <mergeCell ref="BF29:BF30"/>
    <mergeCell ref="BG29:BG30"/>
    <mergeCell ref="BH29:BH30"/>
    <mergeCell ref="BI29:BI30"/>
    <mergeCell ref="BJ29:BJ30"/>
    <mergeCell ref="BK29:BK30"/>
    <mergeCell ref="BL29:BL30"/>
    <mergeCell ref="BM29:BM30"/>
    <mergeCell ref="BN29:BN30"/>
    <mergeCell ref="BO29:BO30"/>
    <mergeCell ref="BP29:BP30"/>
    <mergeCell ref="BQ29:BQ30"/>
    <mergeCell ref="BR29:BR30"/>
    <mergeCell ref="BS29:BS30"/>
    <mergeCell ref="BT29:BT30"/>
    <mergeCell ref="BU29:BU30"/>
    <mergeCell ref="BV29:BV30"/>
    <mergeCell ref="BW29:BW30"/>
    <mergeCell ref="BX29:BX30"/>
    <mergeCell ref="BY29:BY30"/>
    <mergeCell ref="BZ29:BZ30"/>
    <mergeCell ref="CA29:CA30"/>
    <mergeCell ref="CB29:CB30"/>
    <mergeCell ref="CC29:CC30"/>
    <mergeCell ref="CD29:CD30"/>
    <mergeCell ref="CE29:CE30"/>
    <mergeCell ref="CF29:CF30"/>
    <mergeCell ref="B31:B32"/>
    <mergeCell ref="C31:C32"/>
    <mergeCell ref="D31:D32"/>
    <mergeCell ref="E31:F32"/>
    <mergeCell ref="H31:H32"/>
    <mergeCell ref="I31:I32"/>
    <mergeCell ref="J31:J32"/>
    <mergeCell ref="K31:K32"/>
    <mergeCell ref="L31:L32"/>
    <mergeCell ref="M31:M32"/>
    <mergeCell ref="N31:N32"/>
    <mergeCell ref="O31:O32"/>
    <mergeCell ref="P31:P32"/>
    <mergeCell ref="Q31:Q32"/>
    <mergeCell ref="R31:R32"/>
    <mergeCell ref="S31:S32"/>
    <mergeCell ref="T31:T32"/>
    <mergeCell ref="U31:U32"/>
    <mergeCell ref="V31:V32"/>
    <mergeCell ref="W31:W32"/>
    <mergeCell ref="X31:X32"/>
    <mergeCell ref="Y31:Y32"/>
    <mergeCell ref="Z31:Z32"/>
    <mergeCell ref="AA31:AA32"/>
    <mergeCell ref="AB31:AB32"/>
    <mergeCell ref="AC31:AC32"/>
    <mergeCell ref="AD31:AD32"/>
    <mergeCell ref="AE31:AE32"/>
    <mergeCell ref="AF31:AF32"/>
    <mergeCell ref="AG31:AG32"/>
    <mergeCell ref="AH31:AH32"/>
    <mergeCell ref="AI31:AI32"/>
    <mergeCell ref="AJ31:AJ32"/>
    <mergeCell ref="AK31:AK32"/>
    <mergeCell ref="AL31:AL32"/>
    <mergeCell ref="AM31:AM32"/>
    <mergeCell ref="AN31:AN32"/>
    <mergeCell ref="AO31:AO32"/>
    <mergeCell ref="AP31:AP32"/>
    <mergeCell ref="AQ31:AQ32"/>
    <mergeCell ref="AR31:AR32"/>
    <mergeCell ref="AS31:AS32"/>
    <mergeCell ref="AT31:AT32"/>
    <mergeCell ref="AU31:AU32"/>
    <mergeCell ref="AV31:AV32"/>
    <mergeCell ref="AW31:AW32"/>
    <mergeCell ref="AX31:AX32"/>
    <mergeCell ref="AY31:AY32"/>
    <mergeCell ref="AZ31:AZ32"/>
    <mergeCell ref="BA31:BA32"/>
    <mergeCell ref="BB31:BB32"/>
    <mergeCell ref="BC31:BC32"/>
    <mergeCell ref="BD31:BD32"/>
    <mergeCell ref="BE31:BE32"/>
    <mergeCell ref="BF31:BF32"/>
    <mergeCell ref="BG31:BG32"/>
    <mergeCell ref="BH31:BH32"/>
    <mergeCell ref="BI31:BI32"/>
    <mergeCell ref="BJ31:BJ32"/>
    <mergeCell ref="BK31:BK32"/>
    <mergeCell ref="BL31:BL32"/>
    <mergeCell ref="BM31:BM32"/>
    <mergeCell ref="BN31:BN32"/>
    <mergeCell ref="BO31:BO32"/>
    <mergeCell ref="BP31:BP32"/>
    <mergeCell ref="BQ31:BQ32"/>
    <mergeCell ref="BR31:BR32"/>
    <mergeCell ref="BS31:BS32"/>
    <mergeCell ref="BT31:BT32"/>
    <mergeCell ref="BU31:BU32"/>
    <mergeCell ref="BV31:BV32"/>
    <mergeCell ref="BW31:BW32"/>
    <mergeCell ref="BX31:BX32"/>
    <mergeCell ref="BY31:BY32"/>
    <mergeCell ref="BZ31:BZ32"/>
    <mergeCell ref="CA31:CA32"/>
    <mergeCell ref="CB31:CB32"/>
    <mergeCell ref="CC31:CC32"/>
    <mergeCell ref="CD31:CD32"/>
    <mergeCell ref="CE31:CE32"/>
    <mergeCell ref="CF31:CF32"/>
    <mergeCell ref="B33:B34"/>
    <mergeCell ref="C33:C34"/>
    <mergeCell ref="D33:D34"/>
    <mergeCell ref="E33:F34"/>
    <mergeCell ref="H33:H34"/>
    <mergeCell ref="I33:I34"/>
    <mergeCell ref="J33:J34"/>
    <mergeCell ref="K33:K34"/>
    <mergeCell ref="L33:L34"/>
    <mergeCell ref="M33:M34"/>
    <mergeCell ref="N33:N34"/>
    <mergeCell ref="O33:O34"/>
    <mergeCell ref="P33:P34"/>
    <mergeCell ref="Q33:Q34"/>
    <mergeCell ref="R33:R34"/>
    <mergeCell ref="S33:S34"/>
    <mergeCell ref="T33:T34"/>
    <mergeCell ref="U33:U34"/>
    <mergeCell ref="V33:V34"/>
    <mergeCell ref="W33:W34"/>
    <mergeCell ref="X33:X34"/>
    <mergeCell ref="Y33:Y34"/>
    <mergeCell ref="Z33:Z34"/>
    <mergeCell ref="AA33:AA34"/>
    <mergeCell ref="AB33:AB34"/>
    <mergeCell ref="AC33:AC34"/>
    <mergeCell ref="AD33:AD34"/>
    <mergeCell ref="AE33:AE34"/>
    <mergeCell ref="AF33:AF34"/>
    <mergeCell ref="AG33:AG34"/>
    <mergeCell ref="AH33:AH34"/>
    <mergeCell ref="AI33:AI34"/>
    <mergeCell ref="AJ33:AJ34"/>
    <mergeCell ref="AK33:AK34"/>
    <mergeCell ref="AL33:AL34"/>
    <mergeCell ref="AM33:AM34"/>
    <mergeCell ref="AN33:AN34"/>
    <mergeCell ref="AO33:AO34"/>
    <mergeCell ref="AP33:AP34"/>
    <mergeCell ref="AQ33:AQ34"/>
    <mergeCell ref="AR33:AR34"/>
    <mergeCell ref="AS33:AS34"/>
    <mergeCell ref="AT33:AT34"/>
    <mergeCell ref="AU33:AU34"/>
    <mergeCell ref="AV33:AV34"/>
    <mergeCell ref="AW33:AW34"/>
    <mergeCell ref="AX33:AX34"/>
    <mergeCell ref="AY33:AY34"/>
    <mergeCell ref="AZ33:AZ34"/>
    <mergeCell ref="BA33:BA34"/>
    <mergeCell ref="BB33:BB34"/>
    <mergeCell ref="BC33:BC34"/>
    <mergeCell ref="BD33:BD34"/>
    <mergeCell ref="BE33:BE34"/>
    <mergeCell ref="BF33:BF34"/>
    <mergeCell ref="BG33:BG34"/>
    <mergeCell ref="BH33:BH34"/>
    <mergeCell ref="BI33:BI34"/>
    <mergeCell ref="BJ33:BJ34"/>
    <mergeCell ref="BK33:BK34"/>
    <mergeCell ref="BL33:BL34"/>
    <mergeCell ref="BM33:BM34"/>
    <mergeCell ref="BN33:BN34"/>
    <mergeCell ref="BO33:BO34"/>
    <mergeCell ref="BP33:BP34"/>
    <mergeCell ref="BQ33:BQ34"/>
    <mergeCell ref="BR33:BR34"/>
    <mergeCell ref="BS33:BS34"/>
    <mergeCell ref="BT33:BT34"/>
    <mergeCell ref="BU33:BU34"/>
    <mergeCell ref="BV33:BV34"/>
    <mergeCell ref="BW33:BW34"/>
    <mergeCell ref="BX33:BX34"/>
    <mergeCell ref="BY33:BY34"/>
    <mergeCell ref="BZ33:BZ34"/>
    <mergeCell ref="CA33:CA34"/>
    <mergeCell ref="CB33:CB34"/>
    <mergeCell ref="CC33:CC34"/>
    <mergeCell ref="CD33:CD34"/>
    <mergeCell ref="CE33:CE34"/>
    <mergeCell ref="CF33:CF34"/>
    <mergeCell ref="B35:B36"/>
    <mergeCell ref="C35:C36"/>
    <mergeCell ref="D35:D36"/>
    <mergeCell ref="E35:F36"/>
    <mergeCell ref="H35:H36"/>
    <mergeCell ref="I35:I36"/>
    <mergeCell ref="J35:J36"/>
    <mergeCell ref="K35:K36"/>
    <mergeCell ref="L35:L36"/>
    <mergeCell ref="M35:M36"/>
    <mergeCell ref="N35:N36"/>
    <mergeCell ref="O35:O36"/>
    <mergeCell ref="P35:P36"/>
    <mergeCell ref="Q35:Q36"/>
    <mergeCell ref="R35:R36"/>
    <mergeCell ref="S35:S36"/>
    <mergeCell ref="T35:T36"/>
    <mergeCell ref="U35:U36"/>
    <mergeCell ref="V35:V36"/>
    <mergeCell ref="W35:W36"/>
    <mergeCell ref="X35:X36"/>
    <mergeCell ref="Y35:Y36"/>
    <mergeCell ref="Z35:Z36"/>
    <mergeCell ref="AA35:AA36"/>
    <mergeCell ref="AB35:AB36"/>
    <mergeCell ref="AC35:AC36"/>
    <mergeCell ref="AD35:AD36"/>
    <mergeCell ref="AE35:AE36"/>
    <mergeCell ref="AF35:AF36"/>
    <mergeCell ref="AG35:AG36"/>
    <mergeCell ref="AH35:AH36"/>
    <mergeCell ref="AI35:AI36"/>
    <mergeCell ref="AJ35:AJ36"/>
    <mergeCell ref="AK35:AK36"/>
    <mergeCell ref="AL35:AL36"/>
    <mergeCell ref="AM35:AM36"/>
    <mergeCell ref="AN35:AN36"/>
    <mergeCell ref="AO35:AO36"/>
    <mergeCell ref="AP35:AP36"/>
    <mergeCell ref="AQ35:AQ36"/>
    <mergeCell ref="AR35:AR36"/>
    <mergeCell ref="AS35:AS36"/>
    <mergeCell ref="AT35:AT36"/>
    <mergeCell ref="AU35:AU36"/>
    <mergeCell ref="AV35:AV36"/>
    <mergeCell ref="AW35:AW36"/>
    <mergeCell ref="AX35:AX36"/>
    <mergeCell ref="AY35:AY36"/>
    <mergeCell ref="AZ35:AZ36"/>
    <mergeCell ref="BA35:BA36"/>
    <mergeCell ref="BB35:BB36"/>
    <mergeCell ref="BC35:BC36"/>
    <mergeCell ref="BD35:BD36"/>
    <mergeCell ref="BE35:BE36"/>
    <mergeCell ref="BF35:BF36"/>
    <mergeCell ref="BG35:BG36"/>
    <mergeCell ref="BH35:BH36"/>
    <mergeCell ref="BI35:BI36"/>
    <mergeCell ref="BJ35:BJ36"/>
    <mergeCell ref="BK35:BK36"/>
    <mergeCell ref="BL35:BL36"/>
    <mergeCell ref="BM35:BM36"/>
    <mergeCell ref="BN35:BN36"/>
    <mergeCell ref="BO35:BO36"/>
    <mergeCell ref="BP35:BP36"/>
    <mergeCell ref="BQ35:BQ36"/>
    <mergeCell ref="BR35:BR36"/>
    <mergeCell ref="BS35:BS36"/>
    <mergeCell ref="BT35:BT36"/>
    <mergeCell ref="BU35:BU36"/>
    <mergeCell ref="BV35:BV36"/>
    <mergeCell ref="BW35:BW36"/>
    <mergeCell ref="BX35:BX36"/>
    <mergeCell ref="BY35:BY36"/>
    <mergeCell ref="BZ35:BZ36"/>
    <mergeCell ref="CA35:CA36"/>
    <mergeCell ref="CB35:CB36"/>
    <mergeCell ref="CC35:CC36"/>
    <mergeCell ref="CD35:CD36"/>
    <mergeCell ref="CE35:CE36"/>
    <mergeCell ref="CF35:CF36"/>
    <mergeCell ref="B37:B38"/>
    <mergeCell ref="C37:C38"/>
    <mergeCell ref="D37:D38"/>
    <mergeCell ref="E37:F38"/>
    <mergeCell ref="H37:H38"/>
    <mergeCell ref="I37:I38"/>
    <mergeCell ref="J37:J38"/>
    <mergeCell ref="K37:K38"/>
    <mergeCell ref="L37:L38"/>
    <mergeCell ref="M37:M38"/>
    <mergeCell ref="N37:N38"/>
    <mergeCell ref="O37:O38"/>
    <mergeCell ref="P37:P38"/>
    <mergeCell ref="Q37:Q38"/>
    <mergeCell ref="R37:R38"/>
    <mergeCell ref="S37:S38"/>
    <mergeCell ref="T37:T38"/>
    <mergeCell ref="U37:U38"/>
    <mergeCell ref="V37:V38"/>
    <mergeCell ref="W37:W38"/>
    <mergeCell ref="X37:X38"/>
    <mergeCell ref="Y37:Y38"/>
    <mergeCell ref="Z37:Z38"/>
    <mergeCell ref="AA37:AA38"/>
    <mergeCell ref="AB37:AB38"/>
    <mergeCell ref="AC37:AC38"/>
    <mergeCell ref="AD37:AD38"/>
    <mergeCell ref="AE37:AE38"/>
    <mergeCell ref="AF37:AF38"/>
    <mergeCell ref="AG37:AG38"/>
    <mergeCell ref="AH37:AH38"/>
    <mergeCell ref="AI37:AI38"/>
    <mergeCell ref="AJ37:AJ38"/>
    <mergeCell ref="AK37:AK38"/>
    <mergeCell ref="AL37:AL38"/>
    <mergeCell ref="AM37:AM38"/>
    <mergeCell ref="AN37:AN38"/>
    <mergeCell ref="AO37:AO38"/>
    <mergeCell ref="AP37:AP38"/>
    <mergeCell ref="AQ37:AQ38"/>
    <mergeCell ref="AR37:AR38"/>
    <mergeCell ref="AS37:AS38"/>
    <mergeCell ref="AT37:AT38"/>
    <mergeCell ref="AU37:AU38"/>
    <mergeCell ref="AV37:AV38"/>
    <mergeCell ref="AW37:AW38"/>
    <mergeCell ref="AX37:AX38"/>
    <mergeCell ref="AY37:AY38"/>
    <mergeCell ref="AZ37:AZ38"/>
    <mergeCell ref="BA37:BA38"/>
    <mergeCell ref="BB37:BB38"/>
    <mergeCell ref="BC37:BC38"/>
    <mergeCell ref="BD37:BD38"/>
    <mergeCell ref="BE37:BE38"/>
    <mergeCell ref="BF37:BF38"/>
    <mergeCell ref="BG37:BG38"/>
    <mergeCell ref="BH37:BH38"/>
    <mergeCell ref="BI37:BI38"/>
    <mergeCell ref="BJ37:BJ38"/>
    <mergeCell ref="BK37:BK38"/>
    <mergeCell ref="BL37:BL38"/>
    <mergeCell ref="BM37:BM38"/>
    <mergeCell ref="BN37:BN38"/>
    <mergeCell ref="BO37:BO38"/>
    <mergeCell ref="BP37:BP38"/>
    <mergeCell ref="BQ37:BQ38"/>
    <mergeCell ref="BR37:BR38"/>
    <mergeCell ref="BS37:BS38"/>
    <mergeCell ref="BT37:BT38"/>
    <mergeCell ref="BU37:BU38"/>
    <mergeCell ref="BV37:BV38"/>
    <mergeCell ref="BW37:BW38"/>
    <mergeCell ref="BX37:BX38"/>
    <mergeCell ref="BY37:BY38"/>
    <mergeCell ref="BZ37:BZ38"/>
    <mergeCell ref="CA37:CA38"/>
    <mergeCell ref="CB37:CB38"/>
    <mergeCell ref="CC37:CC38"/>
    <mergeCell ref="CD37:CD38"/>
    <mergeCell ref="CE37:CE38"/>
    <mergeCell ref="CF37:CF38"/>
    <mergeCell ref="B39:B40"/>
    <mergeCell ref="C39:C40"/>
    <mergeCell ref="D39:D40"/>
    <mergeCell ref="E39:F40"/>
    <mergeCell ref="H39:H40"/>
    <mergeCell ref="I39:I40"/>
    <mergeCell ref="J39:J40"/>
    <mergeCell ref="K39:K40"/>
    <mergeCell ref="L39:L40"/>
    <mergeCell ref="M39:M40"/>
    <mergeCell ref="N39:N40"/>
    <mergeCell ref="O39:O40"/>
    <mergeCell ref="P39:P40"/>
    <mergeCell ref="Q39:Q40"/>
    <mergeCell ref="R39:R40"/>
    <mergeCell ref="S39:S40"/>
    <mergeCell ref="T39:T40"/>
    <mergeCell ref="U39:U40"/>
    <mergeCell ref="V39:V40"/>
    <mergeCell ref="W39:W40"/>
    <mergeCell ref="X39:X40"/>
    <mergeCell ref="Y39:Y40"/>
    <mergeCell ref="Z39:Z40"/>
    <mergeCell ref="AA39:AA40"/>
    <mergeCell ref="AB39:AB40"/>
    <mergeCell ref="AC39:AC40"/>
    <mergeCell ref="AD39:AD40"/>
    <mergeCell ref="AE39:AE40"/>
    <mergeCell ref="AF39:AF40"/>
    <mergeCell ref="AG39:AG40"/>
    <mergeCell ref="AH39:AH40"/>
    <mergeCell ref="AI39:AI40"/>
    <mergeCell ref="AJ39:AJ40"/>
    <mergeCell ref="AK39:AK40"/>
    <mergeCell ref="AL39:AL40"/>
    <mergeCell ref="AM39:AM40"/>
    <mergeCell ref="AN39:AN40"/>
    <mergeCell ref="AO39:AO40"/>
    <mergeCell ref="AP39:AP40"/>
    <mergeCell ref="AQ39:AQ40"/>
    <mergeCell ref="AR39:AR40"/>
    <mergeCell ref="AS39:AS40"/>
    <mergeCell ref="AT39:AT40"/>
    <mergeCell ref="AU39:AU40"/>
    <mergeCell ref="AV39:AV40"/>
    <mergeCell ref="AW39:AW40"/>
    <mergeCell ref="AX39:AX40"/>
    <mergeCell ref="AY39:AY40"/>
    <mergeCell ref="AZ39:AZ40"/>
    <mergeCell ref="BA39:BA40"/>
    <mergeCell ref="BB39:BB40"/>
    <mergeCell ref="BC39:BC40"/>
    <mergeCell ref="BD39:BD40"/>
    <mergeCell ref="BE39:BE40"/>
    <mergeCell ref="BF39:BF40"/>
    <mergeCell ref="BG39:BG40"/>
    <mergeCell ref="BH39:BH40"/>
    <mergeCell ref="BI39:BI40"/>
    <mergeCell ref="BJ39:BJ40"/>
    <mergeCell ref="BK39:BK40"/>
    <mergeCell ref="BL39:BL40"/>
    <mergeCell ref="BM39:BM40"/>
    <mergeCell ref="BN39:BN40"/>
    <mergeCell ref="BO39:BO40"/>
    <mergeCell ref="BP39:BP40"/>
    <mergeCell ref="BQ39:BQ40"/>
    <mergeCell ref="BR39:BR40"/>
    <mergeCell ref="BS39:BS40"/>
    <mergeCell ref="BT39:BT40"/>
    <mergeCell ref="BU39:BU40"/>
    <mergeCell ref="BV39:BV40"/>
    <mergeCell ref="BW39:BW40"/>
    <mergeCell ref="BX39:BX40"/>
    <mergeCell ref="BY39:BY40"/>
    <mergeCell ref="BZ39:BZ40"/>
    <mergeCell ref="CA39:CA40"/>
    <mergeCell ref="CB39:CB40"/>
    <mergeCell ref="CC39:CC40"/>
    <mergeCell ref="CD39:CD40"/>
    <mergeCell ref="CE39:CE40"/>
    <mergeCell ref="CF39:CF40"/>
    <mergeCell ref="B41:B42"/>
    <mergeCell ref="C41:C42"/>
    <mergeCell ref="D41:D42"/>
    <mergeCell ref="E41:F42"/>
    <mergeCell ref="H41:H42"/>
    <mergeCell ref="I41:I42"/>
    <mergeCell ref="J41:J42"/>
    <mergeCell ref="K41:K42"/>
    <mergeCell ref="L41:L42"/>
    <mergeCell ref="M41:M42"/>
    <mergeCell ref="N41:N42"/>
    <mergeCell ref="O41:O42"/>
    <mergeCell ref="P41:P42"/>
    <mergeCell ref="Q41:Q42"/>
    <mergeCell ref="R41:R42"/>
    <mergeCell ref="S41:S42"/>
    <mergeCell ref="T41:T42"/>
    <mergeCell ref="U41:U42"/>
    <mergeCell ref="V41:V42"/>
    <mergeCell ref="W41:W42"/>
    <mergeCell ref="X41:X42"/>
    <mergeCell ref="Y41:Y42"/>
    <mergeCell ref="Z41:Z42"/>
    <mergeCell ref="AA41:AA42"/>
    <mergeCell ref="AB41:AB42"/>
    <mergeCell ref="AC41:AC42"/>
    <mergeCell ref="AD41:AD42"/>
    <mergeCell ref="AE41:AE42"/>
    <mergeCell ref="AF41:AF42"/>
    <mergeCell ref="AG41:AG42"/>
    <mergeCell ref="AH41:AH42"/>
    <mergeCell ref="AI41:AI42"/>
    <mergeCell ref="AJ41:AJ42"/>
    <mergeCell ref="AK41:AK42"/>
    <mergeCell ref="AL41:AL42"/>
    <mergeCell ref="AM41:AM42"/>
    <mergeCell ref="AN41:AN42"/>
    <mergeCell ref="AO41:AO42"/>
    <mergeCell ref="AP41:AP42"/>
    <mergeCell ref="AQ41:AQ42"/>
    <mergeCell ref="AR41:AR42"/>
    <mergeCell ref="AS41:AS42"/>
    <mergeCell ref="AT41:AT42"/>
    <mergeCell ref="AU41:AU42"/>
    <mergeCell ref="AV41:AV42"/>
    <mergeCell ref="AW41:AW42"/>
    <mergeCell ref="AX41:AX42"/>
    <mergeCell ref="AY41:AY42"/>
    <mergeCell ref="AZ41:AZ42"/>
    <mergeCell ref="BA41:BA42"/>
    <mergeCell ref="BB41:BB42"/>
    <mergeCell ref="BC41:BC42"/>
    <mergeCell ref="BD41:BD42"/>
    <mergeCell ref="BE41:BE42"/>
    <mergeCell ref="BF41:BF42"/>
    <mergeCell ref="BG41:BG42"/>
    <mergeCell ref="BH41:BH42"/>
    <mergeCell ref="BI41:BI42"/>
    <mergeCell ref="BJ41:BJ42"/>
    <mergeCell ref="BK41:BK42"/>
    <mergeCell ref="BL41:BL42"/>
    <mergeCell ref="BM41:BM42"/>
    <mergeCell ref="BN41:BN42"/>
    <mergeCell ref="BO41:BO42"/>
    <mergeCell ref="BP41:BP42"/>
    <mergeCell ref="BQ41:BQ42"/>
    <mergeCell ref="BR41:BR42"/>
    <mergeCell ref="BS41:BS42"/>
    <mergeCell ref="BT41:BT42"/>
    <mergeCell ref="BU41:BU42"/>
    <mergeCell ref="BV41:BV42"/>
    <mergeCell ref="BW41:BW42"/>
    <mergeCell ref="BX41:BX42"/>
    <mergeCell ref="BY41:BY42"/>
    <mergeCell ref="BZ41:BZ42"/>
    <mergeCell ref="CA41:CA42"/>
    <mergeCell ref="CB41:CB42"/>
    <mergeCell ref="CC41:CC42"/>
    <mergeCell ref="CD41:CD42"/>
    <mergeCell ref="CE41:CE42"/>
    <mergeCell ref="CF41:CF42"/>
    <mergeCell ref="B43:B44"/>
    <mergeCell ref="C43:C44"/>
    <mergeCell ref="D43:D44"/>
    <mergeCell ref="E43:F44"/>
    <mergeCell ref="H43:H44"/>
    <mergeCell ref="I43:I44"/>
    <mergeCell ref="J43:J44"/>
    <mergeCell ref="K43:K44"/>
    <mergeCell ref="L43:L44"/>
    <mergeCell ref="M43:M44"/>
    <mergeCell ref="N43:N44"/>
    <mergeCell ref="O43:O44"/>
    <mergeCell ref="P43:P44"/>
    <mergeCell ref="Q43:Q44"/>
    <mergeCell ref="R43:R44"/>
    <mergeCell ref="S43:S44"/>
    <mergeCell ref="T43:T44"/>
    <mergeCell ref="U43:U44"/>
    <mergeCell ref="V43:V44"/>
    <mergeCell ref="W43:W44"/>
    <mergeCell ref="X43:X44"/>
    <mergeCell ref="Y43:Y44"/>
    <mergeCell ref="Z43:Z44"/>
    <mergeCell ref="AA43:AA44"/>
    <mergeCell ref="AB43:AB44"/>
    <mergeCell ref="AC43:AC44"/>
    <mergeCell ref="AD43:AD44"/>
    <mergeCell ref="AE43:AE44"/>
    <mergeCell ref="AF43:AF44"/>
    <mergeCell ref="AG43:AG44"/>
    <mergeCell ref="AH43:AH44"/>
    <mergeCell ref="AI43:AI44"/>
    <mergeCell ref="AJ43:AJ44"/>
    <mergeCell ref="AK43:AK44"/>
    <mergeCell ref="AL43:AL44"/>
    <mergeCell ref="AM43:AM44"/>
    <mergeCell ref="AN43:AN44"/>
    <mergeCell ref="AO43:AO44"/>
    <mergeCell ref="AP43:AP44"/>
    <mergeCell ref="AQ43:AQ44"/>
    <mergeCell ref="AR43:AR44"/>
    <mergeCell ref="AS43:AS44"/>
    <mergeCell ref="AT43:AT44"/>
    <mergeCell ref="AU43:AU44"/>
    <mergeCell ref="AV43:AV44"/>
    <mergeCell ref="AW43:AW44"/>
    <mergeCell ref="AX43:AX44"/>
    <mergeCell ref="AY43:AY44"/>
    <mergeCell ref="AZ43:AZ44"/>
    <mergeCell ref="BA43:BA44"/>
    <mergeCell ref="BB43:BB44"/>
    <mergeCell ref="BC43:BC44"/>
    <mergeCell ref="BD43:BD44"/>
    <mergeCell ref="BE43:BE44"/>
    <mergeCell ref="BF43:BF44"/>
    <mergeCell ref="BG43:BG44"/>
    <mergeCell ref="BH43:BH44"/>
    <mergeCell ref="BI43:BI44"/>
    <mergeCell ref="BJ43:BJ44"/>
    <mergeCell ref="BK43:BK44"/>
    <mergeCell ref="BL43:BL44"/>
    <mergeCell ref="BM43:BM44"/>
    <mergeCell ref="BN43:BN44"/>
    <mergeCell ref="BO43:BO44"/>
    <mergeCell ref="BP43:BP44"/>
    <mergeCell ref="BQ43:BQ44"/>
    <mergeCell ref="BR43:BR44"/>
    <mergeCell ref="BS43:BS44"/>
    <mergeCell ref="BT43:BT44"/>
    <mergeCell ref="BU43:BU44"/>
    <mergeCell ref="BV43:BV44"/>
    <mergeCell ref="BW43:BW44"/>
    <mergeCell ref="BX43:BX44"/>
    <mergeCell ref="BY43:BY44"/>
    <mergeCell ref="BZ43:BZ44"/>
    <mergeCell ref="CA43:CA44"/>
    <mergeCell ref="CB43:CB44"/>
    <mergeCell ref="CC43:CC44"/>
    <mergeCell ref="CD43:CD44"/>
    <mergeCell ref="CE43:CE44"/>
    <mergeCell ref="CF43:CF44"/>
    <mergeCell ref="B45:B46"/>
    <mergeCell ref="C45:C46"/>
    <mergeCell ref="D45:D46"/>
    <mergeCell ref="E45:F46"/>
    <mergeCell ref="H45:H46"/>
    <mergeCell ref="I45:I46"/>
    <mergeCell ref="J45:J46"/>
    <mergeCell ref="K45:K46"/>
    <mergeCell ref="L45:L46"/>
    <mergeCell ref="M45:M46"/>
    <mergeCell ref="N45:N46"/>
    <mergeCell ref="O45:O46"/>
    <mergeCell ref="P45:P46"/>
    <mergeCell ref="Q45:Q46"/>
    <mergeCell ref="R45:R46"/>
    <mergeCell ref="S45:S46"/>
    <mergeCell ref="T45:T46"/>
    <mergeCell ref="U45:U46"/>
    <mergeCell ref="V45:V46"/>
    <mergeCell ref="W45:W46"/>
    <mergeCell ref="X45:X46"/>
    <mergeCell ref="Y45:Y46"/>
    <mergeCell ref="Z45:Z46"/>
    <mergeCell ref="AA45:AA46"/>
    <mergeCell ref="AB45:AB46"/>
    <mergeCell ref="AC45:AC46"/>
    <mergeCell ref="AD45:AD46"/>
    <mergeCell ref="AE45:AE46"/>
    <mergeCell ref="AF45:AF46"/>
    <mergeCell ref="AG45:AG46"/>
    <mergeCell ref="AH45:AH46"/>
    <mergeCell ref="AI45:AI46"/>
    <mergeCell ref="AJ45:AJ46"/>
    <mergeCell ref="AK45:AK46"/>
    <mergeCell ref="AL45:AL46"/>
    <mergeCell ref="AM45:AM46"/>
    <mergeCell ref="AN45:AN46"/>
    <mergeCell ref="AO45:AO46"/>
    <mergeCell ref="AP45:AP46"/>
    <mergeCell ref="AQ45:AQ46"/>
    <mergeCell ref="AR45:AR46"/>
    <mergeCell ref="AS45:AS46"/>
    <mergeCell ref="AT45:AT46"/>
    <mergeCell ref="AU45:AU46"/>
    <mergeCell ref="AV45:AV46"/>
    <mergeCell ref="AW45:AW46"/>
    <mergeCell ref="AX45:AX46"/>
    <mergeCell ref="AY45:AY46"/>
    <mergeCell ref="AZ45:AZ46"/>
    <mergeCell ref="BA45:BA46"/>
    <mergeCell ref="BB45:BB46"/>
    <mergeCell ref="BC45:BC46"/>
    <mergeCell ref="BD45:BD46"/>
    <mergeCell ref="BE45:BE46"/>
    <mergeCell ref="BF45:BF46"/>
    <mergeCell ref="BG45:BG46"/>
    <mergeCell ref="BH45:BH46"/>
    <mergeCell ref="BI45:BI46"/>
    <mergeCell ref="BJ45:BJ46"/>
    <mergeCell ref="BK45:BK46"/>
    <mergeCell ref="BL45:BL46"/>
    <mergeCell ref="BM45:BM46"/>
    <mergeCell ref="BN45:BN46"/>
    <mergeCell ref="BO45:BO46"/>
    <mergeCell ref="BP45:BP46"/>
    <mergeCell ref="BQ45:BQ46"/>
    <mergeCell ref="BR45:BR46"/>
    <mergeCell ref="BS45:BS46"/>
    <mergeCell ref="BT45:BT46"/>
    <mergeCell ref="BU45:BU46"/>
    <mergeCell ref="BV45:BV46"/>
    <mergeCell ref="BW45:BW46"/>
    <mergeCell ref="BX45:BX46"/>
    <mergeCell ref="BY45:BY46"/>
    <mergeCell ref="BZ45:BZ46"/>
    <mergeCell ref="CA45:CA46"/>
    <mergeCell ref="CB45:CB46"/>
    <mergeCell ref="CC45:CC46"/>
    <mergeCell ref="CD45:CD46"/>
    <mergeCell ref="CE45:CE46"/>
    <mergeCell ref="CF45:CF46"/>
    <mergeCell ref="B47:B48"/>
    <mergeCell ref="C47:C48"/>
    <mergeCell ref="D47:D48"/>
    <mergeCell ref="E47:F48"/>
    <mergeCell ref="H47:H48"/>
    <mergeCell ref="I47:I48"/>
    <mergeCell ref="J47:J48"/>
    <mergeCell ref="K47:K48"/>
    <mergeCell ref="L47:L48"/>
    <mergeCell ref="M47:M48"/>
    <mergeCell ref="N47:N48"/>
    <mergeCell ref="O47:O48"/>
    <mergeCell ref="P47:P48"/>
    <mergeCell ref="Q47:Q48"/>
    <mergeCell ref="R47:R48"/>
    <mergeCell ref="S47:S48"/>
    <mergeCell ref="T47:T48"/>
    <mergeCell ref="U47:U48"/>
    <mergeCell ref="V47:V48"/>
    <mergeCell ref="W47:W48"/>
    <mergeCell ref="X47:X48"/>
    <mergeCell ref="Y47:Y48"/>
    <mergeCell ref="Z47:Z48"/>
    <mergeCell ref="AA47:AA48"/>
    <mergeCell ref="AB47:AB48"/>
    <mergeCell ref="AC47:AC48"/>
    <mergeCell ref="AD47:AD48"/>
    <mergeCell ref="AE47:AE48"/>
    <mergeCell ref="AF47:AF48"/>
    <mergeCell ref="AG47:AG48"/>
    <mergeCell ref="AH47:AH48"/>
    <mergeCell ref="AI47:AI48"/>
    <mergeCell ref="AJ47:AJ48"/>
    <mergeCell ref="AK47:AK48"/>
    <mergeCell ref="AL47:AL48"/>
    <mergeCell ref="AM47:AM48"/>
    <mergeCell ref="AN47:AN48"/>
    <mergeCell ref="AO47:AO48"/>
    <mergeCell ref="AP47:AP48"/>
    <mergeCell ref="AQ47:AQ48"/>
    <mergeCell ref="AR47:AR48"/>
    <mergeCell ref="AS47:AS48"/>
    <mergeCell ref="AT47:AT48"/>
    <mergeCell ref="AU47:AU48"/>
    <mergeCell ref="AV47:AV48"/>
    <mergeCell ref="AW47:AW48"/>
    <mergeCell ref="AX47:AX48"/>
    <mergeCell ref="AY47:AY48"/>
    <mergeCell ref="AZ47:AZ48"/>
    <mergeCell ref="BA47:BA48"/>
    <mergeCell ref="BB47:BB48"/>
    <mergeCell ref="BC47:BC48"/>
    <mergeCell ref="BD47:BD48"/>
    <mergeCell ref="BE47:BE48"/>
    <mergeCell ref="BF47:BF48"/>
    <mergeCell ref="BG47:BG48"/>
    <mergeCell ref="BH47:BH48"/>
    <mergeCell ref="BI47:BI48"/>
    <mergeCell ref="BJ47:BJ48"/>
    <mergeCell ref="BK47:BK48"/>
    <mergeCell ref="BL47:BL48"/>
    <mergeCell ref="BM47:BM48"/>
    <mergeCell ref="BN47:BN48"/>
    <mergeCell ref="BO47:BO48"/>
    <mergeCell ref="BP47:BP48"/>
    <mergeCell ref="BQ47:BQ48"/>
    <mergeCell ref="BR47:BR48"/>
    <mergeCell ref="BS47:BS48"/>
    <mergeCell ref="BT47:BT48"/>
    <mergeCell ref="BU47:BU48"/>
    <mergeCell ref="BV47:BV48"/>
    <mergeCell ref="BW47:BW48"/>
    <mergeCell ref="BX47:BX48"/>
    <mergeCell ref="BY47:BY48"/>
    <mergeCell ref="BZ47:BZ48"/>
    <mergeCell ref="CA47:CA48"/>
    <mergeCell ref="CB47:CB48"/>
    <mergeCell ref="CC47:CC48"/>
    <mergeCell ref="CD47:CD48"/>
    <mergeCell ref="CE47:CE48"/>
    <mergeCell ref="CF47:CF48"/>
    <mergeCell ref="CG19:CG48"/>
  </mergeCells>
  <phoneticPr fontId="11"/>
  <dataValidations count="3">
    <dataValidation type="list" allowBlank="1" showDropDown="0" showInputMessage="1" showErrorMessage="1" sqref="C19:C48">
      <formula1>$CJ$15:$CJ$19</formula1>
    </dataValidation>
    <dataValidation allowBlank="0" showDropDown="0" showInputMessage="1" showErrorMessage="1" errorTitle="介護福祉士" error="介護福祉士の資格欄を入力してください。" sqref="D19:D48"/>
    <dataValidation type="list" allowBlank="1" showDropDown="0" showInputMessage="1" showErrorMessage="1" sqref="CI11:CI14">
      <formula1>CI11:CI11</formula1>
    </dataValidation>
  </dataValidations>
  <pageMargins left="0.92" right="0.37" top="0.51" bottom="0.2" header="0.43" footer="0.5120000000000000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5">
    <tabColor rgb="FFFF0000"/>
    <pageSetUpPr fitToPage="1"/>
  </sheetPr>
  <dimension ref="B1:CG63"/>
  <sheetViews>
    <sheetView showGridLines="0" showZeros="0" zoomScale="75" zoomScaleNormal="75" workbookViewId="0">
      <selection sqref="A1:XFD1"/>
    </sheetView>
  </sheetViews>
  <sheetFormatPr defaultRowHeight="13.5"/>
  <cols>
    <col min="1" max="1" width="3.375" style="51" customWidth="1"/>
    <col min="2" max="2" width="15.625" style="51" customWidth="1"/>
    <col min="3" max="3" width="17.625" style="51" customWidth="1"/>
    <col min="4" max="4" width="2.625" style="51" bestFit="1" customWidth="1"/>
    <col min="5" max="5" width="13.625" style="51" customWidth="1"/>
    <col min="6" max="6" width="7.625" style="51" customWidth="1"/>
    <col min="7" max="7" width="6.5" style="51" hidden="1" customWidth="1"/>
    <col min="8" max="8" width="5.625" style="51" customWidth="1"/>
    <col min="9" max="9" width="6.625" style="51" customWidth="1"/>
    <col min="10" max="10" width="10.625" style="51" hidden="1" customWidth="1"/>
    <col min="11" max="11" width="8.625" style="51" hidden="1" customWidth="1"/>
    <col min="12" max="13" width="5.625" style="51" customWidth="1"/>
    <col min="14" max="14" width="10.625" style="51" hidden="1" customWidth="1"/>
    <col min="15" max="15" width="8.625" style="51" hidden="1" customWidth="1"/>
    <col min="16" max="17" width="5.625" style="51" customWidth="1"/>
    <col min="18" max="18" width="10.625" style="51" hidden="1" customWidth="1"/>
    <col min="19" max="19" width="8.625" style="51" hidden="1" customWidth="1"/>
    <col min="20" max="21" width="5.625" style="51" customWidth="1"/>
    <col min="22" max="22" width="10.625" style="51" hidden="1" customWidth="1"/>
    <col min="23" max="23" width="8.625" style="51" hidden="1" customWidth="1"/>
    <col min="24" max="25" width="5.625" style="51" customWidth="1"/>
    <col min="26" max="26" width="10.625" style="51" hidden="1" customWidth="1"/>
    <col min="27" max="27" width="8.625" style="51" hidden="1" customWidth="1"/>
    <col min="28" max="29" width="5.625" style="51" customWidth="1"/>
    <col min="30" max="30" width="10.625" style="51" hidden="1" customWidth="1"/>
    <col min="31" max="31" width="8.625" style="51" hidden="1" customWidth="1"/>
    <col min="32" max="33" width="5.625" style="51" customWidth="1"/>
    <col min="34" max="34" width="10.625" style="51" hidden="1" customWidth="1"/>
    <col min="35" max="35" width="8.625" style="51" hidden="1" customWidth="1"/>
    <col min="36" max="37" width="5.625" style="51" customWidth="1"/>
    <col min="38" max="38" width="10.625" style="51" hidden="1" customWidth="1"/>
    <col min="39" max="39" width="8.625" style="51" hidden="1" customWidth="1"/>
    <col min="40" max="41" width="5.625" style="51" customWidth="1"/>
    <col min="42" max="42" width="10.625" style="51" hidden="1" customWidth="1"/>
    <col min="43" max="43" width="8.625" style="51" hidden="1" customWidth="1"/>
    <col min="44" max="45" width="5.625" style="51" customWidth="1"/>
    <col min="46" max="46" width="10.625" style="51" hidden="1" customWidth="1"/>
    <col min="47" max="47" width="8.625" style="51" hidden="1" customWidth="1"/>
    <col min="48" max="49" width="5.625" style="51" customWidth="1"/>
    <col min="50" max="50" width="7.875" style="51" customWidth="1"/>
    <col min="51" max="51" width="14.125" style="51" customWidth="1"/>
    <col min="52" max="52" width="6.125" style="51" customWidth="1"/>
    <col min="53" max="53" width="3.5" style="51" hidden="1" customWidth="1"/>
    <col min="54" max="16384" width="9" style="51" customWidth="1"/>
  </cols>
  <sheetData>
    <row r="1" spans="2:85" s="51" customFormat="1" ht="17.25" customHeight="1">
      <c r="B1" s="52" t="s">
        <v>171</v>
      </c>
      <c r="C1" s="52"/>
      <c r="D1" s="52"/>
      <c r="CF1" s="265"/>
      <c r="CG1" s="265"/>
    </row>
    <row r="2" spans="2:85" ht="18.75" customHeight="1">
      <c r="B2" s="53" t="s">
        <v>129</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row>
    <row r="3" spans="2:85" ht="18.75" customHeight="1">
      <c r="I3" s="167"/>
      <c r="J3" s="167"/>
      <c r="K3" s="167"/>
      <c r="M3" s="167"/>
      <c r="N3" s="167"/>
      <c r="O3" s="167"/>
      <c r="Q3" s="167"/>
      <c r="R3" s="167"/>
      <c r="S3" s="167"/>
      <c r="U3" s="167"/>
      <c r="V3" s="167"/>
      <c r="W3" s="167"/>
      <c r="Y3" s="167"/>
      <c r="Z3" s="167"/>
      <c r="AA3" s="167"/>
      <c r="AC3" s="167"/>
      <c r="AD3" s="167"/>
      <c r="AE3" s="167"/>
      <c r="AG3" s="167"/>
      <c r="AH3" s="167"/>
      <c r="AI3" s="167"/>
      <c r="AK3" s="167"/>
      <c r="AL3" s="167"/>
      <c r="AM3" s="167"/>
      <c r="AO3" s="167"/>
      <c r="AP3" s="167"/>
      <c r="AQ3" s="167"/>
      <c r="AS3" s="167"/>
      <c r="AT3" s="167"/>
      <c r="AU3" s="167"/>
      <c r="AW3" s="167"/>
      <c r="AX3" s="167"/>
    </row>
    <row r="4" spans="2:85" ht="18.75" customHeight="1">
      <c r="I4" s="167"/>
      <c r="J4" s="167"/>
      <c r="K4" s="167"/>
      <c r="M4" s="167"/>
      <c r="N4" s="167"/>
      <c r="O4" s="167"/>
      <c r="Q4" s="167"/>
      <c r="R4" s="167"/>
      <c r="S4" s="167"/>
      <c r="U4" s="167"/>
      <c r="V4" s="167"/>
      <c r="W4" s="167"/>
      <c r="Y4" s="167"/>
      <c r="Z4" s="167"/>
      <c r="AA4" s="167"/>
      <c r="AC4" s="167"/>
      <c r="AD4" s="167"/>
      <c r="AE4" s="167"/>
      <c r="AG4" s="167"/>
      <c r="AH4" s="167"/>
      <c r="AI4" s="167"/>
      <c r="AK4" s="167"/>
      <c r="AL4" s="167"/>
      <c r="AM4" s="167"/>
      <c r="AO4" s="167"/>
      <c r="AP4" s="167"/>
      <c r="AQ4" s="167"/>
      <c r="AS4" s="167"/>
      <c r="AT4" s="167"/>
      <c r="AU4" s="167"/>
      <c r="AW4" s="167"/>
      <c r="AX4" s="167"/>
    </row>
    <row r="5" spans="2:85" ht="18.75" customHeight="1">
      <c r="B5" s="54" t="s">
        <v>27</v>
      </c>
      <c r="C5" s="54"/>
      <c r="D5" s="54" t="s">
        <v>9</v>
      </c>
      <c r="E5" s="110"/>
      <c r="F5" s="110"/>
      <c r="G5" s="110"/>
      <c r="H5" s="110"/>
      <c r="I5" s="110"/>
      <c r="J5" s="110"/>
      <c r="K5" s="110"/>
      <c r="L5" s="110"/>
      <c r="M5" s="110"/>
      <c r="N5" s="110"/>
      <c r="O5" s="110"/>
      <c r="P5" s="110"/>
      <c r="Q5" s="110"/>
      <c r="R5" s="205"/>
      <c r="S5" s="205"/>
      <c r="T5" s="71"/>
      <c r="V5" s="205"/>
      <c r="W5" s="205"/>
      <c r="X5" s="71" t="s">
        <v>85</v>
      </c>
      <c r="Y5" s="71"/>
      <c r="Z5" s="205"/>
      <c r="AA5" s="205"/>
      <c r="AB5" s="209">
        <v>1</v>
      </c>
      <c r="AC5" s="71" t="s">
        <v>87</v>
      </c>
      <c r="AD5" s="205"/>
      <c r="AE5" s="205"/>
      <c r="AF5" s="71"/>
      <c r="AG5" s="71"/>
      <c r="AH5" s="205"/>
      <c r="AI5" s="205"/>
      <c r="AJ5" s="71"/>
      <c r="AK5" s="71"/>
      <c r="AL5" s="205"/>
      <c r="AM5" s="205"/>
      <c r="AN5" s="71"/>
      <c r="AO5" s="71"/>
      <c r="AP5" s="205"/>
      <c r="AQ5" s="205"/>
      <c r="AR5" s="71"/>
      <c r="AS5" s="71"/>
      <c r="AT5" s="205"/>
      <c r="AU5" s="205"/>
      <c r="AV5" s="71"/>
      <c r="AW5" s="59"/>
      <c r="AX5" s="59"/>
      <c r="AY5" s="71"/>
    </row>
    <row r="6" spans="2:85" ht="18.75" customHeight="1">
      <c r="B6" s="55" t="s">
        <v>58</v>
      </c>
      <c r="C6" s="55"/>
      <c r="D6" s="55" t="s">
        <v>9</v>
      </c>
      <c r="E6" s="111"/>
      <c r="F6" s="111"/>
      <c r="G6" s="111"/>
      <c r="H6" s="111"/>
      <c r="I6" s="111"/>
      <c r="J6" s="111"/>
      <c r="K6" s="111"/>
      <c r="L6" s="111"/>
      <c r="M6" s="111"/>
      <c r="N6" s="111"/>
      <c r="O6" s="111"/>
      <c r="P6" s="111"/>
      <c r="Q6" s="111"/>
      <c r="R6" s="135"/>
      <c r="S6" s="135"/>
      <c r="T6" s="71"/>
      <c r="U6" s="59"/>
      <c r="V6" s="135"/>
      <c r="W6" s="135"/>
      <c r="X6" s="71"/>
      <c r="Y6" s="71"/>
      <c r="Z6" s="135"/>
      <c r="AA6" s="135"/>
      <c r="AB6" s="209">
        <v>2</v>
      </c>
      <c r="AC6" s="71" t="s">
        <v>2</v>
      </c>
      <c r="AD6" s="124"/>
      <c r="AE6" s="124"/>
      <c r="AF6" s="71"/>
      <c r="AG6" s="71"/>
      <c r="AH6" s="124"/>
      <c r="AI6" s="124"/>
      <c r="AJ6" s="71"/>
      <c r="AK6" s="71"/>
      <c r="AL6" s="124"/>
      <c r="AM6" s="124"/>
      <c r="AN6" s="71"/>
      <c r="AO6" s="71"/>
      <c r="AP6" s="124"/>
      <c r="AQ6" s="124"/>
      <c r="AR6" s="71"/>
      <c r="AS6" s="71"/>
      <c r="AT6" s="135"/>
      <c r="AU6" s="135"/>
      <c r="AV6" s="71"/>
      <c r="AW6" s="59"/>
      <c r="AX6" s="59"/>
      <c r="AY6" s="71"/>
    </row>
    <row r="7" spans="2:85" ht="18.75" customHeight="1">
      <c r="B7" s="55" t="s">
        <v>59</v>
      </c>
      <c r="C7" s="55"/>
      <c r="D7" s="55" t="s">
        <v>9</v>
      </c>
      <c r="E7" s="112"/>
      <c r="F7" s="112"/>
      <c r="G7" s="112"/>
      <c r="H7" s="112"/>
      <c r="I7" s="112"/>
      <c r="J7" s="112"/>
      <c r="K7" s="112"/>
      <c r="L7" s="112"/>
      <c r="M7" s="112"/>
      <c r="N7" s="112"/>
      <c r="O7" s="112"/>
      <c r="P7" s="112"/>
      <c r="Q7" s="112"/>
      <c r="R7" s="135"/>
      <c r="S7" s="135"/>
      <c r="T7" s="71"/>
      <c r="U7" s="324"/>
      <c r="V7" s="135"/>
      <c r="W7" s="135"/>
      <c r="X7" s="71"/>
      <c r="Y7" s="71"/>
      <c r="Z7" s="135"/>
      <c r="AA7" s="135"/>
      <c r="AB7" s="209">
        <v>3</v>
      </c>
      <c r="AC7" s="71" t="s">
        <v>135</v>
      </c>
      <c r="AD7" s="124"/>
      <c r="AE7" s="124"/>
      <c r="AG7" s="71"/>
      <c r="AH7" s="124"/>
      <c r="AI7" s="124"/>
      <c r="AJ7" s="71"/>
      <c r="AK7" s="71"/>
      <c r="AL7" s="124"/>
      <c r="AM7" s="124"/>
      <c r="AN7" s="71"/>
      <c r="AO7" s="71"/>
      <c r="AP7" s="124"/>
      <c r="AQ7" s="124"/>
      <c r="AR7" s="71"/>
      <c r="AS7" s="71"/>
      <c r="AT7" s="135"/>
      <c r="AU7" s="135"/>
      <c r="AV7" s="71"/>
      <c r="AW7" s="59"/>
      <c r="AX7" s="59"/>
      <c r="AY7" s="71"/>
    </row>
    <row r="8" spans="2:85" ht="18.75" customHeight="1">
      <c r="B8" s="55" t="s">
        <v>62</v>
      </c>
      <c r="C8" s="55"/>
      <c r="D8" s="55" t="s">
        <v>9</v>
      </c>
      <c r="E8" s="113">
        <v>2020</v>
      </c>
      <c r="F8" s="124" t="s">
        <v>75</v>
      </c>
      <c r="G8" s="135"/>
      <c r="H8" s="156"/>
      <c r="I8" s="156"/>
      <c r="J8" s="156"/>
      <c r="K8" s="156"/>
      <c r="L8" s="156"/>
      <c r="M8" s="156"/>
      <c r="N8" s="156"/>
      <c r="O8" s="156"/>
      <c r="P8" s="156"/>
      <c r="Q8" s="156"/>
      <c r="R8" s="135"/>
      <c r="S8" s="135"/>
      <c r="T8" s="71"/>
      <c r="U8" s="59"/>
      <c r="V8" s="135"/>
      <c r="W8" s="135"/>
      <c r="X8" s="71"/>
      <c r="Y8" s="71"/>
      <c r="Z8" s="135"/>
      <c r="AA8" s="135"/>
      <c r="AB8" s="209">
        <v>4</v>
      </c>
      <c r="AC8" s="71" t="s">
        <v>93</v>
      </c>
      <c r="AD8" s="57"/>
      <c r="AE8" s="57"/>
      <c r="AF8" s="71"/>
      <c r="AG8" s="71"/>
      <c r="AH8" s="57"/>
      <c r="AI8" s="57"/>
      <c r="AJ8" s="71"/>
      <c r="AK8" s="71"/>
      <c r="AL8" s="57"/>
      <c r="AM8" s="57"/>
      <c r="AN8" s="71"/>
      <c r="AO8" s="71"/>
      <c r="AP8" s="57"/>
      <c r="AQ8" s="57"/>
      <c r="AR8" s="71"/>
      <c r="AS8" s="71"/>
      <c r="AT8" s="57"/>
      <c r="AU8" s="57"/>
      <c r="AV8" s="71"/>
      <c r="AW8" s="59"/>
      <c r="AX8" s="59"/>
      <c r="AY8" s="71"/>
    </row>
    <row r="9" spans="2:85" ht="18.75" customHeight="1">
      <c r="B9" s="56" t="s">
        <v>57</v>
      </c>
      <c r="C9" s="56"/>
      <c r="D9" s="55" t="s">
        <v>9</v>
      </c>
      <c r="E9" s="113">
        <v>2021</v>
      </c>
      <c r="F9" s="124" t="s">
        <v>75</v>
      </c>
      <c r="G9" s="135"/>
      <c r="H9" s="111" t="s">
        <v>80</v>
      </c>
      <c r="I9" s="111"/>
      <c r="J9" s="111"/>
      <c r="K9" s="111"/>
      <c r="L9" s="111"/>
      <c r="M9" s="111"/>
      <c r="N9" s="111"/>
      <c r="O9" s="111"/>
      <c r="P9" s="111"/>
      <c r="Q9" s="111"/>
      <c r="R9" s="135"/>
      <c r="S9" s="135"/>
      <c r="T9" s="71"/>
      <c r="U9" s="59"/>
      <c r="V9" s="135"/>
      <c r="W9" s="135"/>
      <c r="X9" s="71"/>
      <c r="Y9" s="71"/>
      <c r="Z9" s="135"/>
      <c r="AA9" s="135"/>
      <c r="AB9" s="211" t="s">
        <v>70</v>
      </c>
      <c r="AC9" s="325" t="s">
        <v>95</v>
      </c>
      <c r="AD9" s="114"/>
      <c r="AE9" s="114"/>
      <c r="AF9" s="71"/>
      <c r="AG9" s="59"/>
      <c r="AH9" s="114"/>
      <c r="AI9" s="114"/>
      <c r="AJ9" s="71"/>
      <c r="AK9" s="59"/>
      <c r="AL9" s="114"/>
      <c r="AM9" s="114"/>
      <c r="AN9" s="71"/>
      <c r="AO9" s="59"/>
      <c r="AP9" s="114"/>
      <c r="AQ9" s="114"/>
      <c r="AR9" s="71"/>
      <c r="AS9" s="59"/>
      <c r="AT9" s="114"/>
      <c r="AU9" s="114"/>
      <c r="AV9" s="71"/>
      <c r="AW9" s="59"/>
      <c r="AX9" s="59"/>
      <c r="AY9" s="71"/>
    </row>
    <row r="10" spans="2:85" ht="18.75" customHeight="1">
      <c r="B10" s="57"/>
      <c r="C10" s="57"/>
      <c r="D10" s="57"/>
      <c r="E10" s="57"/>
      <c r="F10" s="57"/>
      <c r="G10" s="57"/>
      <c r="H10" s="57"/>
      <c r="I10" s="57"/>
      <c r="J10" s="57"/>
      <c r="K10" s="57"/>
      <c r="L10" s="57"/>
      <c r="M10" s="57"/>
      <c r="N10" s="57"/>
      <c r="O10" s="57"/>
      <c r="P10" s="57"/>
      <c r="Q10" s="57"/>
      <c r="R10" s="206"/>
      <c r="S10" s="206"/>
      <c r="T10" s="71"/>
      <c r="U10" s="59"/>
      <c r="V10" s="206"/>
      <c r="W10" s="206"/>
      <c r="X10" s="71"/>
      <c r="Y10" s="71"/>
      <c r="Z10" s="206"/>
      <c r="AA10" s="206"/>
      <c r="AB10" s="209"/>
      <c r="AC10" s="325" t="s">
        <v>96</v>
      </c>
      <c r="AD10" s="214"/>
      <c r="AE10" s="214"/>
      <c r="AF10" s="71"/>
      <c r="AG10" s="59"/>
      <c r="AH10" s="214"/>
      <c r="AI10" s="214"/>
      <c r="AJ10" s="71"/>
      <c r="AK10" s="59"/>
      <c r="AL10" s="214"/>
      <c r="AM10" s="214"/>
      <c r="AN10" s="71"/>
      <c r="AO10" s="59"/>
      <c r="AP10" s="214"/>
      <c r="AQ10" s="214"/>
      <c r="AR10" s="71"/>
      <c r="AS10" s="59"/>
      <c r="AT10" s="214"/>
      <c r="AU10" s="214"/>
      <c r="AV10" s="71"/>
      <c r="AW10" s="59"/>
      <c r="AX10" s="59"/>
      <c r="AY10" s="71"/>
    </row>
    <row r="11" spans="2:85" ht="18.75" customHeight="1">
      <c r="B11" s="58"/>
      <c r="C11" s="58"/>
      <c r="D11" s="58"/>
      <c r="E11" s="114"/>
      <c r="F11" s="114"/>
      <c r="G11" s="114"/>
      <c r="H11" s="114"/>
      <c r="I11" s="114"/>
      <c r="J11" s="114"/>
      <c r="K11" s="114"/>
      <c r="L11" s="114"/>
      <c r="M11" s="114"/>
      <c r="N11" s="114"/>
      <c r="O11" s="114"/>
      <c r="P11" s="114"/>
      <c r="Q11" s="114"/>
      <c r="R11" s="114"/>
      <c r="S11" s="114"/>
      <c r="T11" s="71"/>
      <c r="U11" s="59"/>
      <c r="V11" s="114"/>
      <c r="W11" s="114"/>
      <c r="X11" s="71"/>
      <c r="Y11" s="59"/>
      <c r="Z11" s="114"/>
      <c r="AA11" s="114"/>
      <c r="AB11" s="210" t="s">
        <v>86</v>
      </c>
      <c r="AC11" s="51" t="s">
        <v>94</v>
      </c>
      <c r="AD11" s="214"/>
      <c r="AE11" s="214"/>
      <c r="AF11" s="71"/>
      <c r="AG11" s="59"/>
      <c r="AH11" s="214"/>
      <c r="AI11" s="214"/>
      <c r="AJ11" s="71"/>
      <c r="AK11" s="59"/>
      <c r="AL11" s="214"/>
      <c r="AM11" s="214"/>
      <c r="AN11" s="71"/>
      <c r="AO11" s="59"/>
      <c r="AP11" s="214"/>
      <c r="AQ11" s="214"/>
      <c r="AR11" s="71"/>
      <c r="AS11" s="59"/>
      <c r="AT11" s="214"/>
      <c r="AU11" s="214"/>
      <c r="AV11" s="71"/>
      <c r="AW11" s="59"/>
      <c r="AX11" s="59"/>
      <c r="AY11" s="71"/>
    </row>
    <row r="12" spans="2:85" ht="18.75" customHeight="1">
      <c r="B12" s="58"/>
      <c r="C12" s="58"/>
      <c r="D12" s="58"/>
      <c r="E12" s="114"/>
      <c r="F12" s="114"/>
      <c r="G12" s="114"/>
      <c r="H12" s="114"/>
      <c r="I12" s="114"/>
      <c r="J12" s="114"/>
      <c r="K12" s="114"/>
      <c r="L12" s="114"/>
      <c r="M12" s="114"/>
      <c r="N12" s="114"/>
      <c r="O12" s="114"/>
      <c r="P12" s="114"/>
      <c r="Q12" s="114"/>
      <c r="R12" s="114"/>
      <c r="S12" s="114"/>
      <c r="T12" s="71"/>
      <c r="U12" s="59"/>
      <c r="V12" s="114"/>
      <c r="W12" s="114"/>
      <c r="X12" s="71"/>
      <c r="Y12" s="59"/>
      <c r="Z12" s="114"/>
      <c r="AA12" s="114"/>
      <c r="AC12" s="51" t="s">
        <v>137</v>
      </c>
      <c r="AY12" s="71"/>
    </row>
    <row r="13" spans="2:85" ht="18.75" customHeight="1">
      <c r="B13" s="58"/>
      <c r="C13" s="58"/>
      <c r="D13" s="58"/>
      <c r="E13" s="114"/>
      <c r="F13" s="114"/>
      <c r="G13" s="114"/>
      <c r="H13" s="114"/>
      <c r="I13" s="114"/>
      <c r="J13" s="114"/>
      <c r="K13" s="114"/>
      <c r="L13" s="114"/>
      <c r="M13" s="114"/>
      <c r="N13" s="114"/>
      <c r="O13" s="114"/>
      <c r="P13" s="114"/>
      <c r="Q13" s="114"/>
      <c r="R13" s="114"/>
      <c r="S13" s="114"/>
      <c r="T13" s="71"/>
      <c r="U13" s="59"/>
      <c r="V13" s="114"/>
      <c r="W13" s="114"/>
      <c r="X13" s="71"/>
      <c r="Y13" s="59"/>
      <c r="Z13" s="114"/>
      <c r="AA13" s="114"/>
      <c r="AB13" s="209"/>
      <c r="AC13" s="71" t="s">
        <v>138</v>
      </c>
      <c r="AY13" s="71"/>
    </row>
    <row r="14" spans="2:85" ht="18.75" customHeight="1">
      <c r="B14" s="58"/>
      <c r="C14" s="58"/>
      <c r="D14" s="58"/>
      <c r="E14" s="114"/>
      <c r="F14" s="114"/>
      <c r="G14" s="114"/>
      <c r="H14" s="114"/>
      <c r="I14" s="114"/>
      <c r="J14" s="114"/>
      <c r="K14" s="114"/>
      <c r="L14" s="114"/>
      <c r="M14" s="114"/>
      <c r="N14" s="114"/>
      <c r="O14" s="114"/>
      <c r="P14" s="114"/>
      <c r="Q14" s="204"/>
      <c r="R14" s="114"/>
      <c r="S14" s="114"/>
      <c r="T14" s="71"/>
      <c r="U14" s="59"/>
      <c r="V14" s="114"/>
      <c r="W14" s="114"/>
      <c r="X14" s="71"/>
      <c r="Y14" s="59"/>
      <c r="Z14" s="114"/>
      <c r="AA14" s="114"/>
      <c r="AD14" s="114"/>
      <c r="AE14" s="114"/>
      <c r="AF14" s="71"/>
      <c r="AG14" s="59"/>
      <c r="AH14" s="114"/>
      <c r="AI14" s="114"/>
      <c r="AJ14" s="71"/>
      <c r="AK14" s="59"/>
      <c r="AL14" s="114"/>
      <c r="AM14" s="114"/>
      <c r="AN14" s="71"/>
      <c r="AO14" s="59"/>
      <c r="AP14" s="114"/>
      <c r="AQ14" s="114"/>
      <c r="AR14" s="71"/>
      <c r="AS14" s="59"/>
      <c r="AT14" s="114"/>
      <c r="AU14" s="114"/>
      <c r="AV14" s="71"/>
      <c r="AW14" s="59"/>
      <c r="AX14" s="59"/>
      <c r="AY14" s="71"/>
    </row>
    <row r="15" spans="2:85" ht="18.75" customHeight="1">
      <c r="B15" s="59"/>
      <c r="C15" s="71"/>
      <c r="D15" s="71"/>
      <c r="E15" s="71"/>
      <c r="F15" s="71"/>
      <c r="G15" s="136"/>
      <c r="H15" s="136"/>
      <c r="I15" s="168"/>
      <c r="J15" s="168"/>
      <c r="K15" s="168"/>
      <c r="L15" s="136"/>
      <c r="M15" s="168"/>
      <c r="N15" s="168"/>
      <c r="O15" s="168"/>
      <c r="P15" s="136"/>
      <c r="Q15" s="168"/>
      <c r="R15" s="168"/>
      <c r="S15" s="168"/>
      <c r="T15" s="136"/>
      <c r="U15" s="168"/>
      <c r="V15" s="168"/>
      <c r="W15" s="168"/>
      <c r="X15" s="136"/>
      <c r="Y15" s="168"/>
      <c r="Z15" s="168"/>
      <c r="AA15" s="168"/>
      <c r="AB15" s="136"/>
      <c r="AC15" s="168"/>
      <c r="AD15" s="168"/>
      <c r="AE15" s="168"/>
      <c r="AF15" s="136"/>
      <c r="AG15" s="168"/>
      <c r="AH15" s="168"/>
      <c r="AI15" s="168"/>
      <c r="AJ15" s="136"/>
      <c r="AK15" s="168"/>
      <c r="AL15" s="168"/>
      <c r="AM15" s="168"/>
      <c r="AN15" s="136"/>
      <c r="AO15" s="168"/>
      <c r="AP15" s="168"/>
      <c r="AQ15" s="168"/>
      <c r="AR15" s="136"/>
      <c r="AS15" s="168"/>
      <c r="AT15" s="168"/>
      <c r="AU15" s="168"/>
      <c r="AV15" s="136"/>
      <c r="AW15" s="168"/>
      <c r="AX15" s="59"/>
      <c r="AY15" s="71"/>
    </row>
    <row r="16" spans="2:85" ht="18" customHeight="1">
      <c r="B16" s="60" t="s">
        <v>100</v>
      </c>
      <c r="C16" s="95" t="s">
        <v>47</v>
      </c>
      <c r="D16" s="103"/>
      <c r="E16" s="316" t="s">
        <v>11</v>
      </c>
      <c r="F16" s="317"/>
      <c r="G16" s="137" t="s">
        <v>78</v>
      </c>
      <c r="H16" s="157">
        <v>43922</v>
      </c>
      <c r="I16" s="157"/>
      <c r="J16" s="194"/>
      <c r="K16" s="194"/>
      <c r="L16" s="157">
        <v>43952</v>
      </c>
      <c r="M16" s="157"/>
      <c r="N16" s="194"/>
      <c r="O16" s="194"/>
      <c r="P16" s="157">
        <v>43983</v>
      </c>
      <c r="Q16" s="157"/>
      <c r="R16" s="194"/>
      <c r="S16" s="194"/>
      <c r="T16" s="157">
        <v>44013</v>
      </c>
      <c r="U16" s="157"/>
      <c r="V16" s="194"/>
      <c r="W16" s="194"/>
      <c r="X16" s="157">
        <v>44044</v>
      </c>
      <c r="Y16" s="157"/>
      <c r="Z16" s="194"/>
      <c r="AA16" s="194"/>
      <c r="AB16" s="157">
        <v>44075</v>
      </c>
      <c r="AC16" s="157"/>
      <c r="AD16" s="194"/>
      <c r="AE16" s="194"/>
      <c r="AF16" s="157">
        <v>44105</v>
      </c>
      <c r="AG16" s="157"/>
      <c r="AH16" s="194"/>
      <c r="AI16" s="194"/>
      <c r="AJ16" s="157">
        <v>44136</v>
      </c>
      <c r="AK16" s="157"/>
      <c r="AL16" s="194"/>
      <c r="AM16" s="194"/>
      <c r="AN16" s="157">
        <v>44166</v>
      </c>
      <c r="AO16" s="157"/>
      <c r="AP16" s="194"/>
      <c r="AQ16" s="194"/>
      <c r="AR16" s="157">
        <v>44197</v>
      </c>
      <c r="AS16" s="157"/>
      <c r="AT16" s="194"/>
      <c r="AU16" s="194"/>
      <c r="AV16" s="223">
        <v>44228</v>
      </c>
      <c r="AW16" s="226"/>
      <c r="AX16" s="234" t="s">
        <v>104</v>
      </c>
      <c r="AY16" s="246" t="s">
        <v>105</v>
      </c>
      <c r="BA16" s="51" t="s">
        <v>106</v>
      </c>
    </row>
    <row r="17" spans="2:53" ht="18.75" customHeight="1">
      <c r="B17" s="61"/>
      <c r="C17" s="96"/>
      <c r="D17" s="104"/>
      <c r="E17" s="116" t="s">
        <v>73</v>
      </c>
      <c r="F17" s="126" t="s">
        <v>77</v>
      </c>
      <c r="G17" s="138"/>
      <c r="H17" s="158" t="s">
        <v>81</v>
      </c>
      <c r="I17" s="169" t="s">
        <v>82</v>
      </c>
      <c r="J17" s="195"/>
      <c r="K17" s="195"/>
      <c r="L17" s="158" t="s">
        <v>81</v>
      </c>
      <c r="M17" s="169" t="s">
        <v>84</v>
      </c>
      <c r="N17" s="195"/>
      <c r="O17" s="195"/>
      <c r="P17" s="158" t="s">
        <v>81</v>
      </c>
      <c r="Q17" s="169" t="s">
        <v>84</v>
      </c>
      <c r="R17" s="195"/>
      <c r="S17" s="195"/>
      <c r="T17" s="158" t="s">
        <v>81</v>
      </c>
      <c r="U17" s="169" t="s">
        <v>84</v>
      </c>
      <c r="V17" s="195"/>
      <c r="W17" s="195"/>
      <c r="X17" s="158" t="s">
        <v>81</v>
      </c>
      <c r="Y17" s="169" t="s">
        <v>84</v>
      </c>
      <c r="Z17" s="195"/>
      <c r="AA17" s="195"/>
      <c r="AB17" s="158" t="s">
        <v>81</v>
      </c>
      <c r="AC17" s="169" t="s">
        <v>84</v>
      </c>
      <c r="AD17" s="195"/>
      <c r="AE17" s="195"/>
      <c r="AF17" s="215" t="s">
        <v>81</v>
      </c>
      <c r="AG17" s="217" t="s">
        <v>84</v>
      </c>
      <c r="AH17" s="195"/>
      <c r="AI17" s="195"/>
      <c r="AJ17" s="215" t="s">
        <v>81</v>
      </c>
      <c r="AK17" s="217" t="s">
        <v>84</v>
      </c>
      <c r="AL17" s="195"/>
      <c r="AM17" s="195"/>
      <c r="AN17" s="158" t="s">
        <v>81</v>
      </c>
      <c r="AO17" s="169" t="s">
        <v>84</v>
      </c>
      <c r="AP17" s="195"/>
      <c r="AQ17" s="195"/>
      <c r="AR17" s="158" t="s">
        <v>81</v>
      </c>
      <c r="AS17" s="169" t="s">
        <v>84</v>
      </c>
      <c r="AT17" s="195"/>
      <c r="AU17" s="195"/>
      <c r="AV17" s="224" t="s">
        <v>81</v>
      </c>
      <c r="AW17" s="227" t="s">
        <v>84</v>
      </c>
      <c r="AX17" s="235"/>
      <c r="AY17" s="247"/>
      <c r="BA17" s="51" t="s">
        <v>108</v>
      </c>
    </row>
    <row r="18" spans="2:53" ht="19.5" customHeight="1">
      <c r="B18" s="62"/>
      <c r="C18" s="97"/>
      <c r="D18" s="105"/>
      <c r="E18" s="117" t="s">
        <v>74</v>
      </c>
      <c r="F18" s="127"/>
      <c r="G18" s="139"/>
      <c r="H18" s="159"/>
      <c r="I18" s="170"/>
      <c r="J18" s="196"/>
      <c r="K18" s="196"/>
      <c r="L18" s="159"/>
      <c r="M18" s="170"/>
      <c r="N18" s="196"/>
      <c r="O18" s="196"/>
      <c r="P18" s="159"/>
      <c r="Q18" s="170"/>
      <c r="R18" s="196"/>
      <c r="S18" s="196"/>
      <c r="T18" s="159"/>
      <c r="U18" s="170"/>
      <c r="V18" s="196"/>
      <c r="W18" s="196"/>
      <c r="X18" s="159"/>
      <c r="Y18" s="170"/>
      <c r="Z18" s="196"/>
      <c r="AA18" s="196"/>
      <c r="AB18" s="159"/>
      <c r="AC18" s="170"/>
      <c r="AD18" s="196"/>
      <c r="AE18" s="196"/>
      <c r="AF18" s="216"/>
      <c r="AG18" s="218"/>
      <c r="AH18" s="196"/>
      <c r="AI18" s="196"/>
      <c r="AJ18" s="216"/>
      <c r="AK18" s="218"/>
      <c r="AL18" s="196"/>
      <c r="AM18" s="196"/>
      <c r="AN18" s="159"/>
      <c r="AO18" s="170"/>
      <c r="AP18" s="196"/>
      <c r="AQ18" s="196"/>
      <c r="AR18" s="159"/>
      <c r="AS18" s="170"/>
      <c r="AT18" s="196"/>
      <c r="AU18" s="196"/>
      <c r="AV18" s="225"/>
      <c r="AW18" s="228"/>
      <c r="AX18" s="235"/>
      <c r="AY18" s="248"/>
    </row>
    <row r="19" spans="2:53">
      <c r="B19" s="312"/>
      <c r="C19" s="98"/>
      <c r="D19" s="106"/>
      <c r="E19" s="118"/>
      <c r="F19" s="128" t="str">
        <f>IF($E19="","",IFERROR(DATEDIF(E19,E20,"Y")&amp;"年"&amp;DATEDIF(E19,E20,"YM")&amp;"月","0年0月"))</f>
        <v/>
      </c>
      <c r="G19" s="140">
        <f>IFERROR(DATEDIF(E19,E20,"Y"),0)</f>
        <v>120</v>
      </c>
      <c r="H19" s="160"/>
      <c r="I19" s="171" t="str">
        <f>IF(H19="","",IF(G19&gt;=7,"◎",IF(G19&gt;=3,"○","×")))</f>
        <v/>
      </c>
      <c r="J19" s="197" t="str">
        <f>IF($E19="","",(EDATE($E20,1)))</f>
        <v/>
      </c>
      <c r="K19" s="190">
        <f>IFERROR(DATEDIF($E19,J19,"Y"),0)</f>
        <v>0</v>
      </c>
      <c r="L19" s="160"/>
      <c r="M19" s="171" t="str">
        <f>IF(L19="","",IF(K19&gt;=7,"◎",IF(K19&gt;=3,"○","×")))</f>
        <v/>
      </c>
      <c r="N19" s="197" t="str">
        <f>IF($E19="","",(EDATE($E20,2)))</f>
        <v/>
      </c>
      <c r="O19" s="200">
        <f>IFERROR(DATEDIF($E19,N19,"Y"),0)</f>
        <v>0</v>
      </c>
      <c r="P19" s="160"/>
      <c r="Q19" s="171" t="str">
        <f>IF(P19="","",IF(O19&gt;=7,"◎",IF(O19&gt;=3,"○","×")))</f>
        <v/>
      </c>
      <c r="R19" s="197" t="str">
        <f>IF($E19="","",(EDATE($E20,3)))</f>
        <v/>
      </c>
      <c r="S19" s="190">
        <f>IFERROR(DATEDIF($E19,R19,"Y"),0)</f>
        <v>0</v>
      </c>
      <c r="T19" s="160"/>
      <c r="U19" s="171" t="str">
        <f>IF(T19="","",IF(S19&gt;=7,"◎",IF(S19&gt;=3,"○","×")))</f>
        <v/>
      </c>
      <c r="V19" s="197" t="str">
        <f>IF($E19="","",(EDATE($E20,4)))</f>
        <v/>
      </c>
      <c r="W19" s="190">
        <f>IFERROR(DATEDIF($E19,V19,"Y"),0)</f>
        <v>0</v>
      </c>
      <c r="X19" s="160"/>
      <c r="Y19" s="208" t="str">
        <f>IF(X19="","",IF(W19&gt;=7,"◎",IF(W19&gt;=3,"○","×")))</f>
        <v/>
      </c>
      <c r="Z19" s="197" t="str">
        <f>IF($E19="","",(EDATE($E20,5)))</f>
        <v/>
      </c>
      <c r="AA19" s="190">
        <f>IFERROR(DATEDIF($E19,Z19,"Y"),0)</f>
        <v>0</v>
      </c>
      <c r="AB19" s="160"/>
      <c r="AC19" s="171" t="str">
        <f>IF(AB19="","",IF(AA19&gt;=7,"◎",IF(AA19&gt;=3,"○","×")))</f>
        <v/>
      </c>
      <c r="AD19" s="197" t="str">
        <f>IF($E19="","",(EDATE($E20,6)))</f>
        <v/>
      </c>
      <c r="AE19" s="200">
        <f>IFERROR(DATEDIF($E19,AD19,"Y"),0)</f>
        <v>0</v>
      </c>
      <c r="AF19" s="160"/>
      <c r="AG19" s="171" t="str">
        <f>IF(AF19="","",IF(AE19&gt;=7,"◎",IF(AE19&gt;=3,"○","×")))</f>
        <v/>
      </c>
      <c r="AH19" s="197" t="str">
        <f>IF($E19="","",(EDATE($E20,7)))</f>
        <v/>
      </c>
      <c r="AI19" s="190">
        <f>IFERROR(DATEDIF($E19,AH19,"Y"),0)</f>
        <v>0</v>
      </c>
      <c r="AJ19" s="160"/>
      <c r="AK19" s="171" t="str">
        <f>IF(AJ19="","",IF(AI19&gt;=7,"◎",IF(AI19&gt;=3,"○","×")))</f>
        <v/>
      </c>
      <c r="AL19" s="197" t="str">
        <f>IF($E19="","",(EDATE($E20,8)))</f>
        <v/>
      </c>
      <c r="AM19" s="190">
        <f>IFERROR(DATEDIF($E19,AL19,"Y"),0)</f>
        <v>0</v>
      </c>
      <c r="AN19" s="160"/>
      <c r="AO19" s="171" t="str">
        <f>IF(AN19="","",IF(AM19&gt;=7,"◎",IF(AM19&gt;=3,"○","×")))</f>
        <v/>
      </c>
      <c r="AP19" s="197" t="str">
        <f>IF($E19="","",(EDATE($E20,9)))</f>
        <v/>
      </c>
      <c r="AQ19" s="190">
        <f>IFERROR(DATEDIF($E19,AP19,"Y"),0)</f>
        <v>0</v>
      </c>
      <c r="AR19" s="160"/>
      <c r="AS19" s="171" t="str">
        <f>IF(AR19="","",IF(AQ19&gt;=7,"◎",IF(AQ19&gt;=3,"○","×")))</f>
        <v/>
      </c>
      <c r="AT19" s="197" t="str">
        <f>IF($E19="","",(EDATE($E20,10)))</f>
        <v/>
      </c>
      <c r="AU19" s="190">
        <f>IFERROR(DATEDIF($E19,AT19,"Y"),0)</f>
        <v>0</v>
      </c>
      <c r="AV19" s="160"/>
      <c r="AW19" s="229" t="str">
        <f>IF(AV19="","",IF(AU19&gt;=7,"◎",IF(AU19&gt;=3,"○","×")))</f>
        <v/>
      </c>
      <c r="AX19" s="236">
        <f>SUM(H19,L19,P19,T19,X19,AB19,AF19,AJ19,AN19,AR19,AV19)</f>
        <v>0</v>
      </c>
      <c r="AY19" s="249"/>
      <c r="AZ19" s="256"/>
    </row>
    <row r="20" spans="2:53">
      <c r="B20" s="313"/>
      <c r="C20" s="99"/>
      <c r="D20" s="107"/>
      <c r="E20" s="119">
        <v>43921</v>
      </c>
      <c r="F20" s="129"/>
      <c r="G20" s="141"/>
      <c r="H20" s="161"/>
      <c r="I20" s="171"/>
      <c r="J20" s="182"/>
      <c r="K20" s="188"/>
      <c r="L20" s="161"/>
      <c r="M20" s="171"/>
      <c r="N20" s="182"/>
      <c r="O20" s="190"/>
      <c r="P20" s="161"/>
      <c r="Q20" s="171"/>
      <c r="R20" s="182"/>
      <c r="S20" s="188"/>
      <c r="T20" s="161"/>
      <c r="U20" s="171"/>
      <c r="V20" s="182"/>
      <c r="W20" s="188"/>
      <c r="X20" s="161"/>
      <c r="Y20" s="173"/>
      <c r="Z20" s="182"/>
      <c r="AA20" s="188"/>
      <c r="AB20" s="161"/>
      <c r="AC20" s="171"/>
      <c r="AD20" s="182"/>
      <c r="AE20" s="190"/>
      <c r="AF20" s="161"/>
      <c r="AG20" s="171"/>
      <c r="AH20" s="182"/>
      <c r="AI20" s="188"/>
      <c r="AJ20" s="161"/>
      <c r="AK20" s="171"/>
      <c r="AL20" s="182"/>
      <c r="AM20" s="188"/>
      <c r="AN20" s="161"/>
      <c r="AO20" s="171"/>
      <c r="AP20" s="182"/>
      <c r="AQ20" s="188"/>
      <c r="AR20" s="161"/>
      <c r="AS20" s="171"/>
      <c r="AT20" s="182"/>
      <c r="AU20" s="188"/>
      <c r="AV20" s="161"/>
      <c r="AW20" s="229"/>
      <c r="AX20" s="237"/>
      <c r="AY20" s="249"/>
      <c r="AZ20" s="256"/>
    </row>
    <row r="21" spans="2:53">
      <c r="B21" s="64"/>
      <c r="C21" s="100"/>
      <c r="D21" s="108"/>
      <c r="E21" s="120"/>
      <c r="F21" s="129" t="str">
        <f>IF($E21="","",IFERROR(DATEDIF(E21,E22,"Y")&amp;"年"&amp;DATEDIF(E21,E22,"YM")&amp;"月","0年0月"))</f>
        <v/>
      </c>
      <c r="G21" s="141">
        <f>IFERROR(DATEDIF(E21,E22,"Y"),0)</f>
        <v>0</v>
      </c>
      <c r="H21" s="161"/>
      <c r="I21" s="172" t="str">
        <f>IF(H21="","",IF(G21&gt;=7,"◎",IF(G21&gt;=3,"○","×")))</f>
        <v/>
      </c>
      <c r="J21" s="182" t="str">
        <f>IF($E21="","",(EDATE($E22,1)))</f>
        <v/>
      </c>
      <c r="K21" s="188">
        <f>IFERROR(DATEDIF($E21,J21,"Y"),0)</f>
        <v>0</v>
      </c>
      <c r="L21" s="161"/>
      <c r="M21" s="171" t="str">
        <f>IF(L21="","",IF(K21&gt;=7,"◎",IF(K21&gt;=3,"○","×")))</f>
        <v/>
      </c>
      <c r="N21" s="182" t="str">
        <f>IF($E21="","",(EDATE($E22,2)))</f>
        <v/>
      </c>
      <c r="O21" s="188">
        <f>IFERROR(DATEDIF($E21,N21,"Y"),0)</f>
        <v>0</v>
      </c>
      <c r="P21" s="161"/>
      <c r="Q21" s="171" t="str">
        <f>IF(P21="","",IF(O21&gt;=7,"◎",IF(O21&gt;=3,"○","×")))</f>
        <v/>
      </c>
      <c r="R21" s="182" t="str">
        <f>IF($E21="","",(EDATE($E22,3)))</f>
        <v/>
      </c>
      <c r="S21" s="188">
        <f>IFERROR(DATEDIF($E21,R21,"Y"),0)</f>
        <v>0</v>
      </c>
      <c r="T21" s="161"/>
      <c r="U21" s="171" t="str">
        <f>IF(T21="","",IF(S21&gt;=7,"◎",IF(S21&gt;=3,"○","×")))</f>
        <v/>
      </c>
      <c r="V21" s="182" t="str">
        <f>IF($E21="","",(EDATE($E22,4)))</f>
        <v/>
      </c>
      <c r="W21" s="188">
        <f>IFERROR(DATEDIF($E21,V21,"Y"),0)</f>
        <v>0</v>
      </c>
      <c r="X21" s="161"/>
      <c r="Y21" s="172" t="str">
        <f>IF(X21="","",IF(W21&gt;=7,"◎",IF(W21&gt;=3,"○","×")))</f>
        <v/>
      </c>
      <c r="Z21" s="182" t="str">
        <f>IF($E21="","",(EDATE($E22,5)))</f>
        <v/>
      </c>
      <c r="AA21" s="188">
        <f>IFERROR(DATEDIF($E21,Z21,"Y"),0)</f>
        <v>0</v>
      </c>
      <c r="AB21" s="161"/>
      <c r="AC21" s="171" t="str">
        <f>IF(AB21="","",IF(AA21&gt;=7,"◎",IF(AA21&gt;=3,"○","×")))</f>
        <v/>
      </c>
      <c r="AD21" s="182" t="str">
        <f>IF($E21="","",(EDATE($E22,6)))</f>
        <v/>
      </c>
      <c r="AE21" s="188">
        <f>IFERROR(DATEDIF($E21,AD21,"Y"),0)</f>
        <v>0</v>
      </c>
      <c r="AF21" s="161"/>
      <c r="AG21" s="171" t="str">
        <f>IF(AF21="","",IF(AE21&gt;=7,"◎",IF(AE21&gt;=3,"○","×")))</f>
        <v/>
      </c>
      <c r="AH21" s="182" t="str">
        <f>IF($E21="","",(EDATE($E22,7)))</f>
        <v/>
      </c>
      <c r="AI21" s="188">
        <f>IFERROR(DATEDIF($E21,AH21,"Y"),0)</f>
        <v>0</v>
      </c>
      <c r="AJ21" s="161"/>
      <c r="AK21" s="171" t="str">
        <f>IF(AJ21="","",IF(AI21&gt;=7,"◎",IF(AI21&gt;=3,"○","×")))</f>
        <v/>
      </c>
      <c r="AL21" s="182" t="str">
        <f>IF($E21="","",(EDATE($E22,8)))</f>
        <v/>
      </c>
      <c r="AM21" s="188">
        <f>IFERROR(DATEDIF($E21,AL21,"Y"),0)</f>
        <v>0</v>
      </c>
      <c r="AN21" s="161"/>
      <c r="AO21" s="171" t="str">
        <f>IF(AN21="","",IF(AM21&gt;=7,"◎",IF(AM21&gt;=3,"○","×")))</f>
        <v/>
      </c>
      <c r="AP21" s="182" t="str">
        <f>IF($E21="","",(EDATE($E22,9)))</f>
        <v/>
      </c>
      <c r="AQ21" s="188">
        <f>IFERROR(DATEDIF($E21,AP21,"Y"),0)</f>
        <v>0</v>
      </c>
      <c r="AR21" s="161"/>
      <c r="AS21" s="171" t="str">
        <f>IF(AR21="","",IF(AQ21&gt;=7,"◎",IF(AQ21&gt;=3,"○","×")))</f>
        <v/>
      </c>
      <c r="AT21" s="182" t="str">
        <f>IF($E21="","",(EDATE($E22,10)))</f>
        <v/>
      </c>
      <c r="AU21" s="188">
        <f>IFERROR(DATEDIF($E21,AT21,"Y"),0)</f>
        <v>0</v>
      </c>
      <c r="AV21" s="161"/>
      <c r="AW21" s="229" t="str">
        <f>IF(AV21="","",IF(AU21&gt;=7,"◎",IF(AU21&gt;=3,"○","×")))</f>
        <v/>
      </c>
      <c r="AX21" s="238">
        <f>SUM(H21,L21,P21,T21,X21,AB21,AF21,AJ21,AN21,AR21,AV21)</f>
        <v>0</v>
      </c>
      <c r="AY21" s="249"/>
      <c r="AZ21" s="256"/>
    </row>
    <row r="22" spans="2:53">
      <c r="B22" s="313"/>
      <c r="C22" s="99"/>
      <c r="D22" s="107"/>
      <c r="E22" s="121" t="str">
        <f>IF(E21="","",$E$20)</f>
        <v/>
      </c>
      <c r="F22" s="129"/>
      <c r="G22" s="141"/>
      <c r="H22" s="161"/>
      <c r="I22" s="173"/>
      <c r="J22" s="182"/>
      <c r="K22" s="188"/>
      <c r="L22" s="161"/>
      <c r="M22" s="171"/>
      <c r="N22" s="182"/>
      <c r="O22" s="188"/>
      <c r="P22" s="161"/>
      <c r="Q22" s="171"/>
      <c r="R22" s="182"/>
      <c r="S22" s="188"/>
      <c r="T22" s="161"/>
      <c r="U22" s="171"/>
      <c r="V22" s="182"/>
      <c r="W22" s="188"/>
      <c r="X22" s="161"/>
      <c r="Y22" s="173"/>
      <c r="Z22" s="182"/>
      <c r="AA22" s="188"/>
      <c r="AB22" s="161"/>
      <c r="AC22" s="171"/>
      <c r="AD22" s="182"/>
      <c r="AE22" s="188"/>
      <c r="AF22" s="161"/>
      <c r="AG22" s="171"/>
      <c r="AH22" s="182"/>
      <c r="AI22" s="188"/>
      <c r="AJ22" s="161"/>
      <c r="AK22" s="171"/>
      <c r="AL22" s="182"/>
      <c r="AM22" s="188"/>
      <c r="AN22" s="161"/>
      <c r="AO22" s="171"/>
      <c r="AP22" s="182"/>
      <c r="AQ22" s="188"/>
      <c r="AR22" s="161"/>
      <c r="AS22" s="171"/>
      <c r="AT22" s="182"/>
      <c r="AU22" s="188"/>
      <c r="AV22" s="161"/>
      <c r="AW22" s="229"/>
      <c r="AX22" s="239"/>
      <c r="AY22" s="249"/>
      <c r="AZ22" s="256"/>
    </row>
    <row r="23" spans="2:53">
      <c r="B23" s="64"/>
      <c r="C23" s="100"/>
      <c r="D23" s="108"/>
      <c r="E23" s="120"/>
      <c r="F23" s="129" t="str">
        <f>IF($E23="","",IFERROR(DATEDIF(E23,E24,"Y")&amp;"年"&amp;DATEDIF(E23,E24,"YM")&amp;"月","0年0月"))</f>
        <v/>
      </c>
      <c r="G23" s="142">
        <f>IFERROR(DATEDIF(E23,E24,"Y"),0)</f>
        <v>0</v>
      </c>
      <c r="H23" s="161"/>
      <c r="I23" s="172" t="str">
        <f>IF(H23="","",IF(G23&gt;=7,"◎",IF(G23&gt;=3,"○","×")))</f>
        <v/>
      </c>
      <c r="J23" s="182" t="str">
        <f>IF($E23="","",(EDATE($E24,1)))</f>
        <v/>
      </c>
      <c r="K23" s="189">
        <f>IFERROR(DATEDIF($E23,J23,"Y"),0)</f>
        <v>0</v>
      </c>
      <c r="L23" s="161"/>
      <c r="M23" s="171" t="str">
        <f>IF(L23="","",IF(K23&gt;=7,"◎",IF(K23&gt;=3,"○","×")))</f>
        <v/>
      </c>
      <c r="N23" s="182" t="str">
        <f>IF($E23="","",(EDATE($E24,2)))</f>
        <v/>
      </c>
      <c r="O23" s="189">
        <f>IFERROR(DATEDIF($E23,N23,"Y"),0)</f>
        <v>0</v>
      </c>
      <c r="P23" s="161"/>
      <c r="Q23" s="171" t="str">
        <f>IF(P23="","",IF(O23&gt;=7,"◎",IF(O23&gt;=3,"○","×")))</f>
        <v/>
      </c>
      <c r="R23" s="182" t="str">
        <f>IF($E23="","",(EDATE($E24,3)))</f>
        <v/>
      </c>
      <c r="S23" s="188">
        <f>IFERROR(DATEDIF($E23,R23,"Y"),0)</f>
        <v>0</v>
      </c>
      <c r="T23" s="161"/>
      <c r="U23" s="171" t="str">
        <f>IF(T23="","",IF(S23&gt;=7,"◎",IF(S23&gt;=3,"○","×")))</f>
        <v/>
      </c>
      <c r="V23" s="182" t="str">
        <f>IF($E23="","",(EDATE($E24,4)))</f>
        <v/>
      </c>
      <c r="W23" s="189">
        <f>IFERROR(DATEDIF($E23,V23,"Y"),0)</f>
        <v>0</v>
      </c>
      <c r="X23" s="161"/>
      <c r="Y23" s="172" t="str">
        <f>IF(X23="","",IF(W23&gt;=7,"◎",IF(W23&gt;=3,"○","×")))</f>
        <v/>
      </c>
      <c r="Z23" s="182" t="str">
        <f>IF($E23="","",(EDATE($E24,5)))</f>
        <v/>
      </c>
      <c r="AA23" s="189">
        <f>IFERROR(DATEDIF($E23,Z23,"Y"),0)</f>
        <v>0</v>
      </c>
      <c r="AB23" s="161"/>
      <c r="AC23" s="171" t="str">
        <f>IF(AB23="","",IF(AA23&gt;=7,"◎",IF(AA23&gt;=3,"○","×")))</f>
        <v/>
      </c>
      <c r="AD23" s="182" t="str">
        <f>IF($E23="","",(EDATE($E24,6)))</f>
        <v/>
      </c>
      <c r="AE23" s="188">
        <f>IFERROR(DATEDIF($E23,AD23,"Y"),0)</f>
        <v>0</v>
      </c>
      <c r="AF23" s="161"/>
      <c r="AG23" s="171" t="str">
        <f>IF(AF23="","",IF(AE23&gt;=7,"◎",IF(AE23&gt;=3,"○","×")))</f>
        <v/>
      </c>
      <c r="AH23" s="182" t="str">
        <f>IF($E23="","",(EDATE($E24,7)))</f>
        <v/>
      </c>
      <c r="AI23" s="188">
        <f>IFERROR(DATEDIF($E23,AH23,"Y"),0)</f>
        <v>0</v>
      </c>
      <c r="AJ23" s="161"/>
      <c r="AK23" s="171" t="str">
        <f>IF(AJ23="","",IF(AI23&gt;=7,"◎",IF(AI23&gt;=3,"○","×")))</f>
        <v/>
      </c>
      <c r="AL23" s="182" t="str">
        <f>IF($E23="","",(EDATE($E24,8)))</f>
        <v/>
      </c>
      <c r="AM23" s="188">
        <f>IFERROR(DATEDIF($E23,AL23,"Y"),0)</f>
        <v>0</v>
      </c>
      <c r="AN23" s="161"/>
      <c r="AO23" s="171" t="str">
        <f>IF(AN23="","",IF(AM23&gt;=7,"◎",IF(AM23&gt;=3,"○","×")))</f>
        <v/>
      </c>
      <c r="AP23" s="182" t="str">
        <f>IF($E23="","",(EDATE($E24,9)))</f>
        <v/>
      </c>
      <c r="AQ23" s="188">
        <f>IFERROR(DATEDIF($E23,AP23,"Y"),0)</f>
        <v>0</v>
      </c>
      <c r="AR23" s="161"/>
      <c r="AS23" s="171" t="str">
        <f>IF(AR23="","",IF(AQ23&gt;=7,"◎",IF(AQ23&gt;=3,"○","×")))</f>
        <v/>
      </c>
      <c r="AT23" s="182" t="str">
        <f>IF($E23="","",(EDATE($E24,10)))</f>
        <v/>
      </c>
      <c r="AU23" s="188">
        <f>IFERROR(DATEDIF($E23,AT23,"Y"),0)</f>
        <v>0</v>
      </c>
      <c r="AV23" s="161"/>
      <c r="AW23" s="229" t="str">
        <f>IF(AV23="","",IF(AU23&gt;=7,"◎",IF(AU23&gt;=3,"○","×")))</f>
        <v/>
      </c>
      <c r="AX23" s="237">
        <f>SUM(H23,L23,P23,T23,X23,AB23,AF23,AJ23,AN23,AR23,AV23)</f>
        <v>0</v>
      </c>
      <c r="AY23" s="249"/>
      <c r="AZ23" s="256"/>
    </row>
    <row r="24" spans="2:53">
      <c r="B24" s="313"/>
      <c r="C24" s="99"/>
      <c r="D24" s="107"/>
      <c r="E24" s="121" t="str">
        <f>IF(E23="","",$E$20)</f>
        <v/>
      </c>
      <c r="F24" s="129"/>
      <c r="G24" s="143"/>
      <c r="H24" s="161"/>
      <c r="I24" s="173"/>
      <c r="J24" s="182"/>
      <c r="K24" s="190"/>
      <c r="L24" s="161"/>
      <c r="M24" s="171"/>
      <c r="N24" s="182"/>
      <c r="O24" s="190"/>
      <c r="P24" s="161"/>
      <c r="Q24" s="171"/>
      <c r="R24" s="182"/>
      <c r="S24" s="188"/>
      <c r="T24" s="161"/>
      <c r="U24" s="171"/>
      <c r="V24" s="182"/>
      <c r="W24" s="190"/>
      <c r="X24" s="161"/>
      <c r="Y24" s="173"/>
      <c r="Z24" s="182"/>
      <c r="AA24" s="190"/>
      <c r="AB24" s="161"/>
      <c r="AC24" s="171"/>
      <c r="AD24" s="182"/>
      <c r="AE24" s="188"/>
      <c r="AF24" s="161"/>
      <c r="AG24" s="171"/>
      <c r="AH24" s="182"/>
      <c r="AI24" s="188"/>
      <c r="AJ24" s="161"/>
      <c r="AK24" s="171"/>
      <c r="AL24" s="182"/>
      <c r="AM24" s="188"/>
      <c r="AN24" s="161"/>
      <c r="AO24" s="171"/>
      <c r="AP24" s="182"/>
      <c r="AQ24" s="188"/>
      <c r="AR24" s="161"/>
      <c r="AS24" s="171"/>
      <c r="AT24" s="182"/>
      <c r="AU24" s="188"/>
      <c r="AV24" s="161"/>
      <c r="AW24" s="229"/>
      <c r="AX24" s="239"/>
      <c r="AY24" s="249"/>
      <c r="AZ24" s="256"/>
    </row>
    <row r="25" spans="2:53">
      <c r="B25" s="64"/>
      <c r="C25" s="100"/>
      <c r="D25" s="108"/>
      <c r="E25" s="120"/>
      <c r="F25" s="129" t="str">
        <f>IF($E25="","",IFERROR(DATEDIF(E25,E26,"Y")&amp;"年"&amp;DATEDIF(E25,E26,"YM")&amp;"月","0年0月"))</f>
        <v/>
      </c>
      <c r="G25" s="142">
        <f>IFERROR(DATEDIF(E25,E26,"Y"),0)</f>
        <v>0</v>
      </c>
      <c r="H25" s="161"/>
      <c r="I25" s="172" t="str">
        <f>IF(H25="","",IF(G25&gt;=7,"◎",IF(G25&gt;=3,"○","×")))</f>
        <v/>
      </c>
      <c r="J25" s="182" t="str">
        <f>IF($E25="","",(EDATE($E26,1)))</f>
        <v/>
      </c>
      <c r="K25" s="189">
        <f>IFERROR(DATEDIF($E25,J25,"Y"),0)</f>
        <v>0</v>
      </c>
      <c r="L25" s="161"/>
      <c r="M25" s="171" t="str">
        <f>IF(L25="","",IF(K25&gt;=7,"◎",IF(K25&gt;=3,"○","×")))</f>
        <v/>
      </c>
      <c r="N25" s="182" t="str">
        <f>IF($E25="","",(EDATE($E26,2)))</f>
        <v/>
      </c>
      <c r="O25" s="189">
        <f>IFERROR(DATEDIF($E25,N25,"Y"),0)</f>
        <v>0</v>
      </c>
      <c r="P25" s="161"/>
      <c r="Q25" s="171" t="str">
        <f>IF(P25="","",IF(O25&gt;=7,"◎",IF(O25&gt;=3,"○","×")))</f>
        <v/>
      </c>
      <c r="R25" s="182" t="str">
        <f>IF($E25="","",(EDATE($E26,3)))</f>
        <v/>
      </c>
      <c r="S25" s="188">
        <f>IFERROR(DATEDIF($E25,R25,"Y"),0)</f>
        <v>0</v>
      </c>
      <c r="T25" s="161"/>
      <c r="U25" s="171" t="str">
        <f>IF(T25="","",IF(S25&gt;=7,"◎",IF(S25&gt;=3,"○","×")))</f>
        <v/>
      </c>
      <c r="V25" s="182" t="str">
        <f>IF($E25="","",(EDATE($E26,4)))</f>
        <v/>
      </c>
      <c r="W25" s="189">
        <f>IFERROR(DATEDIF($E25,V25,"Y"),0)</f>
        <v>0</v>
      </c>
      <c r="X25" s="161"/>
      <c r="Y25" s="172" t="str">
        <f>IF(X25="","",IF(W25&gt;=7,"◎",IF(W25&gt;=3,"○","×")))</f>
        <v/>
      </c>
      <c r="Z25" s="182" t="str">
        <f>IF($E25="","",(EDATE($E26,5)))</f>
        <v/>
      </c>
      <c r="AA25" s="189">
        <f>IFERROR(DATEDIF($E25,Z25,"Y"),0)</f>
        <v>0</v>
      </c>
      <c r="AB25" s="161"/>
      <c r="AC25" s="171" t="str">
        <f>IF(AB25="","",IF(AA25&gt;=7,"◎",IF(AA25&gt;=3,"○","×")))</f>
        <v/>
      </c>
      <c r="AD25" s="182" t="str">
        <f>IF($E25="","",(EDATE($E26,6)))</f>
        <v/>
      </c>
      <c r="AE25" s="188">
        <f>IFERROR(DATEDIF($E25,AD25,"Y"),0)</f>
        <v>0</v>
      </c>
      <c r="AF25" s="161"/>
      <c r="AG25" s="171" t="str">
        <f>IF(AF25="","",IF(AE25&gt;=7,"◎",IF(AE25&gt;=3,"○","×")))</f>
        <v/>
      </c>
      <c r="AH25" s="182" t="str">
        <f>IF($E25="","",(EDATE($E26,7)))</f>
        <v/>
      </c>
      <c r="AI25" s="188">
        <f>IFERROR(DATEDIF($E25,AH25,"Y"),0)</f>
        <v>0</v>
      </c>
      <c r="AJ25" s="161"/>
      <c r="AK25" s="171" t="str">
        <f>IF(AJ25="","",IF(AI25&gt;=7,"◎",IF(AI25&gt;=3,"○","×")))</f>
        <v/>
      </c>
      <c r="AL25" s="182" t="str">
        <f>IF($E25="","",(EDATE($E26,8)))</f>
        <v/>
      </c>
      <c r="AM25" s="188">
        <f>IFERROR(DATEDIF($E25,AL25,"Y"),0)</f>
        <v>0</v>
      </c>
      <c r="AN25" s="161"/>
      <c r="AO25" s="171" t="str">
        <f>IF(AN25="","",IF(AM25&gt;=7,"◎",IF(AM25&gt;=3,"○","×")))</f>
        <v/>
      </c>
      <c r="AP25" s="182" t="str">
        <f>IF($E25="","",(EDATE($E26,9)))</f>
        <v/>
      </c>
      <c r="AQ25" s="188">
        <f>IFERROR(DATEDIF($E25,AP25,"Y"),0)</f>
        <v>0</v>
      </c>
      <c r="AR25" s="161"/>
      <c r="AS25" s="171" t="str">
        <f>IF(AR25="","",IF(AQ25&gt;=7,"◎",IF(AQ25&gt;=3,"○","×")))</f>
        <v/>
      </c>
      <c r="AT25" s="182" t="str">
        <f>IF($E25="","",(EDATE($E26,10)))</f>
        <v/>
      </c>
      <c r="AU25" s="188">
        <f>IFERROR(DATEDIF($E25,AT25,"Y"),0)</f>
        <v>0</v>
      </c>
      <c r="AV25" s="161"/>
      <c r="AW25" s="229" t="str">
        <f>IF(AV25="","",IF(AU25&gt;=7,"◎",IF(AU25&gt;=3,"○","×")))</f>
        <v/>
      </c>
      <c r="AX25" s="237">
        <f>SUM(H25,L25,P25,T25,X25,AB25,AF25,AJ25,AN25,AR25,AV25)</f>
        <v>0</v>
      </c>
      <c r="AY25" s="249"/>
      <c r="AZ25" s="256"/>
    </row>
    <row r="26" spans="2:53">
      <c r="B26" s="66"/>
      <c r="C26" s="99"/>
      <c r="D26" s="107"/>
      <c r="E26" s="121" t="str">
        <f>IF(E25="","",$E$20)</f>
        <v/>
      </c>
      <c r="F26" s="129"/>
      <c r="G26" s="143"/>
      <c r="H26" s="161"/>
      <c r="I26" s="173"/>
      <c r="J26" s="182"/>
      <c r="K26" s="190"/>
      <c r="L26" s="161"/>
      <c r="M26" s="171"/>
      <c r="N26" s="182"/>
      <c r="O26" s="190"/>
      <c r="P26" s="161"/>
      <c r="Q26" s="171"/>
      <c r="R26" s="182"/>
      <c r="S26" s="188"/>
      <c r="T26" s="161"/>
      <c r="U26" s="171"/>
      <c r="V26" s="182"/>
      <c r="W26" s="190"/>
      <c r="X26" s="161"/>
      <c r="Y26" s="173"/>
      <c r="Z26" s="182"/>
      <c r="AA26" s="190"/>
      <c r="AB26" s="161"/>
      <c r="AC26" s="171"/>
      <c r="AD26" s="182"/>
      <c r="AE26" s="188"/>
      <c r="AF26" s="161"/>
      <c r="AG26" s="171"/>
      <c r="AH26" s="182"/>
      <c r="AI26" s="188"/>
      <c r="AJ26" s="161"/>
      <c r="AK26" s="171"/>
      <c r="AL26" s="182"/>
      <c r="AM26" s="188"/>
      <c r="AN26" s="161"/>
      <c r="AO26" s="171"/>
      <c r="AP26" s="182"/>
      <c r="AQ26" s="188"/>
      <c r="AR26" s="161"/>
      <c r="AS26" s="171"/>
      <c r="AT26" s="182"/>
      <c r="AU26" s="188"/>
      <c r="AV26" s="161"/>
      <c r="AW26" s="229"/>
      <c r="AX26" s="239"/>
      <c r="AY26" s="249"/>
      <c r="AZ26" s="256"/>
    </row>
    <row r="27" spans="2:53">
      <c r="B27" s="64"/>
      <c r="C27" s="100"/>
      <c r="D27" s="108"/>
      <c r="E27" s="120"/>
      <c r="F27" s="129" t="str">
        <f>IF($E27="","",IFERROR(DATEDIF(E27,E28,"Y")&amp;"年"&amp;DATEDIF(E27,E28,"YM")&amp;"月","0年0月"))</f>
        <v/>
      </c>
      <c r="G27" s="142">
        <f>IFERROR(DATEDIF(E27,E28,"Y"),0)</f>
        <v>0</v>
      </c>
      <c r="H27" s="161"/>
      <c r="I27" s="172" t="str">
        <f>IF(H27="","",IF(G27&gt;=7,"◎",IF(G27&gt;=3,"○","×")))</f>
        <v/>
      </c>
      <c r="J27" s="182" t="str">
        <f>IF($E27="","",(EDATE($E28,1)))</f>
        <v/>
      </c>
      <c r="K27" s="189">
        <f>IFERROR(DATEDIF($E27,J27,"Y"),0)</f>
        <v>0</v>
      </c>
      <c r="L27" s="161"/>
      <c r="M27" s="171" t="str">
        <f>IF(L27="","",IF(K27&gt;=7,"◎",IF(K27&gt;=3,"○","×")))</f>
        <v/>
      </c>
      <c r="N27" s="182" t="str">
        <f>IF($E27="","",(EDATE($E28,2)))</f>
        <v/>
      </c>
      <c r="O27" s="189">
        <f>IFERROR(DATEDIF($E27,N27,"Y"),0)</f>
        <v>0</v>
      </c>
      <c r="P27" s="161"/>
      <c r="Q27" s="171" t="str">
        <f>IF(P27="","",IF(O27&gt;=7,"◎",IF(O27&gt;=3,"○","×")))</f>
        <v/>
      </c>
      <c r="R27" s="182" t="str">
        <f>IF($E27="","",(EDATE($E28,3)))</f>
        <v/>
      </c>
      <c r="S27" s="188">
        <f>IFERROR(DATEDIF($E27,R27,"Y"),0)</f>
        <v>0</v>
      </c>
      <c r="T27" s="161"/>
      <c r="U27" s="171" t="str">
        <f>IF(T27="","",IF(S27&gt;=7,"◎",IF(S27&gt;=3,"○","×")))</f>
        <v/>
      </c>
      <c r="V27" s="182" t="str">
        <f>IF($E27="","",(EDATE($E28,4)))</f>
        <v/>
      </c>
      <c r="W27" s="189">
        <f>IFERROR(DATEDIF($E27,V27,"Y"),0)</f>
        <v>0</v>
      </c>
      <c r="X27" s="161"/>
      <c r="Y27" s="172" t="str">
        <f>IF(X27="","",IF(W27&gt;=7,"◎",IF(W27&gt;=3,"○","×")))</f>
        <v/>
      </c>
      <c r="Z27" s="182" t="str">
        <f>IF($E27="","",(EDATE($E28,5)))</f>
        <v/>
      </c>
      <c r="AA27" s="189">
        <f>IFERROR(DATEDIF($E27,Z27,"Y"),0)</f>
        <v>0</v>
      </c>
      <c r="AB27" s="161"/>
      <c r="AC27" s="171" t="str">
        <f>IF(AB27="","",IF(AA27&gt;=7,"◎",IF(AA27&gt;=3,"○","×")))</f>
        <v/>
      </c>
      <c r="AD27" s="182" t="str">
        <f>IF($E27="","",(EDATE($E28,6)))</f>
        <v/>
      </c>
      <c r="AE27" s="188">
        <f>IFERROR(DATEDIF($E27,AD27,"Y"),0)</f>
        <v>0</v>
      </c>
      <c r="AF27" s="161"/>
      <c r="AG27" s="171" t="str">
        <f>IF(AF27="","",IF(AE27&gt;=7,"◎",IF(AE27&gt;=3,"○","×")))</f>
        <v/>
      </c>
      <c r="AH27" s="182" t="str">
        <f>IF($E27="","",(EDATE($E28,7)))</f>
        <v/>
      </c>
      <c r="AI27" s="188">
        <f>IFERROR(DATEDIF($E27,AH27,"Y"),0)</f>
        <v>0</v>
      </c>
      <c r="AJ27" s="161"/>
      <c r="AK27" s="171" t="str">
        <f>IF(AJ27="","",IF(AI27&gt;=7,"◎",IF(AI27&gt;=3,"○","×")))</f>
        <v/>
      </c>
      <c r="AL27" s="182" t="str">
        <f>IF($E27="","",(EDATE($E28,8)))</f>
        <v/>
      </c>
      <c r="AM27" s="188">
        <f>IFERROR(DATEDIF($E27,AL27,"Y"),0)</f>
        <v>0</v>
      </c>
      <c r="AN27" s="161"/>
      <c r="AO27" s="171" t="str">
        <f>IF(AN27="","",IF(AM27&gt;=7,"◎",IF(AM27&gt;=3,"○","×")))</f>
        <v/>
      </c>
      <c r="AP27" s="182" t="str">
        <f>IF($E27="","",(EDATE($E28,9)))</f>
        <v/>
      </c>
      <c r="AQ27" s="188">
        <f>IFERROR(DATEDIF($E27,AP27,"Y"),0)</f>
        <v>0</v>
      </c>
      <c r="AR27" s="161"/>
      <c r="AS27" s="171" t="str">
        <f>IF(AR27="","",IF(AQ27&gt;=7,"◎",IF(AQ27&gt;=3,"○","×")))</f>
        <v/>
      </c>
      <c r="AT27" s="182" t="str">
        <f>IF($E27="","",(EDATE($E28,10)))</f>
        <v/>
      </c>
      <c r="AU27" s="188">
        <f>IFERROR(DATEDIF($E27,AT27,"Y"),0)</f>
        <v>0</v>
      </c>
      <c r="AV27" s="161"/>
      <c r="AW27" s="229" t="str">
        <f>IF(AV27="","",IF(AU27&gt;=7,"◎",IF(AU27&gt;=3,"○","×")))</f>
        <v/>
      </c>
      <c r="AX27" s="237">
        <f>SUM(H27,L27,P27,T27,X27,AB27,AF27,AJ27,AN27,AR27,AV27)</f>
        <v>0</v>
      </c>
      <c r="AY27" s="249"/>
      <c r="AZ27" s="256"/>
    </row>
    <row r="28" spans="2:53">
      <c r="B28" s="66"/>
      <c r="C28" s="99"/>
      <c r="D28" s="107"/>
      <c r="E28" s="121" t="str">
        <f>IF(E27="","",$E$20)</f>
        <v/>
      </c>
      <c r="F28" s="129"/>
      <c r="G28" s="143"/>
      <c r="H28" s="161"/>
      <c r="I28" s="173"/>
      <c r="J28" s="182"/>
      <c r="K28" s="190"/>
      <c r="L28" s="161"/>
      <c r="M28" s="171"/>
      <c r="N28" s="182"/>
      <c r="O28" s="190"/>
      <c r="P28" s="161"/>
      <c r="Q28" s="171"/>
      <c r="R28" s="182"/>
      <c r="S28" s="188"/>
      <c r="T28" s="161"/>
      <c r="U28" s="171"/>
      <c r="V28" s="182"/>
      <c r="W28" s="190"/>
      <c r="X28" s="161"/>
      <c r="Y28" s="173"/>
      <c r="Z28" s="182"/>
      <c r="AA28" s="190"/>
      <c r="AB28" s="161"/>
      <c r="AC28" s="171"/>
      <c r="AD28" s="182"/>
      <c r="AE28" s="188"/>
      <c r="AF28" s="161"/>
      <c r="AG28" s="171"/>
      <c r="AH28" s="182"/>
      <c r="AI28" s="188"/>
      <c r="AJ28" s="161"/>
      <c r="AK28" s="171"/>
      <c r="AL28" s="182"/>
      <c r="AM28" s="188"/>
      <c r="AN28" s="161"/>
      <c r="AO28" s="171"/>
      <c r="AP28" s="182"/>
      <c r="AQ28" s="188"/>
      <c r="AR28" s="161"/>
      <c r="AS28" s="171"/>
      <c r="AT28" s="182"/>
      <c r="AU28" s="188"/>
      <c r="AV28" s="161"/>
      <c r="AW28" s="229"/>
      <c r="AX28" s="239"/>
      <c r="AY28" s="249"/>
      <c r="AZ28" s="256"/>
    </row>
    <row r="29" spans="2:53">
      <c r="B29" s="64"/>
      <c r="C29" s="100"/>
      <c r="D29" s="108"/>
      <c r="E29" s="120"/>
      <c r="F29" s="129" t="str">
        <f>IF($E29="","",IFERROR(DATEDIF(E29,E30,"Y")&amp;"年"&amp;DATEDIF(E29,E30,"YM")&amp;"月","0年0月"))</f>
        <v/>
      </c>
      <c r="G29" s="142">
        <f>IFERROR(DATEDIF(E29,E30,"Y"),0)</f>
        <v>0</v>
      </c>
      <c r="H29" s="161"/>
      <c r="I29" s="172" t="str">
        <f>IF(H29="","",IF(G29&gt;=7,"◎",IF(G29&gt;=3,"○","×")))</f>
        <v/>
      </c>
      <c r="J29" s="182" t="str">
        <f>IF($E29="","",(EDATE($E30,1)))</f>
        <v/>
      </c>
      <c r="K29" s="189">
        <f>IFERROR(DATEDIF($E29,J29,"Y"),0)</f>
        <v>0</v>
      </c>
      <c r="L29" s="161"/>
      <c r="M29" s="171" t="str">
        <f>IF(L29="","",IF(K29&gt;=7,"◎",IF(K29&gt;=3,"○","×")))</f>
        <v/>
      </c>
      <c r="N29" s="182" t="str">
        <f>IF($E29="","",(EDATE($E30,2)))</f>
        <v/>
      </c>
      <c r="O29" s="189">
        <f>IFERROR(DATEDIF($E29,N29,"Y"),0)</f>
        <v>0</v>
      </c>
      <c r="P29" s="161"/>
      <c r="Q29" s="171" t="str">
        <f>IF(P29="","",IF(O29&gt;=7,"◎",IF(O29&gt;=3,"○","×")))</f>
        <v/>
      </c>
      <c r="R29" s="182" t="str">
        <f>IF($E29="","",(EDATE($E30,3)))</f>
        <v/>
      </c>
      <c r="S29" s="188">
        <f>IFERROR(DATEDIF($E29,R29,"Y"),0)</f>
        <v>0</v>
      </c>
      <c r="T29" s="161"/>
      <c r="U29" s="171" t="str">
        <f>IF(T29="","",IF(S29&gt;=7,"◎",IF(S29&gt;=3,"○","×")))</f>
        <v/>
      </c>
      <c r="V29" s="182" t="str">
        <f>IF($E29="","",(EDATE($E30,4)))</f>
        <v/>
      </c>
      <c r="W29" s="189">
        <f>IFERROR(DATEDIF($E29,V29,"Y"),0)</f>
        <v>0</v>
      </c>
      <c r="X29" s="161"/>
      <c r="Y29" s="172" t="str">
        <f>IF(X29="","",IF(W29&gt;=7,"◎",IF(W29&gt;=3,"○","×")))</f>
        <v/>
      </c>
      <c r="Z29" s="182" t="str">
        <f>IF($E29="","",(EDATE($E30,5)))</f>
        <v/>
      </c>
      <c r="AA29" s="189">
        <f>IFERROR(DATEDIF($E29,Z29,"Y"),0)</f>
        <v>0</v>
      </c>
      <c r="AB29" s="161"/>
      <c r="AC29" s="171" t="str">
        <f>IF(AB29="","",IF(AA29&gt;=7,"◎",IF(AA29&gt;=3,"○","×")))</f>
        <v/>
      </c>
      <c r="AD29" s="182" t="str">
        <f>IF($E29="","",(EDATE($E30,6)))</f>
        <v/>
      </c>
      <c r="AE29" s="188">
        <f>IFERROR(DATEDIF($E29,AD29,"Y"),0)</f>
        <v>0</v>
      </c>
      <c r="AF29" s="161"/>
      <c r="AG29" s="171" t="str">
        <f>IF(AF29="","",IF(AE29&gt;=7,"◎",IF(AE29&gt;=3,"○","×")))</f>
        <v/>
      </c>
      <c r="AH29" s="182" t="str">
        <f>IF($E29="","",(EDATE($E30,7)))</f>
        <v/>
      </c>
      <c r="AI29" s="188">
        <f>IFERROR(DATEDIF($E29,AH29,"Y"),0)</f>
        <v>0</v>
      </c>
      <c r="AJ29" s="161"/>
      <c r="AK29" s="171" t="str">
        <f>IF(AJ29="","",IF(AI29&gt;=7,"◎",IF(AI29&gt;=3,"○","×")))</f>
        <v/>
      </c>
      <c r="AL29" s="182" t="str">
        <f>IF($E29="","",(EDATE($E30,8)))</f>
        <v/>
      </c>
      <c r="AM29" s="188">
        <f>IFERROR(DATEDIF($E29,AL29,"Y"),0)</f>
        <v>0</v>
      </c>
      <c r="AN29" s="161"/>
      <c r="AO29" s="171" t="str">
        <f>IF(AN29="","",IF(AM29&gt;=7,"◎",IF(AM29&gt;=3,"○","×")))</f>
        <v/>
      </c>
      <c r="AP29" s="182" t="str">
        <f>IF($E29="","",(EDATE($E30,9)))</f>
        <v/>
      </c>
      <c r="AQ29" s="188">
        <f>IFERROR(DATEDIF($E29,AP29,"Y"),0)</f>
        <v>0</v>
      </c>
      <c r="AR29" s="161"/>
      <c r="AS29" s="171" t="str">
        <f>IF(AR29="","",IF(AQ29&gt;=7,"◎",IF(AQ29&gt;=3,"○","×")))</f>
        <v/>
      </c>
      <c r="AT29" s="182" t="str">
        <f>IF($E29="","",(EDATE($E30,10)))</f>
        <v/>
      </c>
      <c r="AU29" s="188">
        <f>IFERROR(DATEDIF($E29,AT29,"Y"),0)</f>
        <v>0</v>
      </c>
      <c r="AV29" s="161"/>
      <c r="AW29" s="229" t="str">
        <f>IF(AV29="","",IF(AU29&gt;=7,"◎",IF(AU29&gt;=3,"○","×")))</f>
        <v/>
      </c>
      <c r="AX29" s="237">
        <f>SUM(H29,L29,P29,T29,X29,AB29,AF29,AJ29,AN29,AR29,AV29)</f>
        <v>0</v>
      </c>
      <c r="AY29" s="249"/>
      <c r="AZ29" s="256"/>
    </row>
    <row r="30" spans="2:53">
      <c r="B30" s="66"/>
      <c r="C30" s="99"/>
      <c r="D30" s="107"/>
      <c r="E30" s="121" t="str">
        <f>IF(E29="","",$E$20)</f>
        <v/>
      </c>
      <c r="F30" s="129"/>
      <c r="G30" s="143"/>
      <c r="H30" s="161"/>
      <c r="I30" s="173"/>
      <c r="J30" s="182"/>
      <c r="K30" s="190"/>
      <c r="L30" s="161"/>
      <c r="M30" s="171"/>
      <c r="N30" s="182"/>
      <c r="O30" s="190"/>
      <c r="P30" s="161"/>
      <c r="Q30" s="171"/>
      <c r="R30" s="182"/>
      <c r="S30" s="188"/>
      <c r="T30" s="161"/>
      <c r="U30" s="171"/>
      <c r="V30" s="182"/>
      <c r="W30" s="190"/>
      <c r="X30" s="161"/>
      <c r="Y30" s="173"/>
      <c r="Z30" s="182"/>
      <c r="AA30" s="190"/>
      <c r="AB30" s="161"/>
      <c r="AC30" s="171"/>
      <c r="AD30" s="182"/>
      <c r="AE30" s="188"/>
      <c r="AF30" s="161"/>
      <c r="AG30" s="171"/>
      <c r="AH30" s="182"/>
      <c r="AI30" s="188"/>
      <c r="AJ30" s="161"/>
      <c r="AK30" s="171"/>
      <c r="AL30" s="182"/>
      <c r="AM30" s="188"/>
      <c r="AN30" s="161"/>
      <c r="AO30" s="171"/>
      <c r="AP30" s="182"/>
      <c r="AQ30" s="188"/>
      <c r="AR30" s="161"/>
      <c r="AS30" s="171"/>
      <c r="AT30" s="182"/>
      <c r="AU30" s="188"/>
      <c r="AV30" s="161"/>
      <c r="AW30" s="229"/>
      <c r="AX30" s="239"/>
      <c r="AY30" s="249"/>
      <c r="AZ30" s="256"/>
    </row>
    <row r="31" spans="2:53">
      <c r="B31" s="64"/>
      <c r="C31" s="100"/>
      <c r="D31" s="108"/>
      <c r="E31" s="120"/>
      <c r="F31" s="129" t="str">
        <f>IF($E31="","",IFERROR(DATEDIF(E31,E32,"Y")&amp;"年"&amp;DATEDIF(E31,E32,"YM")&amp;"月","0年0月"))</f>
        <v/>
      </c>
      <c r="G31" s="142">
        <f>IFERROR(DATEDIF(E31,E32,"Y"),0)</f>
        <v>0</v>
      </c>
      <c r="H31" s="161"/>
      <c r="I31" s="172" t="str">
        <f>IF(H31="","",IF(G31&gt;=7,"◎",IF(G31&gt;=3,"○","×")))</f>
        <v/>
      </c>
      <c r="J31" s="182" t="str">
        <f>IF($E31="","",(EDATE($E32,1)))</f>
        <v/>
      </c>
      <c r="K31" s="189">
        <f>IFERROR(DATEDIF($E31,J31,"Y"),0)</f>
        <v>0</v>
      </c>
      <c r="L31" s="161"/>
      <c r="M31" s="171" t="str">
        <f>IF(L31="","",IF(K31&gt;=7,"◎",IF(K31&gt;=3,"○","×")))</f>
        <v/>
      </c>
      <c r="N31" s="182" t="str">
        <f>IF($E31="","",(EDATE($E32,2)))</f>
        <v/>
      </c>
      <c r="O31" s="189">
        <f>IFERROR(DATEDIF($E31,N31,"Y"),0)</f>
        <v>0</v>
      </c>
      <c r="P31" s="161"/>
      <c r="Q31" s="171" t="str">
        <f>IF(P31="","",IF(O31&gt;=7,"◎",IF(O31&gt;=3,"○","×")))</f>
        <v/>
      </c>
      <c r="R31" s="182" t="str">
        <f>IF($E31="","",(EDATE($E32,3)))</f>
        <v/>
      </c>
      <c r="S31" s="188">
        <f>IFERROR(DATEDIF($E31,R31,"Y"),0)</f>
        <v>0</v>
      </c>
      <c r="T31" s="161"/>
      <c r="U31" s="171" t="str">
        <f>IF(T31="","",IF(S31&gt;=7,"◎",IF(S31&gt;=3,"○","×")))</f>
        <v/>
      </c>
      <c r="V31" s="182" t="str">
        <f>IF($E31="","",(EDATE($E32,4)))</f>
        <v/>
      </c>
      <c r="W31" s="189">
        <f>IFERROR(DATEDIF($E31,V31,"Y"),0)</f>
        <v>0</v>
      </c>
      <c r="X31" s="161"/>
      <c r="Y31" s="172" t="str">
        <f>IF(X31="","",IF(W31&gt;=7,"◎",IF(W31&gt;=3,"○","×")))</f>
        <v/>
      </c>
      <c r="Z31" s="182" t="str">
        <f>IF($E31="","",(EDATE($E32,5)))</f>
        <v/>
      </c>
      <c r="AA31" s="189">
        <f>IFERROR(DATEDIF($E31,Z31,"Y"),0)</f>
        <v>0</v>
      </c>
      <c r="AB31" s="161"/>
      <c r="AC31" s="171" t="str">
        <f>IF(AB31="","",IF(AA31&gt;=7,"◎",IF(AA31&gt;=3,"○","×")))</f>
        <v/>
      </c>
      <c r="AD31" s="182" t="str">
        <f>IF($E31="","",(EDATE($E32,6)))</f>
        <v/>
      </c>
      <c r="AE31" s="188">
        <f>IFERROR(DATEDIF($E31,AD31,"Y"),0)</f>
        <v>0</v>
      </c>
      <c r="AF31" s="161"/>
      <c r="AG31" s="171" t="str">
        <f>IF(AF31="","",IF(AE31&gt;=7,"◎",IF(AE31&gt;=3,"○","×")))</f>
        <v/>
      </c>
      <c r="AH31" s="182" t="str">
        <f>IF($E31="","",(EDATE($E32,7)))</f>
        <v/>
      </c>
      <c r="AI31" s="188">
        <f>IFERROR(DATEDIF($E31,AH31,"Y"),0)</f>
        <v>0</v>
      </c>
      <c r="AJ31" s="161"/>
      <c r="AK31" s="171" t="str">
        <f>IF(AJ31="","",IF(AI31&gt;=7,"◎",IF(AI31&gt;=3,"○","×")))</f>
        <v/>
      </c>
      <c r="AL31" s="182" t="str">
        <f>IF($E31="","",(EDATE($E32,8)))</f>
        <v/>
      </c>
      <c r="AM31" s="188">
        <f>IFERROR(DATEDIF($E31,AL31,"Y"),0)</f>
        <v>0</v>
      </c>
      <c r="AN31" s="161"/>
      <c r="AO31" s="171" t="str">
        <f>IF(AN31="","",IF(AM31&gt;=7,"◎",IF(AM31&gt;=3,"○","×")))</f>
        <v/>
      </c>
      <c r="AP31" s="182" t="str">
        <f>IF($E31="","",(EDATE($E32,9)))</f>
        <v/>
      </c>
      <c r="AQ31" s="188">
        <f>IFERROR(DATEDIF($E31,AP31,"Y"),0)</f>
        <v>0</v>
      </c>
      <c r="AR31" s="161"/>
      <c r="AS31" s="171" t="str">
        <f>IF(AR31="","",IF(AQ31&gt;=7,"◎",IF(AQ31&gt;=3,"○","×")))</f>
        <v/>
      </c>
      <c r="AT31" s="182" t="str">
        <f>IF($E31="","",(EDATE($E32,10)))</f>
        <v/>
      </c>
      <c r="AU31" s="188">
        <f>IFERROR(DATEDIF($E31,AT31,"Y"),0)</f>
        <v>0</v>
      </c>
      <c r="AV31" s="161"/>
      <c r="AW31" s="229" t="str">
        <f>IF(AV31="","",IF(AU31&gt;=7,"◎",IF(AU31&gt;=3,"○","×")))</f>
        <v/>
      </c>
      <c r="AX31" s="237">
        <f>SUM(H31,L31,P31,T31,X31,AB31,AF31,AJ31,AN31,AR31,AV31)</f>
        <v>0</v>
      </c>
      <c r="AY31" s="249"/>
      <c r="AZ31" s="256"/>
    </row>
    <row r="32" spans="2:53">
      <c r="B32" s="66"/>
      <c r="C32" s="99"/>
      <c r="D32" s="107"/>
      <c r="E32" s="121" t="str">
        <f>IF(E31="","",$E$20)</f>
        <v/>
      </c>
      <c r="F32" s="129"/>
      <c r="G32" s="143"/>
      <c r="H32" s="161"/>
      <c r="I32" s="173"/>
      <c r="J32" s="182"/>
      <c r="K32" s="190"/>
      <c r="L32" s="161"/>
      <c r="M32" s="171"/>
      <c r="N32" s="182"/>
      <c r="O32" s="190"/>
      <c r="P32" s="161"/>
      <c r="Q32" s="171"/>
      <c r="R32" s="182"/>
      <c r="S32" s="188"/>
      <c r="T32" s="161"/>
      <c r="U32" s="171"/>
      <c r="V32" s="182"/>
      <c r="W32" s="190"/>
      <c r="X32" s="161"/>
      <c r="Y32" s="173"/>
      <c r="Z32" s="182"/>
      <c r="AA32" s="190"/>
      <c r="AB32" s="161"/>
      <c r="AC32" s="171"/>
      <c r="AD32" s="182"/>
      <c r="AE32" s="188"/>
      <c r="AF32" s="161"/>
      <c r="AG32" s="171"/>
      <c r="AH32" s="182"/>
      <c r="AI32" s="188"/>
      <c r="AJ32" s="161"/>
      <c r="AK32" s="171"/>
      <c r="AL32" s="182"/>
      <c r="AM32" s="188"/>
      <c r="AN32" s="161"/>
      <c r="AO32" s="171"/>
      <c r="AP32" s="182"/>
      <c r="AQ32" s="188"/>
      <c r="AR32" s="161"/>
      <c r="AS32" s="171"/>
      <c r="AT32" s="182"/>
      <c r="AU32" s="188"/>
      <c r="AV32" s="161"/>
      <c r="AW32" s="229"/>
      <c r="AX32" s="239"/>
      <c r="AY32" s="249"/>
      <c r="AZ32" s="256"/>
    </row>
    <row r="33" spans="2:52">
      <c r="B33" s="64"/>
      <c r="C33" s="100"/>
      <c r="D33" s="108"/>
      <c r="E33" s="120"/>
      <c r="F33" s="129" t="str">
        <f>IF($E33="","",IFERROR(DATEDIF(E33,E34,"Y")&amp;"年"&amp;DATEDIF(E33,E34,"YM")&amp;"月","0年0月"))</f>
        <v/>
      </c>
      <c r="G33" s="142">
        <f>IFERROR(DATEDIF(E33,E34,"Y"),0)</f>
        <v>0</v>
      </c>
      <c r="H33" s="161"/>
      <c r="I33" s="172" t="str">
        <f>IF(H33="","",IF(G33&gt;=7,"◎",IF(G33&gt;=3,"○","×")))</f>
        <v/>
      </c>
      <c r="J33" s="182" t="str">
        <f>IF($E33="","",(EDATE($E34,1)))</f>
        <v/>
      </c>
      <c r="K33" s="189">
        <f>IFERROR(DATEDIF($E33,J33,"Y"),0)</f>
        <v>0</v>
      </c>
      <c r="L33" s="161"/>
      <c r="M33" s="171" t="str">
        <f>IF(L33="","",IF(K33&gt;=7,"◎",IF(K33&gt;=3,"○","×")))</f>
        <v/>
      </c>
      <c r="N33" s="182" t="str">
        <f>IF($E33="","",(EDATE($E34,2)))</f>
        <v/>
      </c>
      <c r="O33" s="189">
        <f>IFERROR(DATEDIF($E33,N33,"Y"),0)</f>
        <v>0</v>
      </c>
      <c r="P33" s="161"/>
      <c r="Q33" s="171" t="str">
        <f>IF(P33="","",IF(O33&gt;=7,"◎",IF(O33&gt;=3,"○","×")))</f>
        <v/>
      </c>
      <c r="R33" s="182" t="str">
        <f>IF($E33="","",(EDATE($E34,3)))</f>
        <v/>
      </c>
      <c r="S33" s="188">
        <f>IFERROR(DATEDIF($E33,R33,"Y"),0)</f>
        <v>0</v>
      </c>
      <c r="T33" s="161"/>
      <c r="U33" s="171" t="str">
        <f>IF(T33="","",IF(S33&gt;=7,"◎",IF(S33&gt;=3,"○","×")))</f>
        <v/>
      </c>
      <c r="V33" s="182" t="str">
        <f>IF($E33="","",(EDATE($E34,4)))</f>
        <v/>
      </c>
      <c r="W33" s="189">
        <f>IFERROR(DATEDIF($E33,V33,"Y"),0)</f>
        <v>0</v>
      </c>
      <c r="X33" s="161"/>
      <c r="Y33" s="171" t="str">
        <f>IF(X33="","",IF(W33&gt;=7,"◎",IF(W33&gt;=3,"○","×")))</f>
        <v/>
      </c>
      <c r="Z33" s="182" t="str">
        <f>IF($E33="","",(EDATE($E34,5)))</f>
        <v/>
      </c>
      <c r="AA33" s="189">
        <f>IFERROR(DATEDIF($E33,Z33,"Y"),0)</f>
        <v>0</v>
      </c>
      <c r="AB33" s="161"/>
      <c r="AC33" s="171" t="str">
        <f>IF(AB33="","",IF(AA33&gt;=7,"◎",IF(AA33&gt;=3,"○","×")))</f>
        <v/>
      </c>
      <c r="AD33" s="182" t="str">
        <f>IF($E33="","",(EDATE($E34,6)))</f>
        <v/>
      </c>
      <c r="AE33" s="188">
        <f>IFERROR(DATEDIF($E33,AD33,"Y"),0)</f>
        <v>0</v>
      </c>
      <c r="AF33" s="161"/>
      <c r="AG33" s="171" t="str">
        <f>IF(AF33="","",IF(AE33&gt;=7,"◎",IF(AE33&gt;=3,"○","×")))</f>
        <v/>
      </c>
      <c r="AH33" s="182" t="str">
        <f>IF($E33="","",(EDATE($E34,7)))</f>
        <v/>
      </c>
      <c r="AI33" s="188">
        <f>IFERROR(DATEDIF($E33,AH33,"Y"),0)</f>
        <v>0</v>
      </c>
      <c r="AJ33" s="161"/>
      <c r="AK33" s="171" t="str">
        <f>IF(AJ33="","",IF(AI33&gt;=7,"◎",IF(AI33&gt;=3,"○","×")))</f>
        <v/>
      </c>
      <c r="AL33" s="182" t="str">
        <f>IF($E33="","",(EDATE($E34,8)))</f>
        <v/>
      </c>
      <c r="AM33" s="188">
        <f>IFERROR(DATEDIF($E33,AL33,"Y"),0)</f>
        <v>0</v>
      </c>
      <c r="AN33" s="161"/>
      <c r="AO33" s="171" t="str">
        <f>IF(AN33="","",IF(AM33&gt;=7,"◎",IF(AM33&gt;=3,"○","×")))</f>
        <v/>
      </c>
      <c r="AP33" s="182" t="str">
        <f>IF($E33="","",(EDATE($E34,9)))</f>
        <v/>
      </c>
      <c r="AQ33" s="188">
        <f>IFERROR(DATEDIF($E33,AP33,"Y"),0)</f>
        <v>0</v>
      </c>
      <c r="AR33" s="161"/>
      <c r="AS33" s="171" t="str">
        <f>IF(AR33="","",IF(AQ33&gt;=7,"◎",IF(AQ33&gt;=3,"○","×")))</f>
        <v/>
      </c>
      <c r="AT33" s="182" t="str">
        <f>IF($E33="","",(EDATE($E34,10)))</f>
        <v/>
      </c>
      <c r="AU33" s="188">
        <f>IFERROR(DATEDIF($E33,AT33,"Y"),0)</f>
        <v>0</v>
      </c>
      <c r="AV33" s="161"/>
      <c r="AW33" s="229" t="str">
        <f>IF(AV33="","",IF(AU33&gt;=7,"◎",IF(AU33&gt;=3,"○","×")))</f>
        <v/>
      </c>
      <c r="AX33" s="237">
        <f>SUM(H33,L33,P33,T33,X33,AB33,AF33,AJ33,AN33,AR33,AV33)</f>
        <v>0</v>
      </c>
      <c r="AY33" s="249"/>
      <c r="AZ33" s="256"/>
    </row>
    <row r="34" spans="2:52">
      <c r="B34" s="66"/>
      <c r="C34" s="99"/>
      <c r="D34" s="107"/>
      <c r="E34" s="121" t="str">
        <f>IF(E33="","",$E$20)</f>
        <v/>
      </c>
      <c r="F34" s="129"/>
      <c r="G34" s="143"/>
      <c r="H34" s="161"/>
      <c r="I34" s="173"/>
      <c r="J34" s="182"/>
      <c r="K34" s="190"/>
      <c r="L34" s="161"/>
      <c r="M34" s="171"/>
      <c r="N34" s="182"/>
      <c r="O34" s="190"/>
      <c r="P34" s="161"/>
      <c r="Q34" s="171"/>
      <c r="R34" s="182"/>
      <c r="S34" s="188"/>
      <c r="T34" s="161"/>
      <c r="U34" s="171"/>
      <c r="V34" s="182"/>
      <c r="W34" s="190"/>
      <c r="X34" s="161"/>
      <c r="Y34" s="171"/>
      <c r="Z34" s="182"/>
      <c r="AA34" s="190"/>
      <c r="AB34" s="161"/>
      <c r="AC34" s="171"/>
      <c r="AD34" s="182"/>
      <c r="AE34" s="188"/>
      <c r="AF34" s="161"/>
      <c r="AG34" s="171"/>
      <c r="AH34" s="182"/>
      <c r="AI34" s="188"/>
      <c r="AJ34" s="161"/>
      <c r="AK34" s="171"/>
      <c r="AL34" s="182"/>
      <c r="AM34" s="188"/>
      <c r="AN34" s="161"/>
      <c r="AO34" s="171"/>
      <c r="AP34" s="182"/>
      <c r="AQ34" s="188"/>
      <c r="AR34" s="161"/>
      <c r="AS34" s="171"/>
      <c r="AT34" s="182"/>
      <c r="AU34" s="188"/>
      <c r="AV34" s="161"/>
      <c r="AW34" s="229"/>
      <c r="AX34" s="239"/>
      <c r="AY34" s="249"/>
      <c r="AZ34" s="256"/>
    </row>
    <row r="35" spans="2:52">
      <c r="B35" s="64"/>
      <c r="C35" s="100"/>
      <c r="D35" s="108"/>
      <c r="E35" s="120"/>
      <c r="F35" s="129" t="str">
        <f>IF($E35="","",IFERROR(DATEDIF(E35,E36,"Y")&amp;"年"&amp;DATEDIF(E35,E36,"YM")&amp;"月","0年0月"))</f>
        <v/>
      </c>
      <c r="G35" s="141">
        <f>IFERROR(DATEDIF(E35,E36,"Y"),0)</f>
        <v>0</v>
      </c>
      <c r="H35" s="161"/>
      <c r="I35" s="172" t="str">
        <f>IF(H35="","",IF(G35&gt;=7,"◎",IF(G35&gt;=3,"○","×")))</f>
        <v/>
      </c>
      <c r="J35" s="182" t="str">
        <f>IF($E35="","",(EDATE($E36,1)))</f>
        <v/>
      </c>
      <c r="K35" s="189">
        <f>IFERROR(DATEDIF($E35,J35,"Y"),0)</f>
        <v>0</v>
      </c>
      <c r="L35" s="161"/>
      <c r="M35" s="171" t="str">
        <f>IF(L35="","",IF(K35&gt;=7,"◎",IF(K35&gt;=3,"○","×")))</f>
        <v/>
      </c>
      <c r="N35" s="182" t="str">
        <f>IF($E35="","",(EDATE($E36,2)))</f>
        <v/>
      </c>
      <c r="O35" s="189">
        <f>IFERROR(DATEDIF($E35,N35,"Y"),0)</f>
        <v>0</v>
      </c>
      <c r="P35" s="161"/>
      <c r="Q35" s="171" t="str">
        <f>IF(P35="","",IF(O35&gt;=7,"◎",IF(O35&gt;=3,"○","×")))</f>
        <v/>
      </c>
      <c r="R35" s="182" t="str">
        <f>IF($E35="","",(EDATE($E36,3)))</f>
        <v/>
      </c>
      <c r="S35" s="188">
        <f>IFERROR(DATEDIF($E35,R35,"Y"),0)</f>
        <v>0</v>
      </c>
      <c r="T35" s="161"/>
      <c r="U35" s="171" t="str">
        <f>IF(T35="","",IF(S35&gt;=7,"◎",IF(S35&gt;=3,"○","×")))</f>
        <v/>
      </c>
      <c r="V35" s="182" t="str">
        <f>IF($E35="","",(EDATE($E36,4)))</f>
        <v/>
      </c>
      <c r="W35" s="189">
        <f>IFERROR(DATEDIF($E35,V35,"Y"),0)</f>
        <v>0</v>
      </c>
      <c r="X35" s="161"/>
      <c r="Y35" s="171" t="str">
        <f>IF(X35="","",IF(W35&gt;=7,"◎",IF(W35&gt;=3,"○","×")))</f>
        <v/>
      </c>
      <c r="Z35" s="182" t="str">
        <f>IF($E35="","",(EDATE($E36,5)))</f>
        <v/>
      </c>
      <c r="AA35" s="189">
        <f>IFERROR(DATEDIF($E35,Z35,"Y"),0)</f>
        <v>0</v>
      </c>
      <c r="AB35" s="161"/>
      <c r="AC35" s="171" t="str">
        <f>IF(AB35="","",IF(AA35&gt;=7,"◎",IF(AA35&gt;=3,"○","×")))</f>
        <v/>
      </c>
      <c r="AD35" s="182" t="str">
        <f>IF($E35="","",(EDATE($E36,6)))</f>
        <v/>
      </c>
      <c r="AE35" s="188">
        <f>IFERROR(DATEDIF($E35,AD35,"Y"),0)</f>
        <v>0</v>
      </c>
      <c r="AF35" s="161"/>
      <c r="AG35" s="171" t="str">
        <f>IF(AF35="","",IF(AE35&gt;=7,"◎",IF(AE35&gt;=3,"○","×")))</f>
        <v/>
      </c>
      <c r="AH35" s="182" t="str">
        <f>IF($E35="","",(EDATE($E36,7)))</f>
        <v/>
      </c>
      <c r="AI35" s="188">
        <f>IFERROR(DATEDIF($E35,AH35,"Y"),0)</f>
        <v>0</v>
      </c>
      <c r="AJ35" s="161"/>
      <c r="AK35" s="171" t="str">
        <f>IF(AJ35="","",IF(AI35&gt;=7,"◎",IF(AI35&gt;=3,"○","×")))</f>
        <v/>
      </c>
      <c r="AL35" s="182" t="str">
        <f>IF($E35="","",(EDATE($E36,8)))</f>
        <v/>
      </c>
      <c r="AM35" s="188">
        <f>IFERROR(DATEDIF($E35,AL35,"Y"),0)</f>
        <v>0</v>
      </c>
      <c r="AN35" s="161"/>
      <c r="AO35" s="171" t="str">
        <f>IF(AN35="","",IF(AM35&gt;=7,"◎",IF(AM35&gt;=3,"○","×")))</f>
        <v/>
      </c>
      <c r="AP35" s="182" t="str">
        <f>IF($E35="","",(EDATE($E36,9)))</f>
        <v/>
      </c>
      <c r="AQ35" s="188">
        <f>IFERROR(DATEDIF($E35,AP35,"Y"),0)</f>
        <v>0</v>
      </c>
      <c r="AR35" s="161"/>
      <c r="AS35" s="171" t="str">
        <f>IF(AR35="","",IF(AQ35&gt;=7,"◎",IF(AQ35&gt;=3,"○","×")))</f>
        <v/>
      </c>
      <c r="AT35" s="182" t="str">
        <f>IF($E35="","",(EDATE($E36,10)))</f>
        <v/>
      </c>
      <c r="AU35" s="188">
        <f>IFERROR(DATEDIF($E35,AT35,"Y"),0)</f>
        <v>0</v>
      </c>
      <c r="AV35" s="161"/>
      <c r="AW35" s="229" t="str">
        <f>IF(AV35="","",IF(AU35&gt;=7,"◎",IF(AU35&gt;=3,"○","×")))</f>
        <v/>
      </c>
      <c r="AX35" s="237">
        <f>SUM(H35,L35,P35,T35,X35,AB35,AF35,AJ35,AN35,AR35,AV35)</f>
        <v>0</v>
      </c>
      <c r="AY35" s="249"/>
      <c r="AZ35" s="256"/>
    </row>
    <row r="36" spans="2:52">
      <c r="B36" s="66"/>
      <c r="C36" s="99"/>
      <c r="D36" s="107"/>
      <c r="E36" s="121" t="str">
        <f>IF(E35="","",$E$20)</f>
        <v/>
      </c>
      <c r="F36" s="129"/>
      <c r="G36" s="141"/>
      <c r="H36" s="161"/>
      <c r="I36" s="173"/>
      <c r="J36" s="182"/>
      <c r="K36" s="190"/>
      <c r="L36" s="161"/>
      <c r="M36" s="171"/>
      <c r="N36" s="182"/>
      <c r="O36" s="190"/>
      <c r="P36" s="161"/>
      <c r="Q36" s="171"/>
      <c r="R36" s="182"/>
      <c r="S36" s="188"/>
      <c r="T36" s="161"/>
      <c r="U36" s="171"/>
      <c r="V36" s="182"/>
      <c r="W36" s="190"/>
      <c r="X36" s="161"/>
      <c r="Y36" s="171"/>
      <c r="Z36" s="182"/>
      <c r="AA36" s="190"/>
      <c r="AB36" s="161"/>
      <c r="AC36" s="171"/>
      <c r="AD36" s="182"/>
      <c r="AE36" s="188"/>
      <c r="AF36" s="161"/>
      <c r="AG36" s="171"/>
      <c r="AH36" s="182"/>
      <c r="AI36" s="188"/>
      <c r="AJ36" s="161"/>
      <c r="AK36" s="171"/>
      <c r="AL36" s="182"/>
      <c r="AM36" s="188"/>
      <c r="AN36" s="161"/>
      <c r="AO36" s="171"/>
      <c r="AP36" s="182"/>
      <c r="AQ36" s="188"/>
      <c r="AR36" s="161"/>
      <c r="AS36" s="171"/>
      <c r="AT36" s="182"/>
      <c r="AU36" s="188"/>
      <c r="AV36" s="161"/>
      <c r="AW36" s="229"/>
      <c r="AX36" s="237"/>
      <c r="AY36" s="249"/>
      <c r="AZ36" s="256"/>
    </row>
    <row r="37" spans="2:52">
      <c r="B37" s="64"/>
      <c r="C37" s="100"/>
      <c r="D37" s="108"/>
      <c r="E37" s="120"/>
      <c r="F37" s="129" t="str">
        <f>IF($E37="","",IFERROR(DATEDIF(E37,E38,"Y")&amp;"年"&amp;DATEDIF(E37,E38,"YM")&amp;"月","0年0月"))</f>
        <v/>
      </c>
      <c r="G37" s="141">
        <f>IFERROR(DATEDIF(E37,E38,"Y"),0)</f>
        <v>0</v>
      </c>
      <c r="H37" s="161"/>
      <c r="I37" s="172" t="str">
        <f>IF(H37="","",IF(G37&gt;=7,"◎",IF(G37&gt;=3,"○","×")))</f>
        <v/>
      </c>
      <c r="J37" s="182" t="str">
        <f>IF($E37="","",(EDATE($E38,1)))</f>
        <v/>
      </c>
      <c r="K37" s="188">
        <f>IFERROR(DATEDIF($E37,J37,"Y"),0)</f>
        <v>0</v>
      </c>
      <c r="L37" s="161"/>
      <c r="M37" s="171" t="str">
        <f>IF(L37="","",IF(K37&gt;=7,"◎",IF(K37&gt;=3,"○","×")))</f>
        <v/>
      </c>
      <c r="N37" s="182" t="str">
        <f>IF($E37="","",(EDATE($E38,2)))</f>
        <v/>
      </c>
      <c r="O37" s="188">
        <f>IFERROR(DATEDIF($E37,N37,"Y"),0)</f>
        <v>0</v>
      </c>
      <c r="P37" s="161"/>
      <c r="Q37" s="171" t="str">
        <f>IF(P37="","",IF(O37&gt;=7,"◎",IF(O37&gt;=3,"○","×")))</f>
        <v/>
      </c>
      <c r="R37" s="182" t="str">
        <f>IF($E37="","",(EDATE($E38,3)))</f>
        <v/>
      </c>
      <c r="S37" s="188">
        <f>IFERROR(DATEDIF($E37,R37,"Y"),0)</f>
        <v>0</v>
      </c>
      <c r="T37" s="161"/>
      <c r="U37" s="171" t="str">
        <f>IF(T37="","",IF(S37&gt;=7,"◎",IF(S37&gt;=3,"○","×")))</f>
        <v/>
      </c>
      <c r="V37" s="182" t="str">
        <f>IF($E37="","",(EDATE($E38,4)))</f>
        <v/>
      </c>
      <c r="W37" s="189">
        <f>IFERROR(DATEDIF($E37,V37,"Y"),0)</f>
        <v>0</v>
      </c>
      <c r="X37" s="161"/>
      <c r="Y37" s="171" t="str">
        <f>IF(X37="","",IF(W37&gt;=7,"◎",IF(W37&gt;=3,"○","×")))</f>
        <v/>
      </c>
      <c r="Z37" s="182" t="str">
        <f>IF($E37="","",(EDATE($E38,5)))</f>
        <v/>
      </c>
      <c r="AA37" s="189">
        <f>IFERROR(DATEDIF($E37,Z37,"Y"),0)</f>
        <v>0</v>
      </c>
      <c r="AB37" s="161"/>
      <c r="AC37" s="171" t="str">
        <f>IF(AB37="","",IF(AA37&gt;=7,"◎",IF(AA37&gt;=3,"○","×")))</f>
        <v/>
      </c>
      <c r="AD37" s="182" t="str">
        <f>IF($E37="","",(EDATE($E38,6)))</f>
        <v/>
      </c>
      <c r="AE37" s="188">
        <f>IFERROR(DATEDIF($E37,AD37,"Y"),0)</f>
        <v>0</v>
      </c>
      <c r="AF37" s="161"/>
      <c r="AG37" s="171" t="str">
        <f>IF(AF37="","",IF(AE37&gt;=7,"◎",IF(AE37&gt;=3,"○","×")))</f>
        <v/>
      </c>
      <c r="AH37" s="182" t="str">
        <f>IF($E37="","",(EDATE($E38,7)))</f>
        <v/>
      </c>
      <c r="AI37" s="188">
        <f>IFERROR(DATEDIF($E37,AH37,"Y"),0)</f>
        <v>0</v>
      </c>
      <c r="AJ37" s="161"/>
      <c r="AK37" s="171" t="str">
        <f>IF(AJ37="","",IF(AI37&gt;=7,"◎",IF(AI37&gt;=3,"○","×")))</f>
        <v/>
      </c>
      <c r="AL37" s="182" t="str">
        <f>IF($E37="","",(EDATE($E38,8)))</f>
        <v/>
      </c>
      <c r="AM37" s="188">
        <f>IFERROR(DATEDIF($E37,AL37,"Y"),0)</f>
        <v>0</v>
      </c>
      <c r="AN37" s="161"/>
      <c r="AO37" s="171" t="str">
        <f>IF(AN37="","",IF(AM37&gt;=7,"◎",IF(AM37&gt;=3,"○","×")))</f>
        <v/>
      </c>
      <c r="AP37" s="182" t="str">
        <f>IF($E37="","",(EDATE($E38,9)))</f>
        <v/>
      </c>
      <c r="AQ37" s="188">
        <f>IFERROR(DATEDIF($E37,AP37,"Y"),0)</f>
        <v>0</v>
      </c>
      <c r="AR37" s="161"/>
      <c r="AS37" s="171" t="str">
        <f>IF(AR37="","",IF(AQ37&gt;=7,"◎",IF(AQ37&gt;=3,"○","×")))</f>
        <v/>
      </c>
      <c r="AT37" s="182" t="str">
        <f>IF($E37="","",(EDATE($E38,10)))</f>
        <v/>
      </c>
      <c r="AU37" s="188">
        <f>IFERROR(DATEDIF($E37,AT37,"Y"),0)</f>
        <v>0</v>
      </c>
      <c r="AV37" s="161"/>
      <c r="AW37" s="229" t="str">
        <f>IF(AV37="","",IF(AU37&gt;=7,"◎",IF(AU37&gt;=3,"○","×")))</f>
        <v/>
      </c>
      <c r="AX37" s="238">
        <f>SUM(H37,L37,P37,T37,X37,AB37,AF37,AJ37,AN37,AR37,AV37)</f>
        <v>0</v>
      </c>
      <c r="AY37" s="249"/>
      <c r="AZ37" s="256"/>
    </row>
    <row r="38" spans="2:52">
      <c r="B38" s="66"/>
      <c r="C38" s="99"/>
      <c r="D38" s="107"/>
      <c r="E38" s="121" t="str">
        <f>IF(E37="","",$E$20)</f>
        <v/>
      </c>
      <c r="F38" s="129"/>
      <c r="G38" s="141"/>
      <c r="H38" s="161"/>
      <c r="I38" s="173"/>
      <c r="J38" s="182"/>
      <c r="K38" s="188"/>
      <c r="L38" s="161"/>
      <c r="M38" s="171"/>
      <c r="N38" s="182"/>
      <c r="O38" s="188"/>
      <c r="P38" s="161"/>
      <c r="Q38" s="171"/>
      <c r="R38" s="182"/>
      <c r="S38" s="188"/>
      <c r="T38" s="161"/>
      <c r="U38" s="171"/>
      <c r="V38" s="182"/>
      <c r="W38" s="190"/>
      <c r="X38" s="161"/>
      <c r="Y38" s="171"/>
      <c r="Z38" s="182"/>
      <c r="AA38" s="190"/>
      <c r="AB38" s="161"/>
      <c r="AC38" s="171"/>
      <c r="AD38" s="182"/>
      <c r="AE38" s="188"/>
      <c r="AF38" s="161"/>
      <c r="AG38" s="171"/>
      <c r="AH38" s="182"/>
      <c r="AI38" s="188"/>
      <c r="AJ38" s="161"/>
      <c r="AK38" s="171"/>
      <c r="AL38" s="182"/>
      <c r="AM38" s="188"/>
      <c r="AN38" s="161"/>
      <c r="AO38" s="171"/>
      <c r="AP38" s="182"/>
      <c r="AQ38" s="188"/>
      <c r="AR38" s="161"/>
      <c r="AS38" s="171"/>
      <c r="AT38" s="182"/>
      <c r="AU38" s="188"/>
      <c r="AV38" s="161"/>
      <c r="AW38" s="229"/>
      <c r="AX38" s="239"/>
      <c r="AY38" s="249"/>
      <c r="AZ38" s="256"/>
    </row>
    <row r="39" spans="2:52">
      <c r="B39" s="64"/>
      <c r="C39" s="100"/>
      <c r="D39" s="108"/>
      <c r="E39" s="120"/>
      <c r="F39" s="129" t="str">
        <f>IF($E39="","",IFERROR(DATEDIF(E39,E40,"Y")&amp;"年"&amp;DATEDIF(E39,E40,"YM")&amp;"月","0年0月"))</f>
        <v/>
      </c>
      <c r="G39" s="141">
        <f>IFERROR(DATEDIF(E39,E40,"Y"),0)</f>
        <v>0</v>
      </c>
      <c r="H39" s="161"/>
      <c r="I39" s="172" t="str">
        <f>IF(H39="","",IF(G39&gt;=7,"◎",IF(G39&gt;=3,"○","×")))</f>
        <v/>
      </c>
      <c r="J39" s="182" t="str">
        <f>IF($E39="","",(EDATE($E40,1)))</f>
        <v/>
      </c>
      <c r="K39" s="189">
        <f>IFERROR(DATEDIF($E39,J39,"Y"),0)</f>
        <v>0</v>
      </c>
      <c r="L39" s="161"/>
      <c r="M39" s="171" t="str">
        <f>IF(L39="","",IF(K39&gt;=7,"◎",IF(K39&gt;=3,"○","×")))</f>
        <v/>
      </c>
      <c r="N39" s="182" t="str">
        <f>IF($E39="","",(EDATE($E40,2)))</f>
        <v/>
      </c>
      <c r="O39" s="189">
        <f>IFERROR(DATEDIF($E39,N39,"Y"),0)</f>
        <v>0</v>
      </c>
      <c r="P39" s="161"/>
      <c r="Q39" s="171" t="str">
        <f>IF(P39="","",IF(O39&gt;=7,"◎",IF(O39&gt;=3,"○","×")))</f>
        <v/>
      </c>
      <c r="R39" s="182" t="str">
        <f>IF($E39="","",(EDATE($E40,3)))</f>
        <v/>
      </c>
      <c r="S39" s="188">
        <f>IFERROR(DATEDIF($E39,R39,"Y"),0)</f>
        <v>0</v>
      </c>
      <c r="T39" s="161"/>
      <c r="U39" s="171" t="str">
        <f>IF(T39="","",IF(S39&gt;=7,"◎",IF(S39&gt;=3,"○","×")))</f>
        <v/>
      </c>
      <c r="V39" s="182" t="str">
        <f>IF($E39="","",(EDATE($E40,4)))</f>
        <v/>
      </c>
      <c r="W39" s="189">
        <f>IFERROR(DATEDIF($E39,V39,"Y"),0)</f>
        <v>0</v>
      </c>
      <c r="X39" s="161"/>
      <c r="Y39" s="171" t="str">
        <f>IF(X39="","",IF(W39&gt;=7,"◎",IF(W39&gt;=3,"○","×")))</f>
        <v/>
      </c>
      <c r="Z39" s="182" t="str">
        <f>IF($E39="","",(EDATE($E40,5)))</f>
        <v/>
      </c>
      <c r="AA39" s="189">
        <f>IFERROR(DATEDIF($E39,Z39,"Y"),0)</f>
        <v>0</v>
      </c>
      <c r="AB39" s="161"/>
      <c r="AC39" s="171" t="str">
        <f>IF(AB39="","",IF(AA39&gt;=7,"◎",IF(AA39&gt;=3,"○","×")))</f>
        <v/>
      </c>
      <c r="AD39" s="182" t="str">
        <f>IF($E39="","",(EDATE($E40,6)))</f>
        <v/>
      </c>
      <c r="AE39" s="188">
        <f>IFERROR(DATEDIF($E39,AD39,"Y"),0)</f>
        <v>0</v>
      </c>
      <c r="AF39" s="161"/>
      <c r="AG39" s="171" t="str">
        <f>IF(AF39="","",IF(AE39&gt;=7,"◎",IF(AE39&gt;=3,"○","×")))</f>
        <v/>
      </c>
      <c r="AH39" s="182" t="str">
        <f>IF($E39="","",(EDATE($E40,7)))</f>
        <v/>
      </c>
      <c r="AI39" s="188">
        <f>IFERROR(DATEDIF($E39,AH39,"Y"),0)</f>
        <v>0</v>
      </c>
      <c r="AJ39" s="161"/>
      <c r="AK39" s="171" t="str">
        <f>IF(AJ39="","",IF(AI39&gt;=7,"◎",IF(AI39&gt;=3,"○","×")))</f>
        <v/>
      </c>
      <c r="AL39" s="182" t="str">
        <f>IF($E39="","",(EDATE($E40,8)))</f>
        <v/>
      </c>
      <c r="AM39" s="188">
        <f>IFERROR(DATEDIF($E39,AL39,"Y"),0)</f>
        <v>0</v>
      </c>
      <c r="AN39" s="161"/>
      <c r="AO39" s="171" t="str">
        <f>IF(AN39="","",IF(AM39&gt;=7,"◎",IF(AM39&gt;=3,"○","×")))</f>
        <v/>
      </c>
      <c r="AP39" s="182" t="str">
        <f>IF($E39="","",(EDATE($E40,9)))</f>
        <v/>
      </c>
      <c r="AQ39" s="188">
        <f>IFERROR(DATEDIF($E39,AP39,"Y"),0)</f>
        <v>0</v>
      </c>
      <c r="AR39" s="161"/>
      <c r="AS39" s="171" t="str">
        <f>IF(AR39="","",IF(AQ39&gt;=7,"◎",IF(AQ39&gt;=3,"○","×")))</f>
        <v/>
      </c>
      <c r="AT39" s="182" t="str">
        <f>IF($E39="","",(EDATE($E40,10)))</f>
        <v/>
      </c>
      <c r="AU39" s="188">
        <f>IFERROR(DATEDIF($E39,AT39,"Y"),0)</f>
        <v>0</v>
      </c>
      <c r="AV39" s="161"/>
      <c r="AW39" s="229" t="str">
        <f>IF(AV39="","",IF(AU39&gt;=7,"◎",IF(AU39&gt;=3,"○","×")))</f>
        <v/>
      </c>
      <c r="AX39" s="237">
        <f>SUM(H39,L39,P39,T39,X39,AB39,AF39,AJ39,AN39,AR39,AV39)</f>
        <v>0</v>
      </c>
      <c r="AY39" s="249"/>
      <c r="AZ39" s="256"/>
    </row>
    <row r="40" spans="2:52">
      <c r="B40" s="66"/>
      <c r="C40" s="99"/>
      <c r="D40" s="107"/>
      <c r="E40" s="121" t="str">
        <f>IF(E39="","",$E$20)</f>
        <v/>
      </c>
      <c r="F40" s="129"/>
      <c r="G40" s="141"/>
      <c r="H40" s="161"/>
      <c r="I40" s="173"/>
      <c r="J40" s="182"/>
      <c r="K40" s="190"/>
      <c r="L40" s="161"/>
      <c r="M40" s="171"/>
      <c r="N40" s="182"/>
      <c r="O40" s="190"/>
      <c r="P40" s="161"/>
      <c r="Q40" s="171"/>
      <c r="R40" s="182"/>
      <c r="S40" s="188"/>
      <c r="T40" s="161"/>
      <c r="U40" s="171"/>
      <c r="V40" s="182"/>
      <c r="W40" s="190"/>
      <c r="X40" s="161"/>
      <c r="Y40" s="171"/>
      <c r="Z40" s="182"/>
      <c r="AA40" s="190"/>
      <c r="AB40" s="161"/>
      <c r="AC40" s="171"/>
      <c r="AD40" s="182"/>
      <c r="AE40" s="188"/>
      <c r="AF40" s="161"/>
      <c r="AG40" s="171"/>
      <c r="AH40" s="182"/>
      <c r="AI40" s="188"/>
      <c r="AJ40" s="161"/>
      <c r="AK40" s="171"/>
      <c r="AL40" s="182"/>
      <c r="AM40" s="188"/>
      <c r="AN40" s="161"/>
      <c r="AO40" s="171"/>
      <c r="AP40" s="182"/>
      <c r="AQ40" s="188"/>
      <c r="AR40" s="161"/>
      <c r="AS40" s="171"/>
      <c r="AT40" s="182"/>
      <c r="AU40" s="188"/>
      <c r="AV40" s="161"/>
      <c r="AW40" s="229"/>
      <c r="AX40" s="237"/>
      <c r="AY40" s="249"/>
      <c r="AZ40" s="256"/>
    </row>
    <row r="41" spans="2:52">
      <c r="B41" s="64"/>
      <c r="C41" s="100"/>
      <c r="D41" s="108"/>
      <c r="E41" s="120"/>
      <c r="F41" s="129" t="str">
        <f>IF($E41="","",IFERROR(DATEDIF(E41,E42,"Y")&amp;"年"&amp;DATEDIF(E41,E42,"YM")&amp;"月","0年0月"))</f>
        <v/>
      </c>
      <c r="G41" s="141">
        <f>IFERROR(DATEDIF(E41,E42,"Y"),0)</f>
        <v>0</v>
      </c>
      <c r="H41" s="161"/>
      <c r="I41" s="172" t="str">
        <f>IF(H41="","",IF(G41&gt;=7,"◎",IF(G41&gt;=3,"○","×")))</f>
        <v/>
      </c>
      <c r="J41" s="182" t="str">
        <f>IF($E41="","",(EDATE($E42,1)))</f>
        <v/>
      </c>
      <c r="K41" s="189">
        <f>IFERROR(DATEDIF($E41,J41,"Y"),0)</f>
        <v>0</v>
      </c>
      <c r="L41" s="161"/>
      <c r="M41" s="171" t="str">
        <f>IF(L41="","",IF(K41&gt;=7,"◎",IF(K41&gt;=3,"○","×")))</f>
        <v/>
      </c>
      <c r="N41" s="182" t="str">
        <f>IF($E41="","",(EDATE($E42,2)))</f>
        <v/>
      </c>
      <c r="O41" s="189">
        <f>IFERROR(DATEDIF($E41,N41,"Y"),0)</f>
        <v>0</v>
      </c>
      <c r="P41" s="161"/>
      <c r="Q41" s="171" t="str">
        <f>IF(P41="","",IF(O41&gt;=7,"◎",IF(O41&gt;=3,"○","×")))</f>
        <v/>
      </c>
      <c r="R41" s="182" t="str">
        <f>IF($E41="","",(EDATE($E42,3)))</f>
        <v/>
      </c>
      <c r="S41" s="188">
        <f>IFERROR(DATEDIF($E41,R41,"Y"),0)</f>
        <v>0</v>
      </c>
      <c r="T41" s="161"/>
      <c r="U41" s="171" t="str">
        <f>IF(T41="","",IF(S41&gt;=7,"◎",IF(S41&gt;=3,"○","×")))</f>
        <v/>
      </c>
      <c r="V41" s="182" t="str">
        <f>IF($E41="","",(EDATE($E42,4)))</f>
        <v/>
      </c>
      <c r="W41" s="189">
        <f>IFERROR(DATEDIF($E41,V41,"Y"),0)</f>
        <v>0</v>
      </c>
      <c r="X41" s="161"/>
      <c r="Y41" s="171" t="str">
        <f>IF(X41="","",IF(W41&gt;=7,"◎",IF(W41&gt;=3,"○","×")))</f>
        <v/>
      </c>
      <c r="Z41" s="182" t="str">
        <f>IF($E41="","",(EDATE($E42,5)))</f>
        <v/>
      </c>
      <c r="AA41" s="188">
        <f>IFERROR(DATEDIF($E41,Z41,"Y"),0)</f>
        <v>0</v>
      </c>
      <c r="AB41" s="161"/>
      <c r="AC41" s="171" t="str">
        <f>IF(AB41="","",IF(AA41&gt;=7,"◎",IF(AA41&gt;=3,"○","×")))</f>
        <v/>
      </c>
      <c r="AD41" s="182" t="str">
        <f>IF($E41="","",(EDATE($E42,6)))</f>
        <v/>
      </c>
      <c r="AE41" s="188">
        <f>IFERROR(DATEDIF($E41,AD41,"Y"),0)</f>
        <v>0</v>
      </c>
      <c r="AF41" s="161"/>
      <c r="AG41" s="171" t="str">
        <f>IF(AF41="","",IF(AE41&gt;=7,"◎",IF(AE41&gt;=3,"○","×")))</f>
        <v/>
      </c>
      <c r="AH41" s="182" t="str">
        <f>IF($E41="","",(EDATE($E42,7)))</f>
        <v/>
      </c>
      <c r="AI41" s="188">
        <f>IFERROR(DATEDIF($E41,AH41,"Y"),0)</f>
        <v>0</v>
      </c>
      <c r="AJ41" s="161"/>
      <c r="AK41" s="171" t="str">
        <f>IF(AJ41="","",IF(AI41&gt;=7,"◎",IF(AI41&gt;=3,"○","×")))</f>
        <v/>
      </c>
      <c r="AL41" s="182" t="str">
        <f>IF($E41="","",(EDATE($E42,8)))</f>
        <v/>
      </c>
      <c r="AM41" s="188">
        <f>IFERROR(DATEDIF($E41,AL41,"Y"),0)</f>
        <v>0</v>
      </c>
      <c r="AN41" s="161"/>
      <c r="AO41" s="171" t="str">
        <f>IF(AN41="","",IF(AM41&gt;=7,"◎",IF(AM41&gt;=3,"○","×")))</f>
        <v/>
      </c>
      <c r="AP41" s="182" t="str">
        <f>IF($E41="","",(EDATE($E42,9)))</f>
        <v/>
      </c>
      <c r="AQ41" s="188">
        <f>IFERROR(DATEDIF($E41,AP41,"Y"),0)</f>
        <v>0</v>
      </c>
      <c r="AR41" s="161"/>
      <c r="AS41" s="171" t="str">
        <f>IF(AR41="","",IF(AQ41&gt;=7,"◎",IF(AQ41&gt;=3,"○","×")))</f>
        <v/>
      </c>
      <c r="AT41" s="182" t="str">
        <f>IF($E41="","",(EDATE($E42,10)))</f>
        <v/>
      </c>
      <c r="AU41" s="188">
        <f>IFERROR(DATEDIF($E41,AT41,"Y"),0)</f>
        <v>0</v>
      </c>
      <c r="AV41" s="161"/>
      <c r="AW41" s="229" t="str">
        <f>IF(AV41="","",IF(AU41&gt;=7,"◎",IF(AU41&gt;=3,"○","×")))</f>
        <v/>
      </c>
      <c r="AX41" s="238">
        <f>SUM(H41,L41,P41,T41,X41,AB41,AF41,AJ41,AN41,AR41,AV41)</f>
        <v>0</v>
      </c>
      <c r="AY41" s="249"/>
      <c r="AZ41" s="256"/>
    </row>
    <row r="42" spans="2:52">
      <c r="B42" s="66"/>
      <c r="C42" s="99"/>
      <c r="D42" s="107"/>
      <c r="E42" s="121" t="str">
        <f>IF(E41="","",$E$20)</f>
        <v/>
      </c>
      <c r="F42" s="129"/>
      <c r="G42" s="141"/>
      <c r="H42" s="161"/>
      <c r="I42" s="173"/>
      <c r="J42" s="182"/>
      <c r="K42" s="190"/>
      <c r="L42" s="161"/>
      <c r="M42" s="171"/>
      <c r="N42" s="182"/>
      <c r="O42" s="190"/>
      <c r="P42" s="161"/>
      <c r="Q42" s="171"/>
      <c r="R42" s="182"/>
      <c r="S42" s="188"/>
      <c r="T42" s="161"/>
      <c r="U42" s="171"/>
      <c r="V42" s="182"/>
      <c r="W42" s="190"/>
      <c r="X42" s="161"/>
      <c r="Y42" s="171"/>
      <c r="Z42" s="182"/>
      <c r="AA42" s="188"/>
      <c r="AB42" s="161"/>
      <c r="AC42" s="171"/>
      <c r="AD42" s="182"/>
      <c r="AE42" s="188"/>
      <c r="AF42" s="161"/>
      <c r="AG42" s="171"/>
      <c r="AH42" s="182"/>
      <c r="AI42" s="188"/>
      <c r="AJ42" s="161"/>
      <c r="AK42" s="171"/>
      <c r="AL42" s="182"/>
      <c r="AM42" s="188"/>
      <c r="AN42" s="161"/>
      <c r="AO42" s="171"/>
      <c r="AP42" s="182"/>
      <c r="AQ42" s="188"/>
      <c r="AR42" s="161"/>
      <c r="AS42" s="171"/>
      <c r="AT42" s="182"/>
      <c r="AU42" s="188"/>
      <c r="AV42" s="161"/>
      <c r="AW42" s="229"/>
      <c r="AX42" s="239"/>
      <c r="AY42" s="249"/>
      <c r="AZ42" s="256"/>
    </row>
    <row r="43" spans="2:52">
      <c r="B43" s="64"/>
      <c r="C43" s="100"/>
      <c r="D43" s="108"/>
      <c r="E43" s="120"/>
      <c r="F43" s="129" t="str">
        <f>IF($E43="","",IFERROR(DATEDIF(E43,E44,"Y")&amp;"年"&amp;DATEDIF(E43,E44,"YM")&amp;"月","0年0月"))</f>
        <v/>
      </c>
      <c r="G43" s="141">
        <f>IFERROR(DATEDIF(E43,E44,"Y"),0)</f>
        <v>0</v>
      </c>
      <c r="H43" s="161"/>
      <c r="I43" s="172" t="str">
        <f>IF(H43="","",IF(G43&gt;=7,"◎",IF(G43&gt;=3,"○","×")))</f>
        <v/>
      </c>
      <c r="J43" s="182" t="str">
        <f>IF($E43="","",(EDATE($E44,1)))</f>
        <v/>
      </c>
      <c r="K43" s="189">
        <f>IFERROR(DATEDIF($E43,J43,"Y"),0)</f>
        <v>0</v>
      </c>
      <c r="L43" s="161"/>
      <c r="M43" s="171" t="str">
        <f>IF(L43="","",IF(K43&gt;=7,"◎",IF(K43&gt;=3,"○","×")))</f>
        <v/>
      </c>
      <c r="N43" s="182" t="str">
        <f>IF($E43="","",(EDATE($E44,2)))</f>
        <v/>
      </c>
      <c r="O43" s="189">
        <f>IFERROR(DATEDIF($E43,N43,"Y"),0)</f>
        <v>0</v>
      </c>
      <c r="P43" s="161"/>
      <c r="Q43" s="171" t="str">
        <f>IF(P43="","",IF(O43&gt;=7,"◎",IF(O43&gt;=3,"○","×")))</f>
        <v/>
      </c>
      <c r="R43" s="182" t="str">
        <f>IF($E43="","",(EDATE($E44,3)))</f>
        <v/>
      </c>
      <c r="S43" s="188">
        <f>IFERROR(DATEDIF($E43,R43,"Y"),0)</f>
        <v>0</v>
      </c>
      <c r="T43" s="161"/>
      <c r="U43" s="171" t="str">
        <f>IF(T43="","",IF(S43&gt;=7,"◎",IF(S43&gt;=3,"○","×")))</f>
        <v/>
      </c>
      <c r="V43" s="182" t="str">
        <f>IF($E43="","",(EDATE($E44,4)))</f>
        <v/>
      </c>
      <c r="W43" s="189">
        <f>IFERROR(DATEDIF($E43,V43,"Y"),0)</f>
        <v>0</v>
      </c>
      <c r="X43" s="161"/>
      <c r="Y43" s="171" t="str">
        <f>IF(X43="","",IF(W43&gt;=7,"◎",IF(W43&gt;=3,"○","×")))</f>
        <v/>
      </c>
      <c r="Z43" s="182" t="str">
        <f>IF($E43="","",(EDATE($E44,5)))</f>
        <v/>
      </c>
      <c r="AA43" s="189">
        <f>IFERROR(DATEDIF($E43,Z43,"Y"),0)</f>
        <v>0</v>
      </c>
      <c r="AB43" s="161"/>
      <c r="AC43" s="171" t="str">
        <f>IF(AB43="","",IF(AA43&gt;=7,"◎",IF(AA43&gt;=3,"○","×")))</f>
        <v/>
      </c>
      <c r="AD43" s="182" t="str">
        <f>IF($E43="","",(EDATE($E44,6)))</f>
        <v/>
      </c>
      <c r="AE43" s="188">
        <f>IFERROR(DATEDIF($E43,AD43,"Y"),0)</f>
        <v>0</v>
      </c>
      <c r="AF43" s="161"/>
      <c r="AG43" s="171" t="str">
        <f>IF(AF43="","",IF(AE43&gt;=7,"◎",IF(AE43&gt;=3,"○","×")))</f>
        <v/>
      </c>
      <c r="AH43" s="182" t="str">
        <f>IF($E43="","",(EDATE($E44,7)))</f>
        <v/>
      </c>
      <c r="AI43" s="188">
        <f>IFERROR(DATEDIF($E43,AH43,"Y"),0)</f>
        <v>0</v>
      </c>
      <c r="AJ43" s="161"/>
      <c r="AK43" s="171" t="str">
        <f>IF(AJ43="","",IF(AI43&gt;=7,"◎",IF(AI43&gt;=3,"○","×")))</f>
        <v/>
      </c>
      <c r="AL43" s="182" t="str">
        <f>IF($E43="","",(EDATE($E44,8)))</f>
        <v/>
      </c>
      <c r="AM43" s="188">
        <f>IFERROR(DATEDIF($E43,AL43,"Y"),0)</f>
        <v>0</v>
      </c>
      <c r="AN43" s="161"/>
      <c r="AO43" s="171" t="str">
        <f>IF(AN43="","",IF(AM43&gt;=7,"◎",IF(AM43&gt;=3,"○","×")))</f>
        <v/>
      </c>
      <c r="AP43" s="182" t="str">
        <f>IF($E43="","",(EDATE($E44,9)))</f>
        <v/>
      </c>
      <c r="AQ43" s="188">
        <f>IFERROR(DATEDIF($E43,AP43,"Y"),0)</f>
        <v>0</v>
      </c>
      <c r="AR43" s="161"/>
      <c r="AS43" s="171" t="str">
        <f>IF(AR43="","",IF(AQ43&gt;=7,"◎",IF(AQ43&gt;=3,"○","×")))</f>
        <v/>
      </c>
      <c r="AT43" s="182" t="str">
        <f>IF($E43="","",(EDATE($E44,10)))</f>
        <v/>
      </c>
      <c r="AU43" s="188">
        <f>IFERROR(DATEDIF($E43,AT43,"Y"),0)</f>
        <v>0</v>
      </c>
      <c r="AV43" s="161"/>
      <c r="AW43" s="229" t="str">
        <f>IF(AV43="","",IF(AU43&gt;=7,"◎",IF(AU43&gt;=3,"○","×")))</f>
        <v/>
      </c>
      <c r="AX43" s="237">
        <f>SUM(H43,L43,P43,T43,X43,AB43,AF43,AJ43,AN43,AR43,AV43)</f>
        <v>0</v>
      </c>
      <c r="AY43" s="249"/>
      <c r="AZ43" s="256"/>
    </row>
    <row r="44" spans="2:52">
      <c r="B44" s="66"/>
      <c r="C44" s="99"/>
      <c r="D44" s="107"/>
      <c r="E44" s="121" t="str">
        <f>IF(E43="","",$E$20)</f>
        <v/>
      </c>
      <c r="F44" s="129"/>
      <c r="G44" s="141"/>
      <c r="H44" s="161"/>
      <c r="I44" s="173"/>
      <c r="J44" s="182"/>
      <c r="K44" s="190"/>
      <c r="L44" s="161"/>
      <c r="M44" s="171"/>
      <c r="N44" s="182"/>
      <c r="O44" s="190"/>
      <c r="P44" s="161"/>
      <c r="Q44" s="171"/>
      <c r="R44" s="182"/>
      <c r="S44" s="188"/>
      <c r="T44" s="161"/>
      <c r="U44" s="171"/>
      <c r="V44" s="182"/>
      <c r="W44" s="190"/>
      <c r="X44" s="161"/>
      <c r="Y44" s="171"/>
      <c r="Z44" s="182"/>
      <c r="AA44" s="190"/>
      <c r="AB44" s="161"/>
      <c r="AC44" s="171"/>
      <c r="AD44" s="182"/>
      <c r="AE44" s="188"/>
      <c r="AF44" s="161"/>
      <c r="AG44" s="171"/>
      <c r="AH44" s="182"/>
      <c r="AI44" s="188"/>
      <c r="AJ44" s="161"/>
      <c r="AK44" s="171"/>
      <c r="AL44" s="182"/>
      <c r="AM44" s="188"/>
      <c r="AN44" s="161"/>
      <c r="AO44" s="171"/>
      <c r="AP44" s="182"/>
      <c r="AQ44" s="188"/>
      <c r="AR44" s="161"/>
      <c r="AS44" s="171"/>
      <c r="AT44" s="182"/>
      <c r="AU44" s="188"/>
      <c r="AV44" s="161"/>
      <c r="AW44" s="229"/>
      <c r="AX44" s="239"/>
      <c r="AY44" s="249"/>
      <c r="AZ44" s="256"/>
    </row>
    <row r="45" spans="2:52">
      <c r="B45" s="64"/>
      <c r="C45" s="100"/>
      <c r="D45" s="108"/>
      <c r="E45" s="120"/>
      <c r="F45" s="129" t="str">
        <f>IF($E45="","",IFERROR(DATEDIF(E45,E46,"Y")&amp;"年"&amp;DATEDIF(E45,E46,"YM")&amp;"月","0年0月"))</f>
        <v/>
      </c>
      <c r="G45" s="141">
        <f>IFERROR(DATEDIF(E45,E46,"Y"),0)</f>
        <v>0</v>
      </c>
      <c r="H45" s="161"/>
      <c r="I45" s="172" t="str">
        <f>IF(H45="","",IF(G45&gt;=7,"◎",IF(G45&gt;=3,"○","×")))</f>
        <v/>
      </c>
      <c r="J45" s="182" t="str">
        <f>IF($E45="","",(EDATE($E46,1)))</f>
        <v/>
      </c>
      <c r="K45" s="189">
        <f>IFERROR(DATEDIF($E45,J45,"Y"),0)</f>
        <v>0</v>
      </c>
      <c r="L45" s="161"/>
      <c r="M45" s="171" t="str">
        <f>IF(L45="","",IF(K45&gt;=7,"◎",IF(K45&gt;=3,"○","×")))</f>
        <v/>
      </c>
      <c r="N45" s="182" t="str">
        <f>IF($E45="","",(EDATE($E46,2)))</f>
        <v/>
      </c>
      <c r="O45" s="189">
        <f>IFERROR(DATEDIF($E45,N45,"Y"),0)</f>
        <v>0</v>
      </c>
      <c r="P45" s="161"/>
      <c r="Q45" s="171" t="str">
        <f>IF(P45="","",IF(O45&gt;=7,"◎",IF(O45&gt;=3,"○","×")))</f>
        <v/>
      </c>
      <c r="R45" s="182" t="str">
        <f>IF($E45="","",(EDATE($E46,3)))</f>
        <v/>
      </c>
      <c r="S45" s="188">
        <f>IFERROR(DATEDIF($E45,R45,"Y"),0)</f>
        <v>0</v>
      </c>
      <c r="T45" s="161"/>
      <c r="U45" s="171" t="str">
        <f>IF(T45="","",IF(S45&gt;=7,"◎",IF(S45&gt;=3,"○","×")))</f>
        <v/>
      </c>
      <c r="V45" s="182" t="str">
        <f>IF($E45="","",(EDATE($E46,4)))</f>
        <v/>
      </c>
      <c r="W45" s="189">
        <f>IFERROR(DATEDIF($E45,V45,"Y"),0)</f>
        <v>0</v>
      </c>
      <c r="X45" s="161"/>
      <c r="Y45" s="171" t="str">
        <f>IF(X45="","",IF(W45&gt;=7,"◎",IF(W45&gt;=3,"○","×")))</f>
        <v/>
      </c>
      <c r="Z45" s="182" t="str">
        <f>IF($E45="","",(EDATE($E46,5)))</f>
        <v/>
      </c>
      <c r="AA45" s="189">
        <f>IFERROR(DATEDIF($E45,Z45,"Y"),0)</f>
        <v>0</v>
      </c>
      <c r="AB45" s="161"/>
      <c r="AC45" s="171" t="str">
        <f>IF(AB45="","",IF(AA45&gt;=7,"◎",IF(AA45&gt;=3,"○","×")))</f>
        <v/>
      </c>
      <c r="AD45" s="182" t="str">
        <f>IF($E45="","",(EDATE($E46,6)))</f>
        <v/>
      </c>
      <c r="AE45" s="188">
        <f>IFERROR(DATEDIF($E45,AD45,"Y"),0)</f>
        <v>0</v>
      </c>
      <c r="AF45" s="161"/>
      <c r="AG45" s="171" t="str">
        <f>IF(AF45="","",IF(AE45&gt;=7,"◎",IF(AE45&gt;=3,"○","×")))</f>
        <v/>
      </c>
      <c r="AH45" s="182" t="str">
        <f>IF($E45="","",(EDATE($E46,7)))</f>
        <v/>
      </c>
      <c r="AI45" s="188">
        <f>IFERROR(DATEDIF($E45,AH45,"Y"),0)</f>
        <v>0</v>
      </c>
      <c r="AJ45" s="161"/>
      <c r="AK45" s="171" t="str">
        <f>IF(AJ45="","",IF(AI45&gt;=7,"◎",IF(AI45&gt;=3,"○","×")))</f>
        <v/>
      </c>
      <c r="AL45" s="182" t="str">
        <f>IF($E45="","",(EDATE($E46,8)))</f>
        <v/>
      </c>
      <c r="AM45" s="188">
        <f>IFERROR(DATEDIF($E45,AL45,"Y"),0)</f>
        <v>0</v>
      </c>
      <c r="AN45" s="161"/>
      <c r="AO45" s="171" t="str">
        <f>IF(AN45="","",IF(AM45&gt;=7,"◎",IF(AM45&gt;=3,"○","×")))</f>
        <v/>
      </c>
      <c r="AP45" s="182" t="str">
        <f>IF($E45="","",(EDATE($E46,9)))</f>
        <v/>
      </c>
      <c r="AQ45" s="188">
        <f>IFERROR(DATEDIF($E45,AP45,"Y"),0)</f>
        <v>0</v>
      </c>
      <c r="AR45" s="161"/>
      <c r="AS45" s="171" t="str">
        <f>IF(AR45="","",IF(AQ45&gt;=7,"◎",IF(AQ45&gt;=3,"○","×")))</f>
        <v/>
      </c>
      <c r="AT45" s="182" t="str">
        <f>IF($E45="","",(EDATE($E46,10)))</f>
        <v/>
      </c>
      <c r="AU45" s="188">
        <f>IFERROR(DATEDIF($E45,AT45,"Y"),0)</f>
        <v>0</v>
      </c>
      <c r="AV45" s="161"/>
      <c r="AW45" s="229" t="str">
        <f>IF(AV45="","",IF(AU45&gt;=7,"◎",IF(AU45&gt;=3,"○","×")))</f>
        <v/>
      </c>
      <c r="AX45" s="237">
        <f>SUM(H45,L45,P45,T45,X45,AB45,AF45,AJ45,AN45,AR45,AV45)</f>
        <v>0</v>
      </c>
      <c r="AY45" s="249"/>
      <c r="AZ45" s="256"/>
    </row>
    <row r="46" spans="2:52">
      <c r="B46" s="66"/>
      <c r="C46" s="99"/>
      <c r="D46" s="107"/>
      <c r="E46" s="121" t="str">
        <f>IF(E45="","",$E$20)</f>
        <v/>
      </c>
      <c r="F46" s="129"/>
      <c r="G46" s="141"/>
      <c r="H46" s="161"/>
      <c r="I46" s="173"/>
      <c r="J46" s="182"/>
      <c r="K46" s="190"/>
      <c r="L46" s="161"/>
      <c r="M46" s="171"/>
      <c r="N46" s="182"/>
      <c r="O46" s="190"/>
      <c r="P46" s="161"/>
      <c r="Q46" s="171"/>
      <c r="R46" s="182"/>
      <c r="S46" s="188"/>
      <c r="T46" s="161"/>
      <c r="U46" s="171"/>
      <c r="V46" s="182"/>
      <c r="W46" s="190"/>
      <c r="X46" s="161"/>
      <c r="Y46" s="171"/>
      <c r="Z46" s="182"/>
      <c r="AA46" s="190"/>
      <c r="AB46" s="161"/>
      <c r="AC46" s="171"/>
      <c r="AD46" s="182"/>
      <c r="AE46" s="188"/>
      <c r="AF46" s="161"/>
      <c r="AG46" s="171"/>
      <c r="AH46" s="182"/>
      <c r="AI46" s="188"/>
      <c r="AJ46" s="161"/>
      <c r="AK46" s="171"/>
      <c r="AL46" s="182"/>
      <c r="AM46" s="188"/>
      <c r="AN46" s="161"/>
      <c r="AO46" s="171"/>
      <c r="AP46" s="182"/>
      <c r="AQ46" s="188"/>
      <c r="AR46" s="161"/>
      <c r="AS46" s="171"/>
      <c r="AT46" s="182"/>
      <c r="AU46" s="188"/>
      <c r="AV46" s="161"/>
      <c r="AW46" s="229"/>
      <c r="AX46" s="237"/>
      <c r="AY46" s="249"/>
      <c r="AZ46" s="256"/>
    </row>
    <row r="47" spans="2:52">
      <c r="B47" s="64"/>
      <c r="C47" s="100"/>
      <c r="D47" s="108"/>
      <c r="E47" s="120"/>
      <c r="F47" s="129" t="str">
        <f>IF($E47="","",IFERROR(DATEDIF(E47,E48,"Y")&amp;"年"&amp;DATEDIF(E47,E48,"YM")&amp;"月","0年0月"))</f>
        <v/>
      </c>
      <c r="G47" s="141">
        <f>IFERROR(DATEDIF(E47,E48,"Y"),0)</f>
        <v>0</v>
      </c>
      <c r="H47" s="161"/>
      <c r="I47" s="172" t="str">
        <f>IF(H47="","",IF(G47&gt;=7,"◎",IF(G47&gt;=3,"○","×")))</f>
        <v/>
      </c>
      <c r="J47" s="182" t="str">
        <f>IF($E47="","",(EDATE($E48,1)))</f>
        <v/>
      </c>
      <c r="K47" s="188">
        <f>IFERROR(DATEDIF($E47,J47,"Y"),0)</f>
        <v>0</v>
      </c>
      <c r="L47" s="161"/>
      <c r="M47" s="322" t="str">
        <f>IF(L47="","",IF(K47&gt;=7,"◎",IF(K47&gt;=3,"○","×")))</f>
        <v/>
      </c>
      <c r="N47" s="182" t="str">
        <f>IF($E47="","",(EDATE($E48,2)))</f>
        <v/>
      </c>
      <c r="O47" s="188">
        <f>IFERROR(DATEDIF($E47,N47,"Y"),0)</f>
        <v>0</v>
      </c>
      <c r="P47" s="161"/>
      <c r="Q47" s="171" t="str">
        <f>IF(P47="","",IF(O47&gt;=7,"◎",IF(O47&gt;=3,"○","×")))</f>
        <v/>
      </c>
      <c r="R47" s="182" t="str">
        <f>IF($E47="","",(EDATE($E48,3)))</f>
        <v/>
      </c>
      <c r="S47" s="188">
        <f>IFERROR(DATEDIF($E47,R47,"Y"),0)</f>
        <v>0</v>
      </c>
      <c r="T47" s="161"/>
      <c r="U47" s="171" t="str">
        <f>IF(T47="","",IF(S47&gt;=7,"◎",IF(S47&gt;=3,"○","×")))</f>
        <v/>
      </c>
      <c r="V47" s="182" t="str">
        <f>IF($E47="","",(EDATE($E48,4)))</f>
        <v/>
      </c>
      <c r="W47" s="189">
        <f>IFERROR(DATEDIF($E47,V47,"Y"),0)</f>
        <v>0</v>
      </c>
      <c r="X47" s="161"/>
      <c r="Y47" s="171" t="str">
        <f>IF(X47="","",IF(W47&gt;=7,"◎",IF(W47&gt;=3,"○","×")))</f>
        <v/>
      </c>
      <c r="Z47" s="182" t="str">
        <f>IF($E47="","",(EDATE($E48,5)))</f>
        <v/>
      </c>
      <c r="AA47" s="188">
        <f>IFERROR(DATEDIF($E47,Z47,"Y"),0)</f>
        <v>0</v>
      </c>
      <c r="AB47" s="161"/>
      <c r="AC47" s="171" t="str">
        <f>IF(AB47="","",IF(AA47&gt;=7,"◎",IF(AA47&gt;=3,"○","×")))</f>
        <v/>
      </c>
      <c r="AD47" s="260" t="str">
        <f>IF($E47="","",(EDATE($E48,6)))</f>
        <v/>
      </c>
      <c r="AE47" s="188">
        <f>IFERROR(DATEDIF($E47,AD47,"Y"),0)</f>
        <v>0</v>
      </c>
      <c r="AF47" s="161"/>
      <c r="AG47" s="171" t="str">
        <f>IF(AF47="","",IF(AE47&gt;=7,"◎",IF(AE47&gt;=3,"○","×")))</f>
        <v/>
      </c>
      <c r="AH47" s="182" t="str">
        <f>IF($E47="","",(EDATE($E48,7)))</f>
        <v/>
      </c>
      <c r="AI47" s="188">
        <f>IFERROR(DATEDIF($E47,AH47,"Y"),0)</f>
        <v>0</v>
      </c>
      <c r="AJ47" s="161"/>
      <c r="AK47" s="171" t="str">
        <f>IF(AJ47="","",IF(AI47&gt;=7,"◎",IF(AI47&gt;=3,"○","×")))</f>
        <v/>
      </c>
      <c r="AL47" s="182" t="str">
        <f>IF($E47="","",(EDATE($E48,8)))</f>
        <v/>
      </c>
      <c r="AM47" s="188">
        <f>IFERROR(DATEDIF($E47,AL47,"Y"),0)</f>
        <v>0</v>
      </c>
      <c r="AN47" s="219"/>
      <c r="AO47" s="171" t="str">
        <f>IF(AN47="","",IF(AM47&gt;=7,"◎",IF(AM47&gt;=3,"○","×")))</f>
        <v/>
      </c>
      <c r="AP47" s="182" t="str">
        <f>IF($E47="","",(EDATE($E48,9)))</f>
        <v/>
      </c>
      <c r="AQ47" s="188">
        <f>IFERROR(DATEDIF($E47,AP47,"Y"),0)</f>
        <v>0</v>
      </c>
      <c r="AR47" s="161"/>
      <c r="AS47" s="171" t="str">
        <f>IF(AR47="","",IF(AQ47&gt;=7,"◎",IF(AQ47&gt;=3,"○","×")))</f>
        <v/>
      </c>
      <c r="AT47" s="182" t="str">
        <f>IF($E47="","",(EDATE($E48,10)))</f>
        <v/>
      </c>
      <c r="AU47" s="188">
        <f>IFERROR(DATEDIF($E47,AT47,"Y"),0)</f>
        <v>0</v>
      </c>
      <c r="AV47" s="161"/>
      <c r="AW47" s="229" t="str">
        <f>IF(AV47="","",IF(AU47&gt;=7,"◎",IF(AU47&gt;=3,"○","×")))</f>
        <v/>
      </c>
      <c r="AX47" s="237">
        <f>SUM(H47,L47,P47,T47,X47,AB47,AF47,AJ47,AN47,AR47,AV47)</f>
        <v>0</v>
      </c>
      <c r="AY47" s="249"/>
      <c r="AZ47" s="256"/>
    </row>
    <row r="48" spans="2:52" ht="14.25">
      <c r="B48" s="66"/>
      <c r="C48" s="101"/>
      <c r="D48" s="109"/>
      <c r="E48" s="122" t="str">
        <f>IF(E47="","",$E$20)</f>
        <v/>
      </c>
      <c r="F48" s="130"/>
      <c r="G48" s="144"/>
      <c r="H48" s="162"/>
      <c r="I48" s="174"/>
      <c r="J48" s="183"/>
      <c r="K48" s="191"/>
      <c r="L48" s="162"/>
      <c r="M48" s="323"/>
      <c r="N48" s="183"/>
      <c r="O48" s="191"/>
      <c r="P48" s="162"/>
      <c r="Q48" s="289"/>
      <c r="R48" s="183"/>
      <c r="S48" s="191"/>
      <c r="T48" s="162"/>
      <c r="U48" s="289"/>
      <c r="V48" s="183"/>
      <c r="W48" s="207"/>
      <c r="X48" s="162"/>
      <c r="Y48" s="289"/>
      <c r="Z48" s="183"/>
      <c r="AA48" s="191"/>
      <c r="AB48" s="162"/>
      <c r="AC48" s="289"/>
      <c r="AD48" s="261"/>
      <c r="AE48" s="191"/>
      <c r="AF48" s="162"/>
      <c r="AG48" s="289"/>
      <c r="AH48" s="183"/>
      <c r="AI48" s="191"/>
      <c r="AJ48" s="162"/>
      <c r="AK48" s="289"/>
      <c r="AL48" s="183"/>
      <c r="AM48" s="191"/>
      <c r="AN48" s="220"/>
      <c r="AO48" s="289"/>
      <c r="AP48" s="183"/>
      <c r="AQ48" s="191"/>
      <c r="AR48" s="162"/>
      <c r="AS48" s="289"/>
      <c r="AT48" s="183"/>
      <c r="AU48" s="191"/>
      <c r="AV48" s="162"/>
      <c r="AW48" s="230"/>
      <c r="AX48" s="240"/>
      <c r="AY48" s="249"/>
      <c r="AZ48" s="256"/>
    </row>
    <row r="49" spans="2:52" ht="29.25" customHeight="1">
      <c r="B49" s="67" t="s">
        <v>130</v>
      </c>
      <c r="C49" s="85"/>
      <c r="D49" s="85"/>
      <c r="E49" s="85"/>
      <c r="F49" s="131"/>
      <c r="G49" s="145"/>
      <c r="H49" s="163">
        <f>SUM(H19:H48)</f>
        <v>0</v>
      </c>
      <c r="I49" s="175"/>
      <c r="J49" s="184"/>
      <c r="K49" s="184"/>
      <c r="L49" s="192">
        <f>SUM(L19:L48)</f>
        <v>0</v>
      </c>
      <c r="M49" s="193"/>
      <c r="N49" s="184"/>
      <c r="O49" s="201"/>
      <c r="P49" s="192">
        <f>SUM(P19:P48)</f>
        <v>0</v>
      </c>
      <c r="Q49" s="193"/>
      <c r="R49" s="184"/>
      <c r="S49" s="184"/>
      <c r="T49" s="192">
        <f>SUM(T19:T48)</f>
        <v>0</v>
      </c>
      <c r="U49" s="193"/>
      <c r="V49" s="184"/>
      <c r="W49" s="184"/>
      <c r="X49" s="192">
        <f>SUM(X19:X48)</f>
        <v>0</v>
      </c>
      <c r="Y49" s="193"/>
      <c r="Z49" s="184"/>
      <c r="AA49" s="201"/>
      <c r="AB49" s="192">
        <f>SUM(AB19:AB48)</f>
        <v>0</v>
      </c>
      <c r="AC49" s="193"/>
      <c r="AD49" s="184"/>
      <c r="AE49" s="184"/>
      <c r="AF49" s="192">
        <f>SUM(AF19:AF48)</f>
        <v>0</v>
      </c>
      <c r="AG49" s="193"/>
      <c r="AH49" s="184"/>
      <c r="AI49" s="184"/>
      <c r="AJ49" s="192">
        <f>SUM(AJ19:AJ48)</f>
        <v>0</v>
      </c>
      <c r="AK49" s="193"/>
      <c r="AL49" s="184"/>
      <c r="AM49" s="201"/>
      <c r="AN49" s="192">
        <f>SUM(AN19:AN48)</f>
        <v>0</v>
      </c>
      <c r="AO49" s="193"/>
      <c r="AP49" s="184"/>
      <c r="AQ49" s="184"/>
      <c r="AR49" s="192">
        <f>SUM(AR19:AR48)</f>
        <v>0</v>
      </c>
      <c r="AS49" s="193"/>
      <c r="AT49" s="184"/>
      <c r="AU49" s="184"/>
      <c r="AV49" s="192">
        <f>SUM(AV19:AV48)</f>
        <v>0</v>
      </c>
      <c r="AW49" s="231"/>
      <c r="AX49" s="241">
        <f>SUM(H49:AW49)</f>
        <v>0</v>
      </c>
      <c r="AY49" s="250" t="e">
        <f>AX49/AX50</f>
        <v>#DIV/0!</v>
      </c>
      <c r="AZ49" s="256"/>
    </row>
    <row r="50" spans="2:52" ht="35.25" hidden="1" customHeight="1">
      <c r="B50" s="68"/>
      <c r="C50" s="85"/>
      <c r="D50" s="85"/>
      <c r="E50" s="85"/>
      <c r="F50" s="131"/>
      <c r="G50" s="145"/>
      <c r="H50" s="165">
        <f>IF(H49&gt;0,1,0)</f>
        <v>0</v>
      </c>
      <c r="I50" s="177"/>
      <c r="J50" s="185"/>
      <c r="K50" s="185"/>
      <c r="L50" s="165">
        <f>IF(L49&gt;0,1,0)</f>
        <v>0</v>
      </c>
      <c r="M50" s="177"/>
      <c r="N50" s="185"/>
      <c r="O50" s="177"/>
      <c r="P50" s="165">
        <f>IF(P49&gt;0,1,0)</f>
        <v>0</v>
      </c>
      <c r="Q50" s="177"/>
      <c r="R50" s="185"/>
      <c r="S50" s="185"/>
      <c r="T50" s="165">
        <f>IF(T49&gt;0,1,0)</f>
        <v>0</v>
      </c>
      <c r="U50" s="177"/>
      <c r="V50" s="185"/>
      <c r="W50" s="185"/>
      <c r="X50" s="165">
        <f>IF(X49&gt;0,1,0)</f>
        <v>0</v>
      </c>
      <c r="Y50" s="177"/>
      <c r="Z50" s="185"/>
      <c r="AA50" s="177"/>
      <c r="AB50" s="165">
        <f>IF(AB49&gt;0,1,0)</f>
        <v>0</v>
      </c>
      <c r="AC50" s="177"/>
      <c r="AD50" s="185"/>
      <c r="AE50" s="185"/>
      <c r="AF50" s="165">
        <f>IF(AF49&gt;0,1,0)</f>
        <v>0</v>
      </c>
      <c r="AG50" s="177"/>
      <c r="AH50" s="185"/>
      <c r="AI50" s="185"/>
      <c r="AJ50" s="165">
        <f>IF(AJ49&gt;0,1,0)</f>
        <v>0</v>
      </c>
      <c r="AK50" s="177"/>
      <c r="AL50" s="185"/>
      <c r="AM50" s="177"/>
      <c r="AN50" s="165">
        <f>IF(AN49&gt;0,1,0)</f>
        <v>0</v>
      </c>
      <c r="AO50" s="177"/>
      <c r="AP50" s="185"/>
      <c r="AQ50" s="185"/>
      <c r="AR50" s="165">
        <f>IF(AR49&gt;0,1,0)</f>
        <v>0</v>
      </c>
      <c r="AS50" s="177"/>
      <c r="AT50" s="185"/>
      <c r="AU50" s="185"/>
      <c r="AV50" s="165">
        <f>IF(AV49&gt;0,1,0)</f>
        <v>0</v>
      </c>
      <c r="AW50" s="177"/>
      <c r="AX50" s="241">
        <f>SUM(H50:AW50)</f>
        <v>0</v>
      </c>
      <c r="AY50" s="251"/>
      <c r="AZ50" s="256"/>
    </row>
    <row r="51" spans="2:52" ht="27" customHeight="1">
      <c r="B51" s="314" t="s">
        <v>131</v>
      </c>
      <c r="C51" s="315"/>
      <c r="D51" s="315"/>
      <c r="E51" s="315"/>
      <c r="F51" s="318"/>
      <c r="G51" s="319"/>
      <c r="H51" s="320">
        <f>SUM(SUMIF(I19:I48,{"○","◎"},H19:H48))</f>
        <v>0</v>
      </c>
      <c r="I51" s="321" t="e">
        <f>SUMIF(H58:H65,"介護",#REF!)</f>
        <v>#REF!</v>
      </c>
      <c r="J51" s="186"/>
      <c r="K51" s="186"/>
      <c r="L51" s="320">
        <f>SUM(SUMIF(M19:M48,{"○","◎"},L19:L48))</f>
        <v>0</v>
      </c>
      <c r="M51" s="321" t="e">
        <f>SUMIF(L58:L65,"介護",#REF!)</f>
        <v>#REF!</v>
      </c>
      <c r="N51" s="186"/>
      <c r="O51" s="202"/>
      <c r="P51" s="320">
        <f>SUM(SUMIF(Q19:Q48,{"○","◎"},P19:P48))</f>
        <v>0</v>
      </c>
      <c r="Q51" s="321" t="e">
        <f>SUMIF(P58:P65,"介護",#REF!)</f>
        <v>#REF!</v>
      </c>
      <c r="R51" s="186"/>
      <c r="S51" s="186"/>
      <c r="T51" s="320">
        <f>SUM(SUMIF(U19:U48,{"○","◎"},T19:T48))</f>
        <v>0</v>
      </c>
      <c r="U51" s="321" t="e">
        <f>SUMIF(T58:T65,"介護",#REF!)</f>
        <v>#REF!</v>
      </c>
      <c r="V51" s="186"/>
      <c r="W51" s="186"/>
      <c r="X51" s="320">
        <f>SUM(SUMIF(Y19:Y48,{"○","◎"},X19:X48))</f>
        <v>0</v>
      </c>
      <c r="Y51" s="321" t="e">
        <f>SUMIF(X58:X65,"介護",#REF!)</f>
        <v>#REF!</v>
      </c>
      <c r="Z51" s="186"/>
      <c r="AA51" s="202"/>
      <c r="AB51" s="320">
        <f>SUM(SUMIF(AC19:AC48,{"○","◎"},AB19:AB48))</f>
        <v>0</v>
      </c>
      <c r="AC51" s="321" t="e">
        <f>SUMIF(AB58:AB65,"介護",#REF!)</f>
        <v>#REF!</v>
      </c>
      <c r="AD51" s="186"/>
      <c r="AE51" s="186"/>
      <c r="AF51" s="320">
        <f>SUM(SUMIF(AG19:AG48,{"○","◎"},AF19:AF48))</f>
        <v>0</v>
      </c>
      <c r="AG51" s="321" t="e">
        <f>SUMIF(AF58:AF65,"介護",#REF!)</f>
        <v>#REF!</v>
      </c>
      <c r="AH51" s="186"/>
      <c r="AI51" s="186"/>
      <c r="AJ51" s="320">
        <f>SUM(SUMIF(AK19:AK48,{"○","◎"},AJ19:AJ48))</f>
        <v>0</v>
      </c>
      <c r="AK51" s="321" t="e">
        <f>SUMIF(AJ58:AJ65,"介護",#REF!)</f>
        <v>#REF!</v>
      </c>
      <c r="AL51" s="186"/>
      <c r="AM51" s="202"/>
      <c r="AN51" s="320">
        <f>SUM(SUMIF(AO19:AO48,{"○","◎"},AN19:AN48))</f>
        <v>0</v>
      </c>
      <c r="AO51" s="321" t="e">
        <f>SUMIF(AN58:AN65,"介護",#REF!)</f>
        <v>#REF!</v>
      </c>
      <c r="AP51" s="186"/>
      <c r="AQ51" s="186"/>
      <c r="AR51" s="320">
        <f>SUM(SUMIF(AS19:AS48,{"○","◎"},AR19:AR48))</f>
        <v>0</v>
      </c>
      <c r="AS51" s="321" t="e">
        <f>SUMIF(AR58:AR65,"介護",#REF!)</f>
        <v>#REF!</v>
      </c>
      <c r="AT51" s="186"/>
      <c r="AU51" s="186"/>
      <c r="AV51" s="320">
        <f>SUM(SUMIF(AW19:AW48,{"○","◎"},AV19:AV48))</f>
        <v>0</v>
      </c>
      <c r="AW51" s="321" t="e">
        <f>SUMIF(AV58:AV65,"介護",#REF!)</f>
        <v>#REF!</v>
      </c>
      <c r="AX51" s="326">
        <f>AV51+AR51+AN51+AJ51+AF51+AB51+X51+T51+P51+L51+H51</f>
        <v>0</v>
      </c>
      <c r="AY51" s="327" t="e">
        <f>AX51/AX50</f>
        <v>#DIV/0!</v>
      </c>
      <c r="AZ51" s="256"/>
    </row>
    <row r="52" spans="2:52" ht="27" customHeight="1">
      <c r="B52" s="70" t="s">
        <v>132</v>
      </c>
      <c r="C52" s="87"/>
      <c r="D52" s="87"/>
      <c r="E52" s="87"/>
      <c r="F52" s="133"/>
      <c r="G52" s="147"/>
      <c r="H52" s="166">
        <f>SUMIF(I19:I48,"◎",H19:H48)</f>
        <v>0</v>
      </c>
      <c r="I52" s="178" t="e">
        <f>SUMIF(H59:H66,"介護",#REF!)</f>
        <v>#REF!</v>
      </c>
      <c r="J52" s="187"/>
      <c r="K52" s="187"/>
      <c r="L52" s="166">
        <f>SUMIF(M19:M48,"◎",L19:L48)</f>
        <v>0</v>
      </c>
      <c r="M52" s="178" t="e">
        <f>SUMIF(L59:L66,"介護",#REF!)</f>
        <v>#REF!</v>
      </c>
      <c r="N52" s="187"/>
      <c r="O52" s="203"/>
      <c r="P52" s="166">
        <f>SUMIF(Q19:Q48,"◎",P19:P48)</f>
        <v>0</v>
      </c>
      <c r="Q52" s="178" t="e">
        <f>SUMIF(P59:P66,"介護",#REF!)</f>
        <v>#REF!</v>
      </c>
      <c r="R52" s="187"/>
      <c r="S52" s="187"/>
      <c r="T52" s="166">
        <f>SUMIF(U19:U48,"◎",T19:T48)</f>
        <v>0</v>
      </c>
      <c r="U52" s="178" t="e">
        <f>SUMIF(T59:T66,"介護",#REF!)</f>
        <v>#REF!</v>
      </c>
      <c r="V52" s="187"/>
      <c r="W52" s="187"/>
      <c r="X52" s="166">
        <f>SUMIF(Y19:Y48,"◎",X19:X48)</f>
        <v>0</v>
      </c>
      <c r="Y52" s="178" t="e">
        <f>SUMIF(X59:X66,"介護",#REF!)</f>
        <v>#REF!</v>
      </c>
      <c r="Z52" s="187"/>
      <c r="AA52" s="203"/>
      <c r="AB52" s="166">
        <f>SUMIF(AC19:AC48,"◎",AB19:AB48)</f>
        <v>0</v>
      </c>
      <c r="AC52" s="178" t="e">
        <f>SUMIF(AB59:AB66,"介護",#REF!)</f>
        <v>#REF!</v>
      </c>
      <c r="AD52" s="187"/>
      <c r="AE52" s="187"/>
      <c r="AF52" s="166">
        <f>SUMIF(AG19:AG48,"◎",AF19:AF48)</f>
        <v>0</v>
      </c>
      <c r="AG52" s="178" t="e">
        <f>SUMIF(AF59:AF66,"介護",#REF!)</f>
        <v>#REF!</v>
      </c>
      <c r="AH52" s="187"/>
      <c r="AI52" s="187"/>
      <c r="AJ52" s="166">
        <f>SUMIF(AK19:AK48,"◎",AJ19:AJ48)</f>
        <v>0</v>
      </c>
      <c r="AK52" s="178" t="e">
        <f>SUMIF(AJ59:AJ66,"介護",#REF!)</f>
        <v>#REF!</v>
      </c>
      <c r="AL52" s="187"/>
      <c r="AM52" s="203"/>
      <c r="AN52" s="166">
        <f>SUMIF(AO19:AO48,"◎",AN19:AN48)</f>
        <v>0</v>
      </c>
      <c r="AO52" s="178" t="e">
        <f>SUMIF(AN59:AN66,"介護",#REF!)</f>
        <v>#REF!</v>
      </c>
      <c r="AP52" s="187"/>
      <c r="AQ52" s="187"/>
      <c r="AR52" s="166">
        <f>SUMIF(AS19:AS48,"◎",AR19:AR48)</f>
        <v>0</v>
      </c>
      <c r="AS52" s="178" t="e">
        <f>SUMIF(AR59:AR66,"介護",#REF!)</f>
        <v>#REF!</v>
      </c>
      <c r="AT52" s="187"/>
      <c r="AU52" s="187"/>
      <c r="AV52" s="166">
        <f>SUMIF(AW19:AW48,"◎",AV19:AV48)</f>
        <v>0</v>
      </c>
      <c r="AW52" s="178" t="e">
        <f>SUMIF(AV59:AV66,"介護",#REF!)</f>
        <v>#REF!</v>
      </c>
      <c r="AX52" s="244">
        <f>AV52+AR52+AN52+AJ52+AF52+AB52+X52+T52+P52+L52+H52</f>
        <v>0</v>
      </c>
      <c r="AY52" s="254" t="e">
        <f>AX52/AX50</f>
        <v>#DIV/0!</v>
      </c>
      <c r="AZ52" s="256"/>
    </row>
    <row r="53" spans="2:52" ht="10.5" customHeight="1">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57"/>
    </row>
    <row r="54" spans="2:52" ht="21" customHeight="1">
      <c r="B54" s="72"/>
      <c r="C54" s="57"/>
      <c r="D54" s="57"/>
      <c r="E54" s="123"/>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221" t="s">
        <v>99</v>
      </c>
      <c r="AS54" s="222"/>
      <c r="AT54" s="222"/>
      <c r="AU54" s="222"/>
      <c r="AV54" s="222"/>
      <c r="AW54" s="233"/>
      <c r="AX54" s="245" t="e">
        <f>AY51/AY49</f>
        <v>#DIV/0!</v>
      </c>
      <c r="AY54" s="255"/>
      <c r="AZ54" s="256"/>
    </row>
    <row r="55" spans="2:52" ht="21" customHeight="1">
      <c r="B55" s="73" t="s">
        <v>3</v>
      </c>
      <c r="C55" s="57"/>
      <c r="D55" s="57"/>
      <c r="E55" s="123"/>
      <c r="F55" s="134"/>
      <c r="G55" s="134"/>
      <c r="H55" s="134"/>
      <c r="I55" s="134"/>
      <c r="J55" s="134"/>
      <c r="K55" s="134"/>
      <c r="L55" s="134"/>
      <c r="M55" s="134"/>
      <c r="N55" s="134"/>
      <c r="O55" s="134"/>
      <c r="P55" s="134"/>
      <c r="Q55" s="134"/>
      <c r="R55" s="134"/>
      <c r="S55" s="134"/>
      <c r="T55" s="134"/>
      <c r="U55" s="75"/>
      <c r="V55" s="75"/>
      <c r="W55" s="75"/>
      <c r="X55" s="75"/>
      <c r="Y55" s="75"/>
      <c r="Z55" s="75"/>
      <c r="AA55" s="75"/>
      <c r="AB55" s="75"/>
      <c r="AC55" s="75"/>
      <c r="AD55" s="75"/>
      <c r="AE55" s="75"/>
      <c r="AF55" s="75"/>
      <c r="AG55" s="75"/>
      <c r="AH55" s="75"/>
      <c r="AI55" s="57"/>
      <c r="AJ55" s="57"/>
      <c r="AK55" s="57"/>
      <c r="AL55" s="57"/>
      <c r="AM55" s="57"/>
      <c r="AN55" s="57"/>
      <c r="AO55" s="57"/>
      <c r="AP55" s="57"/>
      <c r="AQ55" s="57"/>
      <c r="AR55" s="221" t="s">
        <v>101</v>
      </c>
      <c r="AS55" s="222"/>
      <c r="AT55" s="222"/>
      <c r="AU55" s="222"/>
      <c r="AV55" s="222"/>
      <c r="AW55" s="233"/>
      <c r="AX55" s="245" t="e">
        <f>AY52/AY49</f>
        <v>#DIV/0!</v>
      </c>
      <c r="AY55" s="255"/>
    </row>
    <row r="56" spans="2:52" ht="15.95" customHeight="1">
      <c r="B56" s="74"/>
      <c r="C56" s="57"/>
      <c r="D56" s="57"/>
      <c r="E56" s="123"/>
      <c r="F56" s="134"/>
      <c r="G56" s="134"/>
      <c r="H56" s="134"/>
      <c r="I56" s="134"/>
      <c r="J56" s="134"/>
      <c r="K56" s="134"/>
      <c r="L56" s="134"/>
      <c r="M56" s="134"/>
      <c r="N56" s="134"/>
      <c r="O56" s="134"/>
      <c r="P56" s="134"/>
      <c r="Q56" s="134"/>
      <c r="R56" s="134"/>
      <c r="S56" s="134"/>
      <c r="T56" s="134"/>
      <c r="U56" s="75"/>
      <c r="V56" s="75"/>
      <c r="W56" s="75"/>
      <c r="X56" s="75"/>
      <c r="Y56" s="75"/>
      <c r="Z56" s="75"/>
      <c r="AA56" s="75"/>
      <c r="AB56" s="75"/>
      <c r="AC56" s="75"/>
      <c r="AD56" s="75"/>
      <c r="AE56" s="75"/>
      <c r="AF56" s="75"/>
      <c r="AG56" s="75"/>
      <c r="AH56" s="75"/>
      <c r="AI56" s="57"/>
      <c r="AJ56" s="57"/>
      <c r="AK56" s="57"/>
      <c r="AL56" s="57"/>
      <c r="AM56" s="57"/>
      <c r="AN56" s="57"/>
      <c r="AO56" s="57"/>
      <c r="AP56" s="57"/>
      <c r="AQ56" s="57"/>
      <c r="AR56" s="57"/>
      <c r="AS56" s="57"/>
      <c r="AT56" s="57"/>
      <c r="AU56" s="57"/>
      <c r="AV56" s="57"/>
      <c r="AW56" s="57"/>
      <c r="AX56" s="57"/>
      <c r="AY56" s="57"/>
    </row>
    <row r="57" spans="2:52" ht="15.95" customHeight="1">
      <c r="B57" s="76" t="s">
        <v>29</v>
      </c>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1"/>
      <c r="AJ57" s="71"/>
      <c r="AK57" s="71"/>
      <c r="AL57" s="71"/>
      <c r="AM57" s="71"/>
      <c r="AN57" s="71"/>
      <c r="AO57" s="71"/>
      <c r="AP57" s="71"/>
      <c r="AQ57" s="71"/>
      <c r="AR57" s="71"/>
      <c r="AS57" s="71"/>
      <c r="AT57" s="71"/>
      <c r="AU57" s="71"/>
      <c r="AV57" s="71"/>
      <c r="AW57" s="71"/>
      <c r="AX57" s="71"/>
      <c r="AY57" s="57"/>
    </row>
    <row r="58" spans="2:52" ht="15.95" customHeight="1">
      <c r="B58" s="75" t="s">
        <v>65</v>
      </c>
      <c r="C58" s="75"/>
      <c r="D58" s="75"/>
      <c r="E58" s="75"/>
      <c r="F58" s="75"/>
      <c r="G58" s="75"/>
      <c r="H58" s="75"/>
      <c r="I58" s="75"/>
      <c r="J58" s="75"/>
      <c r="K58" s="75"/>
      <c r="L58" s="75"/>
      <c r="M58" s="75"/>
      <c r="N58" s="75"/>
      <c r="O58" s="75"/>
      <c r="P58" s="75"/>
      <c r="Q58" s="75"/>
      <c r="R58" s="75"/>
      <c r="S58" s="75"/>
      <c r="T58" s="75"/>
      <c r="U58" s="76"/>
      <c r="V58" s="76"/>
      <c r="W58" s="76"/>
      <c r="X58" s="76"/>
      <c r="Y58" s="76"/>
      <c r="Z58" s="76"/>
      <c r="AA58" s="76"/>
      <c r="AB58" s="76"/>
      <c r="AC58" s="76"/>
      <c r="AD58" s="76"/>
      <c r="AE58" s="76"/>
      <c r="AF58" s="76"/>
      <c r="AG58" s="76"/>
      <c r="AH58" s="76"/>
      <c r="AI58" s="71"/>
      <c r="AJ58" s="71"/>
      <c r="AK58" s="71"/>
      <c r="AL58" s="71"/>
      <c r="AM58" s="71"/>
      <c r="AN58" s="71"/>
      <c r="AO58" s="71"/>
      <c r="AP58" s="71"/>
      <c r="AQ58" s="71"/>
      <c r="AR58" s="71"/>
      <c r="AS58" s="71"/>
      <c r="AT58" s="71"/>
      <c r="AU58" s="71"/>
      <c r="AV58" s="71"/>
      <c r="AW58" s="71"/>
      <c r="AX58" s="71"/>
      <c r="AY58" s="57"/>
    </row>
    <row r="59" spans="2:52" ht="15.95" customHeight="1">
      <c r="B59" s="76" t="s">
        <v>133</v>
      </c>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1"/>
      <c r="AJ59" s="71"/>
      <c r="AK59" s="71"/>
      <c r="AL59" s="71"/>
      <c r="AM59" s="71"/>
      <c r="AN59" s="71"/>
      <c r="AO59" s="71"/>
      <c r="AP59" s="71"/>
      <c r="AQ59" s="71"/>
      <c r="AR59" s="71"/>
      <c r="AS59" s="71"/>
      <c r="AT59" s="71"/>
      <c r="AU59" s="71"/>
      <c r="AV59" s="71"/>
      <c r="AW59" s="71"/>
      <c r="AX59" s="71"/>
      <c r="AY59" s="57"/>
    </row>
    <row r="60" spans="2:52" ht="15.95" customHeight="1">
      <c r="B60" s="76"/>
      <c r="C60" s="88" t="s">
        <v>134</v>
      </c>
      <c r="D60" s="102"/>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7"/>
      <c r="AJ60" s="77"/>
      <c r="AK60" s="77"/>
      <c r="AL60" s="77"/>
      <c r="AM60" s="77"/>
      <c r="AN60" s="77"/>
      <c r="AO60" s="77"/>
      <c r="AP60" s="77"/>
      <c r="AQ60" s="77"/>
      <c r="AR60" s="77"/>
      <c r="AS60" s="77"/>
      <c r="AT60" s="77"/>
      <c r="AU60" s="77"/>
      <c r="AV60" s="77"/>
      <c r="AW60" s="77"/>
      <c r="AX60" s="77"/>
      <c r="AY60" s="77"/>
    </row>
    <row r="61" spans="2:52" ht="15.95" customHeight="1">
      <c r="B61" s="77"/>
      <c r="C61" s="77" t="s">
        <v>8</v>
      </c>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row>
    <row r="62" spans="2:52" ht="18" customHeight="1">
      <c r="B62" s="77"/>
    </row>
    <row r="63" spans="2:52" ht="18" customHeight="1">
      <c r="B63" s="77"/>
    </row>
    <row r="64" spans="2:52" ht="18" customHeight="1"/>
    <row r="65" ht="18" customHeight="1"/>
    <row r="66" ht="18" customHeight="1"/>
    <row r="67" ht="18" customHeight="1"/>
    <row r="68" ht="18" customHeight="1"/>
    <row r="69" ht="18" customHeight="1"/>
    <row r="70" ht="18" customHeight="1"/>
  </sheetData>
  <mergeCells count="831">
    <mergeCell ref="B1:D1"/>
    <mergeCell ref="CF1:CG1"/>
    <mergeCell ref="B2:AY2"/>
    <mergeCell ref="B5:C5"/>
    <mergeCell ref="E5:Q5"/>
    <mergeCell ref="B6:C6"/>
    <mergeCell ref="E6:Q6"/>
    <mergeCell ref="B7:C7"/>
    <mergeCell ref="E7:Q7"/>
    <mergeCell ref="B8:C8"/>
    <mergeCell ref="H8:Q8"/>
    <mergeCell ref="B9:C9"/>
    <mergeCell ref="H9:Q9"/>
    <mergeCell ref="H14:M14"/>
    <mergeCell ref="E16:F16"/>
    <mergeCell ref="H16:I16"/>
    <mergeCell ref="L16:M16"/>
    <mergeCell ref="P16:Q16"/>
    <mergeCell ref="T16:U16"/>
    <mergeCell ref="X16:Y16"/>
    <mergeCell ref="AB16:AC16"/>
    <mergeCell ref="AF16:AG16"/>
    <mergeCell ref="AJ16:AK16"/>
    <mergeCell ref="AN16:AO16"/>
    <mergeCell ref="AR16:AS16"/>
    <mergeCell ref="AV16:AW16"/>
    <mergeCell ref="B49:F49"/>
    <mergeCell ref="H49:I49"/>
    <mergeCell ref="L49:M49"/>
    <mergeCell ref="P49:Q49"/>
    <mergeCell ref="T49:U49"/>
    <mergeCell ref="X49:Y49"/>
    <mergeCell ref="AB49:AC49"/>
    <mergeCell ref="AF49:AG49"/>
    <mergeCell ref="AJ49:AK49"/>
    <mergeCell ref="AN49:AO49"/>
    <mergeCell ref="AR49:AS49"/>
    <mergeCell ref="AV49:AW49"/>
    <mergeCell ref="H50:I50"/>
    <mergeCell ref="L50:M50"/>
    <mergeCell ref="P50:Q50"/>
    <mergeCell ref="T50:U50"/>
    <mergeCell ref="X50:Y50"/>
    <mergeCell ref="AB50:AC50"/>
    <mergeCell ref="AF50:AG50"/>
    <mergeCell ref="AJ50:AK50"/>
    <mergeCell ref="AN50:AO50"/>
    <mergeCell ref="AR50:AS50"/>
    <mergeCell ref="AV50:AW50"/>
    <mergeCell ref="B51:F51"/>
    <mergeCell ref="H51:I51"/>
    <mergeCell ref="L51:M51"/>
    <mergeCell ref="P51:Q51"/>
    <mergeCell ref="T51:U51"/>
    <mergeCell ref="X51:Y51"/>
    <mergeCell ref="AB51:AC51"/>
    <mergeCell ref="AF51:AG51"/>
    <mergeCell ref="AJ51:AK51"/>
    <mergeCell ref="AN51:AO51"/>
    <mergeCell ref="AR51:AS51"/>
    <mergeCell ref="AV51:AW51"/>
    <mergeCell ref="B52:F52"/>
    <mergeCell ref="H52:I52"/>
    <mergeCell ref="L52:M52"/>
    <mergeCell ref="P52:Q52"/>
    <mergeCell ref="T52:U52"/>
    <mergeCell ref="X52:Y52"/>
    <mergeCell ref="AB52:AC52"/>
    <mergeCell ref="AF52:AG52"/>
    <mergeCell ref="AJ52:AK52"/>
    <mergeCell ref="AN52:AO52"/>
    <mergeCell ref="AR52:AS52"/>
    <mergeCell ref="AV52:AW52"/>
    <mergeCell ref="AR54:AW54"/>
    <mergeCell ref="AX54:AY54"/>
    <mergeCell ref="AR55:AW55"/>
    <mergeCell ref="AX55:AY55"/>
    <mergeCell ref="B16:B18"/>
    <mergeCell ref="C16:D18"/>
    <mergeCell ref="G16:G18"/>
    <mergeCell ref="J16:J18"/>
    <mergeCell ref="K16:K18"/>
    <mergeCell ref="N16:N18"/>
    <mergeCell ref="O16:O18"/>
    <mergeCell ref="R16:R18"/>
    <mergeCell ref="S16:S18"/>
    <mergeCell ref="V16:V18"/>
    <mergeCell ref="W16:W18"/>
    <mergeCell ref="Z16:Z18"/>
    <mergeCell ref="AA16:AA18"/>
    <mergeCell ref="AD16:AD18"/>
    <mergeCell ref="AE16:AE18"/>
    <mergeCell ref="AH16:AH18"/>
    <mergeCell ref="AI16:AI18"/>
    <mergeCell ref="AL16:AL18"/>
    <mergeCell ref="AM16:AM18"/>
    <mergeCell ref="AP16:AP18"/>
    <mergeCell ref="AQ16:AQ18"/>
    <mergeCell ref="AT16:AT18"/>
    <mergeCell ref="AU16:AU18"/>
    <mergeCell ref="AX16:AX18"/>
    <mergeCell ref="AY16:AY18"/>
    <mergeCell ref="F17:F18"/>
    <mergeCell ref="H17:H18"/>
    <mergeCell ref="I17:I18"/>
    <mergeCell ref="L17:L18"/>
    <mergeCell ref="M17:M18"/>
    <mergeCell ref="P17:P18"/>
    <mergeCell ref="Q17:Q18"/>
    <mergeCell ref="T17:T18"/>
    <mergeCell ref="U17:U18"/>
    <mergeCell ref="X17:X18"/>
    <mergeCell ref="Y17:Y18"/>
    <mergeCell ref="AB17:AB18"/>
    <mergeCell ref="AC17:AC18"/>
    <mergeCell ref="AF17:AF18"/>
    <mergeCell ref="AG17:AG18"/>
    <mergeCell ref="AJ17:AJ18"/>
    <mergeCell ref="AK17:AK18"/>
    <mergeCell ref="AN17:AN18"/>
    <mergeCell ref="AO17:AO18"/>
    <mergeCell ref="AR17:AR18"/>
    <mergeCell ref="AS17:AS18"/>
    <mergeCell ref="AV17:AV18"/>
    <mergeCell ref="AW17:AW18"/>
    <mergeCell ref="B19:B20"/>
    <mergeCell ref="C19:D20"/>
    <mergeCell ref="F19:F20"/>
    <mergeCell ref="G19:G20"/>
    <mergeCell ref="H19:H20"/>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W19:W20"/>
    <mergeCell ref="X19:X20"/>
    <mergeCell ref="Y19:Y20"/>
    <mergeCell ref="Z19:Z20"/>
    <mergeCell ref="AA19:AA20"/>
    <mergeCell ref="AB19:AB20"/>
    <mergeCell ref="AC19:AC20"/>
    <mergeCell ref="AD19:AD20"/>
    <mergeCell ref="AE19:AE20"/>
    <mergeCell ref="AF19:AF20"/>
    <mergeCell ref="AG19:AG20"/>
    <mergeCell ref="AH19:AH20"/>
    <mergeCell ref="AI19:AI20"/>
    <mergeCell ref="AJ19:AJ20"/>
    <mergeCell ref="AK19:AK20"/>
    <mergeCell ref="AL19:AL20"/>
    <mergeCell ref="AM19:AM20"/>
    <mergeCell ref="AN19:AN20"/>
    <mergeCell ref="AO19:AO20"/>
    <mergeCell ref="AP19:AP20"/>
    <mergeCell ref="AQ19:AQ20"/>
    <mergeCell ref="AR19:AR20"/>
    <mergeCell ref="AS19:AS20"/>
    <mergeCell ref="AT19:AT20"/>
    <mergeCell ref="AU19:AU20"/>
    <mergeCell ref="AV19:AV20"/>
    <mergeCell ref="AW19:AW20"/>
    <mergeCell ref="AX19:AX20"/>
    <mergeCell ref="B21:B22"/>
    <mergeCell ref="C21:D22"/>
    <mergeCell ref="F21:F22"/>
    <mergeCell ref="G21:G22"/>
    <mergeCell ref="H21:H22"/>
    <mergeCell ref="I21:I22"/>
    <mergeCell ref="J21:J22"/>
    <mergeCell ref="K21:K22"/>
    <mergeCell ref="L21:L22"/>
    <mergeCell ref="M21:M22"/>
    <mergeCell ref="N21:N22"/>
    <mergeCell ref="O21:O22"/>
    <mergeCell ref="P21:P22"/>
    <mergeCell ref="Q21:Q22"/>
    <mergeCell ref="R21:R22"/>
    <mergeCell ref="S21:S22"/>
    <mergeCell ref="T21:T22"/>
    <mergeCell ref="U21:U22"/>
    <mergeCell ref="V21:V22"/>
    <mergeCell ref="W21:W22"/>
    <mergeCell ref="X21:X22"/>
    <mergeCell ref="Y21:Y22"/>
    <mergeCell ref="Z21:Z22"/>
    <mergeCell ref="AA21:AA22"/>
    <mergeCell ref="AB21:AB22"/>
    <mergeCell ref="AC21:AC22"/>
    <mergeCell ref="AD21:AD22"/>
    <mergeCell ref="AE21:AE22"/>
    <mergeCell ref="AF21:AF22"/>
    <mergeCell ref="AG21:AG22"/>
    <mergeCell ref="AH21:AH22"/>
    <mergeCell ref="AI21:AI22"/>
    <mergeCell ref="AJ21:AJ22"/>
    <mergeCell ref="AK21:AK22"/>
    <mergeCell ref="AL21:AL22"/>
    <mergeCell ref="AM21:AM22"/>
    <mergeCell ref="AN21:AN22"/>
    <mergeCell ref="AO21:AO22"/>
    <mergeCell ref="AP21:AP22"/>
    <mergeCell ref="AQ21:AQ22"/>
    <mergeCell ref="AR21:AR22"/>
    <mergeCell ref="AS21:AS22"/>
    <mergeCell ref="AT21:AT22"/>
    <mergeCell ref="AU21:AU22"/>
    <mergeCell ref="AV21:AV22"/>
    <mergeCell ref="AW21:AW22"/>
    <mergeCell ref="AX21:AX22"/>
    <mergeCell ref="B23:B24"/>
    <mergeCell ref="C23:D24"/>
    <mergeCell ref="F23:F24"/>
    <mergeCell ref="G23:G24"/>
    <mergeCell ref="H23:H24"/>
    <mergeCell ref="I23:I24"/>
    <mergeCell ref="J23:J24"/>
    <mergeCell ref="K23:K24"/>
    <mergeCell ref="L23:L24"/>
    <mergeCell ref="M23:M24"/>
    <mergeCell ref="N23:N24"/>
    <mergeCell ref="O23:O24"/>
    <mergeCell ref="P23:P24"/>
    <mergeCell ref="Q23:Q24"/>
    <mergeCell ref="R23:R24"/>
    <mergeCell ref="S23:S24"/>
    <mergeCell ref="T23:T24"/>
    <mergeCell ref="U23:U24"/>
    <mergeCell ref="V23:V24"/>
    <mergeCell ref="W23:W24"/>
    <mergeCell ref="X23:X24"/>
    <mergeCell ref="Y23:Y24"/>
    <mergeCell ref="Z23:Z24"/>
    <mergeCell ref="AA23:AA24"/>
    <mergeCell ref="AB23:AB24"/>
    <mergeCell ref="AC23:AC24"/>
    <mergeCell ref="AD23:AD24"/>
    <mergeCell ref="AE23:AE24"/>
    <mergeCell ref="AF23:AF24"/>
    <mergeCell ref="AG23:AG24"/>
    <mergeCell ref="AH23:AH24"/>
    <mergeCell ref="AI23:AI24"/>
    <mergeCell ref="AJ23:AJ24"/>
    <mergeCell ref="AK23:AK24"/>
    <mergeCell ref="AL23:AL24"/>
    <mergeCell ref="AM23:AM24"/>
    <mergeCell ref="AN23:AN24"/>
    <mergeCell ref="AO23:AO24"/>
    <mergeCell ref="AP23:AP24"/>
    <mergeCell ref="AQ23:AQ24"/>
    <mergeCell ref="AR23:AR24"/>
    <mergeCell ref="AS23:AS24"/>
    <mergeCell ref="AT23:AT24"/>
    <mergeCell ref="AU23:AU24"/>
    <mergeCell ref="AV23:AV24"/>
    <mergeCell ref="AW23:AW24"/>
    <mergeCell ref="AX23:AX24"/>
    <mergeCell ref="B25:B26"/>
    <mergeCell ref="C25:D26"/>
    <mergeCell ref="F25:F26"/>
    <mergeCell ref="G25:G26"/>
    <mergeCell ref="H25:H26"/>
    <mergeCell ref="I25:I26"/>
    <mergeCell ref="J25:J26"/>
    <mergeCell ref="K25:K26"/>
    <mergeCell ref="L25:L26"/>
    <mergeCell ref="M25:M26"/>
    <mergeCell ref="N25:N26"/>
    <mergeCell ref="O25:O26"/>
    <mergeCell ref="P25:P26"/>
    <mergeCell ref="Q25:Q26"/>
    <mergeCell ref="R25:R26"/>
    <mergeCell ref="S25:S26"/>
    <mergeCell ref="T25:T26"/>
    <mergeCell ref="U25:U26"/>
    <mergeCell ref="V25:V26"/>
    <mergeCell ref="W25:W26"/>
    <mergeCell ref="X25:X26"/>
    <mergeCell ref="Y25:Y26"/>
    <mergeCell ref="Z25:Z26"/>
    <mergeCell ref="AA25:AA26"/>
    <mergeCell ref="AB25:AB26"/>
    <mergeCell ref="AC25:AC26"/>
    <mergeCell ref="AD25:AD26"/>
    <mergeCell ref="AE25:AE26"/>
    <mergeCell ref="AF25:AF26"/>
    <mergeCell ref="AG25:AG26"/>
    <mergeCell ref="AH25:AH26"/>
    <mergeCell ref="AI25:AI26"/>
    <mergeCell ref="AJ25:AJ26"/>
    <mergeCell ref="AK25:AK26"/>
    <mergeCell ref="AL25:AL26"/>
    <mergeCell ref="AM25:AM26"/>
    <mergeCell ref="AN25:AN26"/>
    <mergeCell ref="AO25:AO26"/>
    <mergeCell ref="AP25:AP26"/>
    <mergeCell ref="AQ25:AQ26"/>
    <mergeCell ref="AR25:AR26"/>
    <mergeCell ref="AS25:AS26"/>
    <mergeCell ref="AT25:AT26"/>
    <mergeCell ref="AU25:AU26"/>
    <mergeCell ref="AV25:AV26"/>
    <mergeCell ref="AW25:AW26"/>
    <mergeCell ref="AX25:AX26"/>
    <mergeCell ref="B27:B28"/>
    <mergeCell ref="C27:D28"/>
    <mergeCell ref="F27:F28"/>
    <mergeCell ref="G27:G28"/>
    <mergeCell ref="H27:H28"/>
    <mergeCell ref="I27:I28"/>
    <mergeCell ref="J27:J28"/>
    <mergeCell ref="K27:K28"/>
    <mergeCell ref="L27:L28"/>
    <mergeCell ref="M27:M28"/>
    <mergeCell ref="N27:N28"/>
    <mergeCell ref="O27:O28"/>
    <mergeCell ref="P27:P28"/>
    <mergeCell ref="Q27:Q28"/>
    <mergeCell ref="R27:R28"/>
    <mergeCell ref="S27:S28"/>
    <mergeCell ref="T27:T28"/>
    <mergeCell ref="U27:U28"/>
    <mergeCell ref="V27:V28"/>
    <mergeCell ref="W27:W28"/>
    <mergeCell ref="X27:X28"/>
    <mergeCell ref="Y27:Y28"/>
    <mergeCell ref="Z27:Z28"/>
    <mergeCell ref="AA27:AA28"/>
    <mergeCell ref="AB27:AB28"/>
    <mergeCell ref="AC27:AC28"/>
    <mergeCell ref="AD27:AD28"/>
    <mergeCell ref="AE27:AE28"/>
    <mergeCell ref="AF27:AF28"/>
    <mergeCell ref="AG27:AG28"/>
    <mergeCell ref="AH27:AH28"/>
    <mergeCell ref="AI27:AI28"/>
    <mergeCell ref="AJ27:AJ28"/>
    <mergeCell ref="AK27:AK28"/>
    <mergeCell ref="AL27:AL28"/>
    <mergeCell ref="AM27:AM28"/>
    <mergeCell ref="AN27:AN28"/>
    <mergeCell ref="AO27:AO28"/>
    <mergeCell ref="AP27:AP28"/>
    <mergeCell ref="AQ27:AQ28"/>
    <mergeCell ref="AR27:AR28"/>
    <mergeCell ref="AS27:AS28"/>
    <mergeCell ref="AT27:AT28"/>
    <mergeCell ref="AU27:AU28"/>
    <mergeCell ref="AV27:AV28"/>
    <mergeCell ref="AW27:AW28"/>
    <mergeCell ref="AX27:AX28"/>
    <mergeCell ref="B29:B30"/>
    <mergeCell ref="C29:D30"/>
    <mergeCell ref="F29:F30"/>
    <mergeCell ref="G29:G30"/>
    <mergeCell ref="H29:H30"/>
    <mergeCell ref="I29:I30"/>
    <mergeCell ref="J29:J30"/>
    <mergeCell ref="K29:K30"/>
    <mergeCell ref="L29:L30"/>
    <mergeCell ref="M29:M30"/>
    <mergeCell ref="N29:N30"/>
    <mergeCell ref="O29:O30"/>
    <mergeCell ref="P29:P30"/>
    <mergeCell ref="Q29:Q30"/>
    <mergeCell ref="R29:R30"/>
    <mergeCell ref="S29:S30"/>
    <mergeCell ref="T29:T30"/>
    <mergeCell ref="U29:U30"/>
    <mergeCell ref="V29:V30"/>
    <mergeCell ref="W29:W30"/>
    <mergeCell ref="X29:X30"/>
    <mergeCell ref="Y29:Y30"/>
    <mergeCell ref="Z29:Z30"/>
    <mergeCell ref="AA29:AA30"/>
    <mergeCell ref="AB29:AB30"/>
    <mergeCell ref="AC29:AC30"/>
    <mergeCell ref="AD29:AD30"/>
    <mergeCell ref="AE29:AE30"/>
    <mergeCell ref="AF29:AF30"/>
    <mergeCell ref="AG29:AG30"/>
    <mergeCell ref="AH29:AH30"/>
    <mergeCell ref="AI29:AI30"/>
    <mergeCell ref="AJ29:AJ30"/>
    <mergeCell ref="AK29:AK30"/>
    <mergeCell ref="AL29:AL30"/>
    <mergeCell ref="AM29:AM30"/>
    <mergeCell ref="AN29:AN30"/>
    <mergeCell ref="AO29:AO30"/>
    <mergeCell ref="AP29:AP30"/>
    <mergeCell ref="AQ29:AQ30"/>
    <mergeCell ref="AR29:AR30"/>
    <mergeCell ref="AS29:AS30"/>
    <mergeCell ref="AT29:AT30"/>
    <mergeCell ref="AU29:AU30"/>
    <mergeCell ref="AV29:AV30"/>
    <mergeCell ref="AW29:AW30"/>
    <mergeCell ref="AX29:AX30"/>
    <mergeCell ref="B31:B32"/>
    <mergeCell ref="C31:D32"/>
    <mergeCell ref="F31:F32"/>
    <mergeCell ref="G31:G32"/>
    <mergeCell ref="H31:H32"/>
    <mergeCell ref="I31:I32"/>
    <mergeCell ref="J31:J32"/>
    <mergeCell ref="K31:K32"/>
    <mergeCell ref="L31:L32"/>
    <mergeCell ref="M31:M32"/>
    <mergeCell ref="N31:N32"/>
    <mergeCell ref="O31:O32"/>
    <mergeCell ref="P31:P32"/>
    <mergeCell ref="Q31:Q32"/>
    <mergeCell ref="R31:R32"/>
    <mergeCell ref="S31:S32"/>
    <mergeCell ref="T31:T32"/>
    <mergeCell ref="U31:U32"/>
    <mergeCell ref="V31:V32"/>
    <mergeCell ref="W31:W32"/>
    <mergeCell ref="X31:X32"/>
    <mergeCell ref="Y31:Y32"/>
    <mergeCell ref="Z31:Z32"/>
    <mergeCell ref="AA31:AA32"/>
    <mergeCell ref="AB31:AB32"/>
    <mergeCell ref="AC31:AC32"/>
    <mergeCell ref="AD31:AD32"/>
    <mergeCell ref="AE31:AE32"/>
    <mergeCell ref="AF31:AF32"/>
    <mergeCell ref="AG31:AG32"/>
    <mergeCell ref="AH31:AH32"/>
    <mergeCell ref="AI31:AI32"/>
    <mergeCell ref="AJ31:AJ32"/>
    <mergeCell ref="AK31:AK32"/>
    <mergeCell ref="AL31:AL32"/>
    <mergeCell ref="AM31:AM32"/>
    <mergeCell ref="AN31:AN32"/>
    <mergeCell ref="AO31:AO32"/>
    <mergeCell ref="AP31:AP32"/>
    <mergeCell ref="AQ31:AQ32"/>
    <mergeCell ref="AR31:AR32"/>
    <mergeCell ref="AS31:AS32"/>
    <mergeCell ref="AT31:AT32"/>
    <mergeCell ref="AU31:AU32"/>
    <mergeCell ref="AV31:AV32"/>
    <mergeCell ref="AW31:AW32"/>
    <mergeCell ref="AX31:AX32"/>
    <mergeCell ref="B33:B34"/>
    <mergeCell ref="C33:D34"/>
    <mergeCell ref="F33:F34"/>
    <mergeCell ref="G33:G34"/>
    <mergeCell ref="H33:H34"/>
    <mergeCell ref="I33:I34"/>
    <mergeCell ref="J33:J34"/>
    <mergeCell ref="K33:K34"/>
    <mergeCell ref="L33:L34"/>
    <mergeCell ref="M33:M34"/>
    <mergeCell ref="N33:N34"/>
    <mergeCell ref="O33:O34"/>
    <mergeCell ref="P33:P34"/>
    <mergeCell ref="Q33:Q34"/>
    <mergeCell ref="R33:R34"/>
    <mergeCell ref="S33:S34"/>
    <mergeCell ref="T33:T34"/>
    <mergeCell ref="U33:U34"/>
    <mergeCell ref="V33:V34"/>
    <mergeCell ref="W33:W34"/>
    <mergeCell ref="X33:X34"/>
    <mergeCell ref="Y33:Y34"/>
    <mergeCell ref="Z33:Z34"/>
    <mergeCell ref="AA33:AA34"/>
    <mergeCell ref="AB33:AB34"/>
    <mergeCell ref="AC33:AC34"/>
    <mergeCell ref="AD33:AD34"/>
    <mergeCell ref="AE33:AE34"/>
    <mergeCell ref="AF33:AF34"/>
    <mergeCell ref="AG33:AG34"/>
    <mergeCell ref="AH33:AH34"/>
    <mergeCell ref="AI33:AI34"/>
    <mergeCell ref="AJ33:AJ34"/>
    <mergeCell ref="AK33:AK34"/>
    <mergeCell ref="AL33:AL34"/>
    <mergeCell ref="AM33:AM34"/>
    <mergeCell ref="AN33:AN34"/>
    <mergeCell ref="AO33:AO34"/>
    <mergeCell ref="AP33:AP34"/>
    <mergeCell ref="AQ33:AQ34"/>
    <mergeCell ref="AR33:AR34"/>
    <mergeCell ref="AS33:AS34"/>
    <mergeCell ref="AT33:AT34"/>
    <mergeCell ref="AU33:AU34"/>
    <mergeCell ref="AV33:AV34"/>
    <mergeCell ref="AW33:AW34"/>
    <mergeCell ref="AX33:AX34"/>
    <mergeCell ref="B35:B36"/>
    <mergeCell ref="C35:D36"/>
    <mergeCell ref="F35:F36"/>
    <mergeCell ref="G35:G36"/>
    <mergeCell ref="H35:H36"/>
    <mergeCell ref="I35:I36"/>
    <mergeCell ref="J35:J36"/>
    <mergeCell ref="K35:K36"/>
    <mergeCell ref="L35:L36"/>
    <mergeCell ref="M35:M36"/>
    <mergeCell ref="N35:N36"/>
    <mergeCell ref="O35:O36"/>
    <mergeCell ref="P35:P36"/>
    <mergeCell ref="Q35:Q36"/>
    <mergeCell ref="R35:R36"/>
    <mergeCell ref="S35:S36"/>
    <mergeCell ref="T35:T36"/>
    <mergeCell ref="U35:U36"/>
    <mergeCell ref="V35:V36"/>
    <mergeCell ref="W35:W36"/>
    <mergeCell ref="X35:X36"/>
    <mergeCell ref="Y35:Y36"/>
    <mergeCell ref="Z35:Z36"/>
    <mergeCell ref="AA35:AA36"/>
    <mergeCell ref="AB35:AB36"/>
    <mergeCell ref="AC35:AC36"/>
    <mergeCell ref="AD35:AD36"/>
    <mergeCell ref="AE35:AE36"/>
    <mergeCell ref="AF35:AF36"/>
    <mergeCell ref="AG35:AG36"/>
    <mergeCell ref="AH35:AH36"/>
    <mergeCell ref="AI35:AI36"/>
    <mergeCell ref="AJ35:AJ36"/>
    <mergeCell ref="AK35:AK36"/>
    <mergeCell ref="AL35:AL36"/>
    <mergeCell ref="AM35:AM36"/>
    <mergeCell ref="AN35:AN36"/>
    <mergeCell ref="AO35:AO36"/>
    <mergeCell ref="AP35:AP36"/>
    <mergeCell ref="AQ35:AQ36"/>
    <mergeCell ref="AR35:AR36"/>
    <mergeCell ref="AS35:AS36"/>
    <mergeCell ref="AT35:AT36"/>
    <mergeCell ref="AU35:AU36"/>
    <mergeCell ref="AV35:AV36"/>
    <mergeCell ref="AW35:AW36"/>
    <mergeCell ref="AX35:AX36"/>
    <mergeCell ref="B37:B38"/>
    <mergeCell ref="C37:D38"/>
    <mergeCell ref="F37:F38"/>
    <mergeCell ref="G37:G38"/>
    <mergeCell ref="H37:H38"/>
    <mergeCell ref="I37:I38"/>
    <mergeCell ref="J37:J38"/>
    <mergeCell ref="K37:K38"/>
    <mergeCell ref="L37:L38"/>
    <mergeCell ref="M37:M38"/>
    <mergeCell ref="N37:N38"/>
    <mergeCell ref="O37:O38"/>
    <mergeCell ref="P37:P38"/>
    <mergeCell ref="Q37:Q38"/>
    <mergeCell ref="R37:R38"/>
    <mergeCell ref="S37:S38"/>
    <mergeCell ref="T37:T38"/>
    <mergeCell ref="U37:U38"/>
    <mergeCell ref="V37:V38"/>
    <mergeCell ref="W37:W38"/>
    <mergeCell ref="X37:X38"/>
    <mergeCell ref="Y37:Y38"/>
    <mergeCell ref="Z37:Z38"/>
    <mergeCell ref="AA37:AA38"/>
    <mergeCell ref="AB37:AB38"/>
    <mergeCell ref="AC37:AC38"/>
    <mergeCell ref="AD37:AD38"/>
    <mergeCell ref="AE37:AE38"/>
    <mergeCell ref="AF37:AF38"/>
    <mergeCell ref="AG37:AG38"/>
    <mergeCell ref="AH37:AH38"/>
    <mergeCell ref="AI37:AI38"/>
    <mergeCell ref="AJ37:AJ38"/>
    <mergeCell ref="AK37:AK38"/>
    <mergeCell ref="AL37:AL38"/>
    <mergeCell ref="AM37:AM38"/>
    <mergeCell ref="AN37:AN38"/>
    <mergeCell ref="AO37:AO38"/>
    <mergeCell ref="AP37:AP38"/>
    <mergeCell ref="AQ37:AQ38"/>
    <mergeCell ref="AR37:AR38"/>
    <mergeCell ref="AS37:AS38"/>
    <mergeCell ref="AT37:AT38"/>
    <mergeCell ref="AU37:AU38"/>
    <mergeCell ref="AV37:AV38"/>
    <mergeCell ref="AW37:AW38"/>
    <mergeCell ref="AX37:AX38"/>
    <mergeCell ref="B39:B40"/>
    <mergeCell ref="C39:D40"/>
    <mergeCell ref="F39:F40"/>
    <mergeCell ref="G39:G40"/>
    <mergeCell ref="H39:H40"/>
    <mergeCell ref="I39:I40"/>
    <mergeCell ref="J39:J40"/>
    <mergeCell ref="K39:K40"/>
    <mergeCell ref="L39:L40"/>
    <mergeCell ref="M39:M40"/>
    <mergeCell ref="N39:N40"/>
    <mergeCell ref="O39:O40"/>
    <mergeCell ref="P39:P40"/>
    <mergeCell ref="Q39:Q40"/>
    <mergeCell ref="R39:R40"/>
    <mergeCell ref="S39:S40"/>
    <mergeCell ref="T39:T40"/>
    <mergeCell ref="U39:U40"/>
    <mergeCell ref="V39:V40"/>
    <mergeCell ref="W39:W40"/>
    <mergeCell ref="X39:X40"/>
    <mergeCell ref="Y39:Y40"/>
    <mergeCell ref="Z39:Z40"/>
    <mergeCell ref="AA39:AA40"/>
    <mergeCell ref="AB39:AB40"/>
    <mergeCell ref="AC39:AC40"/>
    <mergeCell ref="AD39:AD40"/>
    <mergeCell ref="AE39:AE40"/>
    <mergeCell ref="AF39:AF40"/>
    <mergeCell ref="AG39:AG40"/>
    <mergeCell ref="AH39:AH40"/>
    <mergeCell ref="AI39:AI40"/>
    <mergeCell ref="AJ39:AJ40"/>
    <mergeCell ref="AK39:AK40"/>
    <mergeCell ref="AL39:AL40"/>
    <mergeCell ref="AM39:AM40"/>
    <mergeCell ref="AN39:AN40"/>
    <mergeCell ref="AO39:AO40"/>
    <mergeCell ref="AP39:AP40"/>
    <mergeCell ref="AQ39:AQ40"/>
    <mergeCell ref="AR39:AR40"/>
    <mergeCell ref="AS39:AS40"/>
    <mergeCell ref="AT39:AT40"/>
    <mergeCell ref="AU39:AU40"/>
    <mergeCell ref="AV39:AV40"/>
    <mergeCell ref="AW39:AW40"/>
    <mergeCell ref="AX39:AX40"/>
    <mergeCell ref="B41:B42"/>
    <mergeCell ref="C41:D42"/>
    <mergeCell ref="F41:F42"/>
    <mergeCell ref="G41:G42"/>
    <mergeCell ref="H41:H42"/>
    <mergeCell ref="I41:I42"/>
    <mergeCell ref="J41:J42"/>
    <mergeCell ref="K41:K42"/>
    <mergeCell ref="L41:L42"/>
    <mergeCell ref="M41:M42"/>
    <mergeCell ref="N41:N42"/>
    <mergeCell ref="O41:O42"/>
    <mergeCell ref="P41:P42"/>
    <mergeCell ref="Q41:Q42"/>
    <mergeCell ref="R41:R42"/>
    <mergeCell ref="S41:S42"/>
    <mergeCell ref="T41:T42"/>
    <mergeCell ref="U41:U42"/>
    <mergeCell ref="V41:V42"/>
    <mergeCell ref="W41:W42"/>
    <mergeCell ref="X41:X42"/>
    <mergeCell ref="Y41:Y42"/>
    <mergeCell ref="Z41:Z42"/>
    <mergeCell ref="AA41:AA42"/>
    <mergeCell ref="AB41:AB42"/>
    <mergeCell ref="AC41:AC42"/>
    <mergeCell ref="AD41:AD42"/>
    <mergeCell ref="AE41:AE42"/>
    <mergeCell ref="AF41:AF42"/>
    <mergeCell ref="AG41:AG42"/>
    <mergeCell ref="AH41:AH42"/>
    <mergeCell ref="AI41:AI42"/>
    <mergeCell ref="AJ41:AJ42"/>
    <mergeCell ref="AK41:AK42"/>
    <mergeCell ref="AL41:AL42"/>
    <mergeCell ref="AM41:AM42"/>
    <mergeCell ref="AN41:AN42"/>
    <mergeCell ref="AO41:AO42"/>
    <mergeCell ref="AP41:AP42"/>
    <mergeCell ref="AQ41:AQ42"/>
    <mergeCell ref="AR41:AR42"/>
    <mergeCell ref="AS41:AS42"/>
    <mergeCell ref="AT41:AT42"/>
    <mergeCell ref="AU41:AU42"/>
    <mergeCell ref="AV41:AV42"/>
    <mergeCell ref="AW41:AW42"/>
    <mergeCell ref="AX41:AX42"/>
    <mergeCell ref="B43:B44"/>
    <mergeCell ref="C43:D44"/>
    <mergeCell ref="F43:F44"/>
    <mergeCell ref="G43:G44"/>
    <mergeCell ref="H43:H44"/>
    <mergeCell ref="I43:I44"/>
    <mergeCell ref="J43:J44"/>
    <mergeCell ref="K43:K44"/>
    <mergeCell ref="L43:L44"/>
    <mergeCell ref="M43:M44"/>
    <mergeCell ref="N43:N44"/>
    <mergeCell ref="O43:O44"/>
    <mergeCell ref="P43:P44"/>
    <mergeCell ref="Q43:Q44"/>
    <mergeCell ref="R43:R44"/>
    <mergeCell ref="S43:S44"/>
    <mergeCell ref="T43:T44"/>
    <mergeCell ref="U43:U44"/>
    <mergeCell ref="V43:V44"/>
    <mergeCell ref="W43:W44"/>
    <mergeCell ref="X43:X44"/>
    <mergeCell ref="Y43:Y44"/>
    <mergeCell ref="Z43:Z44"/>
    <mergeCell ref="AA43:AA44"/>
    <mergeCell ref="AB43:AB44"/>
    <mergeCell ref="AC43:AC44"/>
    <mergeCell ref="AD43:AD44"/>
    <mergeCell ref="AE43:AE44"/>
    <mergeCell ref="AF43:AF44"/>
    <mergeCell ref="AG43:AG44"/>
    <mergeCell ref="AH43:AH44"/>
    <mergeCell ref="AI43:AI44"/>
    <mergeCell ref="AJ43:AJ44"/>
    <mergeCell ref="AK43:AK44"/>
    <mergeCell ref="AL43:AL44"/>
    <mergeCell ref="AM43:AM44"/>
    <mergeCell ref="AN43:AN44"/>
    <mergeCell ref="AO43:AO44"/>
    <mergeCell ref="AP43:AP44"/>
    <mergeCell ref="AQ43:AQ44"/>
    <mergeCell ref="AR43:AR44"/>
    <mergeCell ref="AS43:AS44"/>
    <mergeCell ref="AT43:AT44"/>
    <mergeCell ref="AU43:AU44"/>
    <mergeCell ref="AV43:AV44"/>
    <mergeCell ref="AW43:AW44"/>
    <mergeCell ref="AX43:AX44"/>
    <mergeCell ref="B45:B46"/>
    <mergeCell ref="C45:D46"/>
    <mergeCell ref="F45:F46"/>
    <mergeCell ref="G45:G46"/>
    <mergeCell ref="H45:H46"/>
    <mergeCell ref="I45:I46"/>
    <mergeCell ref="J45:J46"/>
    <mergeCell ref="K45:K46"/>
    <mergeCell ref="L45:L46"/>
    <mergeCell ref="M45:M46"/>
    <mergeCell ref="N45:N46"/>
    <mergeCell ref="O45:O46"/>
    <mergeCell ref="P45:P46"/>
    <mergeCell ref="Q45:Q46"/>
    <mergeCell ref="R45:R46"/>
    <mergeCell ref="S45:S46"/>
    <mergeCell ref="T45:T46"/>
    <mergeCell ref="U45:U46"/>
    <mergeCell ref="V45:V46"/>
    <mergeCell ref="W45:W46"/>
    <mergeCell ref="X45:X46"/>
    <mergeCell ref="Y45:Y46"/>
    <mergeCell ref="Z45:Z46"/>
    <mergeCell ref="AA45:AA46"/>
    <mergeCell ref="AB45:AB46"/>
    <mergeCell ref="AC45:AC46"/>
    <mergeCell ref="AD45:AD46"/>
    <mergeCell ref="AE45:AE46"/>
    <mergeCell ref="AF45:AF46"/>
    <mergeCell ref="AG45:AG46"/>
    <mergeCell ref="AH45:AH46"/>
    <mergeCell ref="AI45:AI46"/>
    <mergeCell ref="AJ45:AJ46"/>
    <mergeCell ref="AK45:AK46"/>
    <mergeCell ref="AL45:AL46"/>
    <mergeCell ref="AM45:AM46"/>
    <mergeCell ref="AN45:AN46"/>
    <mergeCell ref="AO45:AO46"/>
    <mergeCell ref="AP45:AP46"/>
    <mergeCell ref="AQ45:AQ46"/>
    <mergeCell ref="AR45:AR46"/>
    <mergeCell ref="AS45:AS46"/>
    <mergeCell ref="AT45:AT46"/>
    <mergeCell ref="AU45:AU46"/>
    <mergeCell ref="AV45:AV46"/>
    <mergeCell ref="AW45:AW46"/>
    <mergeCell ref="AX45:AX46"/>
    <mergeCell ref="B47:B48"/>
    <mergeCell ref="C47:D48"/>
    <mergeCell ref="F47:F48"/>
    <mergeCell ref="G47:G48"/>
    <mergeCell ref="H47:H48"/>
    <mergeCell ref="I47:I48"/>
    <mergeCell ref="J47:J48"/>
    <mergeCell ref="K47:K48"/>
    <mergeCell ref="L47:L48"/>
    <mergeCell ref="M47:M48"/>
    <mergeCell ref="N47:N48"/>
    <mergeCell ref="O47:O48"/>
    <mergeCell ref="P47:P48"/>
    <mergeCell ref="Q47:Q48"/>
    <mergeCell ref="R47:R48"/>
    <mergeCell ref="S47:S48"/>
    <mergeCell ref="T47:T48"/>
    <mergeCell ref="U47:U48"/>
    <mergeCell ref="V47:V48"/>
    <mergeCell ref="W47:W48"/>
    <mergeCell ref="X47:X48"/>
    <mergeCell ref="Y47:Y48"/>
    <mergeCell ref="Z47:Z48"/>
    <mergeCell ref="AA47:AA48"/>
    <mergeCell ref="AB47:AB48"/>
    <mergeCell ref="AC47:AC48"/>
    <mergeCell ref="AD47:AD48"/>
    <mergeCell ref="AE47:AE48"/>
    <mergeCell ref="AF47:AF48"/>
    <mergeCell ref="AG47:AG48"/>
    <mergeCell ref="AH47:AH48"/>
    <mergeCell ref="AI47:AI48"/>
    <mergeCell ref="AJ47:AJ48"/>
    <mergeCell ref="AK47:AK48"/>
    <mergeCell ref="AL47:AL48"/>
    <mergeCell ref="AM47:AM48"/>
    <mergeCell ref="AN47:AN48"/>
    <mergeCell ref="AO47:AO48"/>
    <mergeCell ref="AP47:AP48"/>
    <mergeCell ref="AQ47:AQ48"/>
    <mergeCell ref="AR47:AR48"/>
    <mergeCell ref="AS47:AS48"/>
    <mergeCell ref="AT47:AT48"/>
    <mergeCell ref="AU47:AU48"/>
    <mergeCell ref="AV47:AV48"/>
    <mergeCell ref="AW47:AW48"/>
    <mergeCell ref="AX47:AX48"/>
    <mergeCell ref="AY19:AY48"/>
  </mergeCells>
  <phoneticPr fontId="11"/>
  <dataValidations count="1">
    <dataValidation type="list" allowBlank="1" showDropDown="0" showInputMessage="1" showErrorMessage="1" sqref="BA11:BA14">
      <formula1>BA11:BA11</formula1>
    </dataValidation>
  </dataValidations>
  <pageMargins left="0.92" right="0.37" top="0.51" bottom="0.2" header="0.43" footer="0.5120000000000000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B1:CG63"/>
  <sheetViews>
    <sheetView showGridLines="0" showZeros="0" zoomScale="75" zoomScaleNormal="75" workbookViewId="0">
      <selection sqref="A1:XFD1"/>
    </sheetView>
  </sheetViews>
  <sheetFormatPr defaultRowHeight="13.5"/>
  <cols>
    <col min="1" max="1" width="3.375" style="51" customWidth="1"/>
    <col min="2" max="2" width="15.625" style="51" customWidth="1"/>
    <col min="3" max="3" width="17.625" style="51" customWidth="1"/>
    <col min="4" max="4" width="2.625" style="51" bestFit="1" customWidth="1"/>
    <col min="5" max="5" width="13.625" style="51" customWidth="1"/>
    <col min="6" max="6" width="7.625" style="51" customWidth="1"/>
    <col min="7" max="7" width="6.5" style="51" hidden="1" customWidth="1"/>
    <col min="8" max="8" width="5.625" style="51" customWidth="1"/>
    <col min="9" max="9" width="6.625" style="51" customWidth="1"/>
    <col min="10" max="10" width="10.625" style="51" hidden="1" customWidth="1"/>
    <col min="11" max="11" width="8.625" style="51" hidden="1" customWidth="1"/>
    <col min="12" max="13" width="5.625" style="51" customWidth="1"/>
    <col min="14" max="14" width="10.625" style="51" hidden="1" customWidth="1"/>
    <col min="15" max="15" width="8.625" style="51" hidden="1" customWidth="1"/>
    <col min="16" max="17" width="5.625" style="51" customWidth="1"/>
    <col min="18" max="18" width="10.625" style="51" hidden="1" customWidth="1"/>
    <col min="19" max="19" width="8.625" style="51" hidden="1" customWidth="1"/>
    <col min="20" max="21" width="5.625" style="51" customWidth="1"/>
    <col min="22" max="22" width="10.625" style="51" hidden="1" customWidth="1"/>
    <col min="23" max="23" width="8.625" style="51" hidden="1" customWidth="1"/>
    <col min="24" max="25" width="5.625" style="51" customWidth="1"/>
    <col min="26" max="26" width="10.625" style="51" hidden="1" customWidth="1"/>
    <col min="27" max="27" width="8.625" style="51" hidden="1" customWidth="1"/>
    <col min="28" max="29" width="5.625" style="51" customWidth="1"/>
    <col min="30" max="30" width="10.625" style="51" hidden="1" customWidth="1"/>
    <col min="31" max="31" width="8.625" style="51" hidden="1" customWidth="1"/>
    <col min="32" max="33" width="5.625" style="51" customWidth="1"/>
    <col min="34" max="34" width="10.625" style="51" hidden="1" customWidth="1"/>
    <col min="35" max="35" width="8.625" style="51" hidden="1" customWidth="1"/>
    <col min="36" max="37" width="5.625" style="51" customWidth="1"/>
    <col min="38" max="38" width="10.625" style="51" hidden="1" customWidth="1"/>
    <col min="39" max="39" width="8.625" style="51" hidden="1" customWidth="1"/>
    <col min="40" max="41" width="5.625" style="51" customWidth="1"/>
    <col min="42" max="42" width="10.625" style="51" hidden="1" customWidth="1"/>
    <col min="43" max="43" width="8.625" style="51" hidden="1" customWidth="1"/>
    <col min="44" max="45" width="5.625" style="51" customWidth="1"/>
    <col min="46" max="46" width="10.625" style="51" hidden="1" customWidth="1"/>
    <col min="47" max="47" width="8.625" style="51" hidden="1" customWidth="1"/>
    <col min="48" max="49" width="5.625" style="51" customWidth="1"/>
    <col min="50" max="50" width="7.875" style="51" customWidth="1"/>
    <col min="51" max="51" width="14.125" style="51" customWidth="1"/>
    <col min="52" max="52" width="6.125" style="51" customWidth="1"/>
    <col min="53" max="53" width="3.5" style="51" hidden="1" customWidth="1"/>
    <col min="54" max="16384" width="9" style="51" customWidth="1"/>
  </cols>
  <sheetData>
    <row r="1" spans="2:85" s="51" customFormat="1" ht="17.25" customHeight="1">
      <c r="B1" s="52" t="s">
        <v>171</v>
      </c>
      <c r="C1" s="52"/>
      <c r="D1" s="52"/>
      <c r="CF1" s="265"/>
      <c r="CG1" s="265"/>
    </row>
    <row r="2" spans="2:85" ht="18.75" customHeight="1">
      <c r="B2" s="53" t="s">
        <v>129</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row>
    <row r="3" spans="2:85" ht="18.75" customHeight="1">
      <c r="I3" s="167"/>
      <c r="J3" s="167"/>
      <c r="K3" s="167"/>
      <c r="M3" s="167"/>
      <c r="N3" s="167"/>
      <c r="O3" s="167"/>
      <c r="Q3" s="167"/>
      <c r="R3" s="167"/>
      <c r="S3" s="167"/>
      <c r="U3" s="167"/>
      <c r="V3" s="167"/>
      <c r="W3" s="167"/>
      <c r="Y3" s="167"/>
      <c r="Z3" s="167"/>
      <c r="AA3" s="167"/>
      <c r="AC3" s="167"/>
      <c r="AD3" s="167"/>
      <c r="AE3" s="167"/>
      <c r="AG3" s="167"/>
      <c r="AH3" s="167"/>
      <c r="AI3" s="167"/>
      <c r="AK3" s="167"/>
      <c r="AL3" s="167"/>
      <c r="AM3" s="167"/>
      <c r="AO3" s="167"/>
      <c r="AP3" s="167"/>
      <c r="AQ3" s="167"/>
      <c r="AS3" s="167"/>
      <c r="AT3" s="167"/>
      <c r="AU3" s="167"/>
      <c r="AW3" s="167"/>
      <c r="AX3" s="167"/>
    </row>
    <row r="4" spans="2:85" ht="18.75" customHeight="1">
      <c r="I4" s="167"/>
      <c r="J4" s="167"/>
      <c r="K4" s="167"/>
      <c r="M4" s="167"/>
      <c r="N4" s="167"/>
      <c r="O4" s="167"/>
      <c r="Q4" s="167"/>
      <c r="R4" s="167"/>
      <c r="S4" s="167"/>
      <c r="U4" s="167"/>
      <c r="V4" s="167"/>
      <c r="W4" s="167"/>
      <c r="Y4" s="167"/>
      <c r="Z4" s="167"/>
      <c r="AA4" s="167"/>
      <c r="AC4" s="167"/>
      <c r="AD4" s="167"/>
      <c r="AE4" s="167"/>
      <c r="AG4" s="167"/>
      <c r="AH4" s="167"/>
      <c r="AI4" s="167"/>
      <c r="AK4" s="167"/>
      <c r="AL4" s="167"/>
      <c r="AM4" s="167"/>
      <c r="AO4" s="167"/>
      <c r="AP4" s="167"/>
      <c r="AQ4" s="167"/>
      <c r="AS4" s="167"/>
      <c r="AT4" s="167"/>
      <c r="AU4" s="167"/>
      <c r="AW4" s="167"/>
      <c r="AX4" s="167"/>
    </row>
    <row r="5" spans="2:85" ht="18.75" customHeight="1">
      <c r="B5" s="54" t="s">
        <v>27</v>
      </c>
      <c r="C5" s="54"/>
      <c r="D5" s="54" t="s">
        <v>9</v>
      </c>
      <c r="E5" s="110"/>
      <c r="F5" s="110"/>
      <c r="G5" s="110"/>
      <c r="H5" s="110"/>
      <c r="I5" s="110"/>
      <c r="J5" s="110"/>
      <c r="K5" s="110"/>
      <c r="L5" s="110"/>
      <c r="M5" s="110"/>
      <c r="N5" s="110"/>
      <c r="O5" s="110"/>
      <c r="P5" s="110"/>
      <c r="Q5" s="110"/>
      <c r="R5" s="205"/>
      <c r="S5" s="205"/>
      <c r="T5" s="71"/>
      <c r="V5" s="205"/>
      <c r="W5" s="205"/>
      <c r="X5" s="71" t="s">
        <v>85</v>
      </c>
      <c r="Y5" s="71"/>
      <c r="Z5" s="205"/>
      <c r="AA5" s="205"/>
      <c r="AB5" s="209">
        <v>1</v>
      </c>
      <c r="AC5" s="71" t="s">
        <v>87</v>
      </c>
      <c r="AD5" s="205"/>
      <c r="AE5" s="205"/>
      <c r="AF5" s="71"/>
      <c r="AG5" s="71"/>
      <c r="AH5" s="205"/>
      <c r="AI5" s="205"/>
      <c r="AJ5" s="71"/>
      <c r="AK5" s="71"/>
      <c r="AL5" s="205"/>
      <c r="AM5" s="205"/>
      <c r="AN5" s="71"/>
      <c r="AO5" s="71"/>
      <c r="AP5" s="205"/>
      <c r="AQ5" s="205"/>
      <c r="AR5" s="71"/>
      <c r="AS5" s="71"/>
      <c r="AT5" s="205"/>
      <c r="AU5" s="205"/>
      <c r="AV5" s="71"/>
      <c r="AW5" s="59"/>
      <c r="AX5" s="59"/>
      <c r="AY5" s="71"/>
    </row>
    <row r="6" spans="2:85" ht="18.75" customHeight="1">
      <c r="B6" s="55" t="s">
        <v>58</v>
      </c>
      <c r="C6" s="55"/>
      <c r="D6" s="55" t="s">
        <v>9</v>
      </c>
      <c r="E6" s="111"/>
      <c r="F6" s="111"/>
      <c r="G6" s="111"/>
      <c r="H6" s="111"/>
      <c r="I6" s="111"/>
      <c r="J6" s="111"/>
      <c r="K6" s="111"/>
      <c r="L6" s="111"/>
      <c r="M6" s="111"/>
      <c r="N6" s="111"/>
      <c r="O6" s="111"/>
      <c r="P6" s="111"/>
      <c r="Q6" s="111"/>
      <c r="R6" s="135"/>
      <c r="S6" s="135"/>
      <c r="T6" s="71"/>
      <c r="U6" s="59"/>
      <c r="V6" s="135"/>
      <c r="W6" s="135"/>
      <c r="X6" s="71"/>
      <c r="Y6" s="71"/>
      <c r="Z6" s="135"/>
      <c r="AA6" s="135"/>
      <c r="AB6" s="209">
        <v>2</v>
      </c>
      <c r="AC6" s="71" t="s">
        <v>2</v>
      </c>
      <c r="AD6" s="124"/>
      <c r="AE6" s="124"/>
      <c r="AF6" s="71"/>
      <c r="AG6" s="71"/>
      <c r="AH6" s="124"/>
      <c r="AI6" s="124"/>
      <c r="AJ6" s="71"/>
      <c r="AK6" s="71"/>
      <c r="AL6" s="124"/>
      <c r="AM6" s="124"/>
      <c r="AN6" s="71"/>
      <c r="AO6" s="71"/>
      <c r="AP6" s="124"/>
      <c r="AQ6" s="124"/>
      <c r="AR6" s="71"/>
      <c r="AS6" s="71"/>
      <c r="AT6" s="135"/>
      <c r="AU6" s="135"/>
      <c r="AV6" s="71"/>
      <c r="AW6" s="59"/>
      <c r="AX6" s="59"/>
      <c r="AY6" s="71"/>
    </row>
    <row r="7" spans="2:85" ht="18.75" customHeight="1">
      <c r="B7" s="55" t="s">
        <v>59</v>
      </c>
      <c r="C7" s="55"/>
      <c r="D7" s="55" t="s">
        <v>9</v>
      </c>
      <c r="E7" s="112"/>
      <c r="F7" s="112"/>
      <c r="G7" s="112"/>
      <c r="H7" s="112"/>
      <c r="I7" s="112"/>
      <c r="J7" s="112"/>
      <c r="K7" s="112"/>
      <c r="L7" s="112"/>
      <c r="M7" s="112"/>
      <c r="N7" s="112"/>
      <c r="O7" s="112"/>
      <c r="P7" s="112"/>
      <c r="Q7" s="112"/>
      <c r="R7" s="135"/>
      <c r="S7" s="135"/>
      <c r="T7" s="71"/>
      <c r="U7" s="59"/>
      <c r="V7" s="135"/>
      <c r="W7" s="135"/>
      <c r="X7" s="71"/>
      <c r="Y7" s="71"/>
      <c r="Z7" s="135"/>
      <c r="AA7" s="135"/>
      <c r="AB7" s="209">
        <v>3</v>
      </c>
      <c r="AC7" s="71" t="s">
        <v>125</v>
      </c>
      <c r="AD7" s="124"/>
      <c r="AE7" s="124"/>
      <c r="AG7" s="71"/>
      <c r="AH7" s="124"/>
      <c r="AI7" s="124"/>
      <c r="AJ7" s="71"/>
      <c r="AK7" s="71"/>
      <c r="AL7" s="124"/>
      <c r="AM7" s="124"/>
      <c r="AN7" s="71"/>
      <c r="AO7" s="71"/>
      <c r="AP7" s="124"/>
      <c r="AQ7" s="124"/>
      <c r="AR7" s="71"/>
      <c r="AS7" s="71"/>
      <c r="AT7" s="135"/>
      <c r="AU7" s="135"/>
      <c r="AV7" s="71"/>
      <c r="AW7" s="59"/>
      <c r="AX7" s="59"/>
      <c r="AY7" s="71"/>
    </row>
    <row r="8" spans="2:85" ht="18.75" customHeight="1">
      <c r="B8" s="55" t="s">
        <v>62</v>
      </c>
      <c r="C8" s="55"/>
      <c r="D8" s="55" t="s">
        <v>9</v>
      </c>
      <c r="E8" s="113">
        <v>2020</v>
      </c>
      <c r="F8" s="124" t="s">
        <v>75</v>
      </c>
      <c r="G8" s="135"/>
      <c r="H8" s="156"/>
      <c r="I8" s="156"/>
      <c r="J8" s="156"/>
      <c r="K8" s="156"/>
      <c r="L8" s="156"/>
      <c r="M8" s="156"/>
      <c r="N8" s="156"/>
      <c r="O8" s="156"/>
      <c r="P8" s="156"/>
      <c r="Q8" s="156"/>
      <c r="R8" s="135"/>
      <c r="S8" s="135"/>
      <c r="T8" s="71"/>
      <c r="U8" s="59"/>
      <c r="V8" s="135"/>
      <c r="W8" s="135"/>
      <c r="X8" s="71"/>
      <c r="Y8" s="71"/>
      <c r="Z8" s="135"/>
      <c r="AA8" s="135"/>
      <c r="AB8" s="209">
        <v>4</v>
      </c>
      <c r="AC8" s="71" t="s">
        <v>93</v>
      </c>
      <c r="AD8" s="57"/>
      <c r="AE8" s="57"/>
      <c r="AF8" s="71"/>
      <c r="AG8" s="71"/>
      <c r="AH8" s="57"/>
      <c r="AI8" s="57"/>
      <c r="AJ8" s="71"/>
      <c r="AK8" s="71"/>
      <c r="AL8" s="57"/>
      <c r="AM8" s="57"/>
      <c r="AN8" s="71"/>
      <c r="AO8" s="71"/>
      <c r="AP8" s="57"/>
      <c r="AQ8" s="57"/>
      <c r="AR8" s="71"/>
      <c r="AS8" s="71"/>
      <c r="AT8" s="57"/>
      <c r="AU8" s="57"/>
      <c r="AV8" s="71"/>
      <c r="AW8" s="59"/>
      <c r="AX8" s="59"/>
      <c r="AY8" s="71"/>
    </row>
    <row r="9" spans="2:85" ht="18.75" customHeight="1">
      <c r="B9" s="56" t="s">
        <v>57</v>
      </c>
      <c r="C9" s="56"/>
      <c r="D9" s="55" t="s">
        <v>9</v>
      </c>
      <c r="E9" s="113">
        <v>2021</v>
      </c>
      <c r="F9" s="124" t="s">
        <v>75</v>
      </c>
      <c r="G9" s="135"/>
      <c r="H9" s="111" t="s">
        <v>80</v>
      </c>
      <c r="I9" s="111"/>
      <c r="J9" s="111"/>
      <c r="K9" s="111"/>
      <c r="L9" s="111"/>
      <c r="M9" s="111"/>
      <c r="N9" s="111"/>
      <c r="O9" s="111"/>
      <c r="P9" s="111"/>
      <c r="Q9" s="111"/>
      <c r="R9" s="135"/>
      <c r="S9" s="135"/>
      <c r="T9" s="71"/>
      <c r="U9" s="59"/>
      <c r="V9" s="135"/>
      <c r="W9" s="135"/>
      <c r="X9" s="71"/>
      <c r="Y9" s="71"/>
      <c r="Z9" s="135"/>
      <c r="AA9" s="135"/>
      <c r="AB9" s="209" t="s">
        <v>124</v>
      </c>
      <c r="AC9" s="71" t="s">
        <v>94</v>
      </c>
      <c r="AD9" s="114"/>
      <c r="AE9" s="114"/>
      <c r="AF9" s="71"/>
      <c r="AG9" s="59"/>
      <c r="AH9" s="114"/>
      <c r="AI9" s="114"/>
      <c r="AJ9" s="71"/>
      <c r="AK9" s="59"/>
      <c r="AL9" s="114"/>
      <c r="AM9" s="114"/>
      <c r="AN9" s="71"/>
      <c r="AO9" s="59"/>
      <c r="AP9" s="114"/>
      <c r="AQ9" s="114"/>
      <c r="AR9" s="71"/>
      <c r="AS9" s="59"/>
      <c r="AT9" s="114"/>
      <c r="AU9" s="114"/>
      <c r="AV9" s="71"/>
      <c r="AW9" s="59"/>
      <c r="AX9" s="59"/>
      <c r="AY9" s="71"/>
    </row>
    <row r="10" spans="2:85" ht="18.75" customHeight="1">
      <c r="B10" s="57"/>
      <c r="C10" s="57"/>
      <c r="D10" s="57"/>
      <c r="E10" s="57"/>
      <c r="F10" s="57"/>
      <c r="G10" s="57"/>
      <c r="H10" s="57"/>
      <c r="I10" s="57"/>
      <c r="J10" s="57"/>
      <c r="K10" s="57"/>
      <c r="L10" s="57"/>
      <c r="M10" s="57"/>
      <c r="N10" s="57"/>
      <c r="O10" s="57"/>
      <c r="P10" s="57"/>
      <c r="Q10" s="57"/>
      <c r="R10" s="206"/>
      <c r="S10" s="206"/>
      <c r="T10" s="71"/>
      <c r="U10" s="59"/>
      <c r="V10" s="206"/>
      <c r="W10" s="206"/>
      <c r="X10" s="71"/>
      <c r="Y10" s="71"/>
      <c r="Z10" s="206"/>
      <c r="AA10" s="206"/>
      <c r="AB10" s="209"/>
      <c r="AC10" s="71" t="s">
        <v>137</v>
      </c>
      <c r="AD10" s="214"/>
      <c r="AE10" s="214"/>
      <c r="AF10" s="71"/>
      <c r="AG10" s="59"/>
      <c r="AH10" s="214"/>
      <c r="AI10" s="214"/>
      <c r="AJ10" s="71"/>
      <c r="AK10" s="59"/>
      <c r="AL10" s="214"/>
      <c r="AM10" s="214"/>
      <c r="AN10" s="71"/>
      <c r="AO10" s="59"/>
      <c r="AP10" s="214"/>
      <c r="AQ10" s="214"/>
      <c r="AR10" s="71"/>
      <c r="AS10" s="59"/>
      <c r="AT10" s="214"/>
      <c r="AU10" s="214"/>
      <c r="AV10" s="71"/>
      <c r="AW10" s="59"/>
      <c r="AX10" s="59"/>
      <c r="AY10" s="71"/>
    </row>
    <row r="11" spans="2:85" ht="18.75" customHeight="1">
      <c r="B11" s="58"/>
      <c r="C11" s="58"/>
      <c r="D11" s="58"/>
      <c r="E11" s="114"/>
      <c r="F11" s="114"/>
      <c r="G11" s="114"/>
      <c r="H11" s="114"/>
      <c r="I11" s="114"/>
      <c r="J11" s="114"/>
      <c r="K11" s="114"/>
      <c r="L11" s="114"/>
      <c r="M11" s="114"/>
      <c r="N11" s="114"/>
      <c r="O11" s="114"/>
      <c r="P11" s="114"/>
      <c r="Q11" s="114"/>
      <c r="R11" s="114"/>
      <c r="S11" s="114"/>
      <c r="T11" s="71"/>
      <c r="U11" s="59"/>
      <c r="V11" s="114"/>
      <c r="W11" s="114"/>
      <c r="X11" s="71"/>
      <c r="Y11" s="59"/>
      <c r="Z11" s="114"/>
      <c r="AA11" s="114"/>
      <c r="AB11" s="209"/>
      <c r="AC11" s="71" t="s">
        <v>138</v>
      </c>
      <c r="AD11" s="214"/>
      <c r="AE11" s="214"/>
      <c r="AF11" s="71"/>
      <c r="AG11" s="59"/>
      <c r="AH11" s="214"/>
      <c r="AI11" s="214"/>
      <c r="AJ11" s="71"/>
      <c r="AK11" s="59"/>
      <c r="AL11" s="214"/>
      <c r="AM11" s="214"/>
      <c r="AN11" s="71"/>
      <c r="AO11" s="59"/>
      <c r="AP11" s="214"/>
      <c r="AQ11" s="214"/>
      <c r="AR11" s="71"/>
      <c r="AS11" s="59"/>
      <c r="AT11" s="214"/>
      <c r="AU11" s="214"/>
      <c r="AV11" s="71"/>
      <c r="AW11" s="59"/>
      <c r="AX11" s="59"/>
      <c r="AY11" s="71"/>
    </row>
    <row r="12" spans="2:85" ht="18.75" customHeight="1">
      <c r="B12" s="58"/>
      <c r="C12" s="58"/>
      <c r="D12" s="58"/>
      <c r="E12" s="114"/>
      <c r="F12" s="114"/>
      <c r="G12" s="114"/>
      <c r="H12" s="114"/>
      <c r="I12" s="114"/>
      <c r="J12" s="114"/>
      <c r="K12" s="114"/>
      <c r="L12" s="114"/>
      <c r="M12" s="114"/>
      <c r="N12" s="114"/>
      <c r="O12" s="114"/>
      <c r="P12" s="114"/>
      <c r="Q12" s="114"/>
      <c r="R12" s="114"/>
      <c r="S12" s="114"/>
      <c r="T12" s="71"/>
      <c r="U12" s="59"/>
      <c r="V12" s="114"/>
      <c r="W12" s="114"/>
      <c r="X12" s="71"/>
      <c r="Y12" s="59"/>
      <c r="Z12" s="114"/>
      <c r="AA12" s="114"/>
      <c r="AY12" s="71"/>
    </row>
    <row r="13" spans="2:85" ht="18.75" customHeight="1">
      <c r="B13" s="58"/>
      <c r="C13" s="58"/>
      <c r="D13" s="58"/>
      <c r="E13" s="114"/>
      <c r="F13" s="114"/>
      <c r="G13" s="114"/>
      <c r="H13" s="114"/>
      <c r="I13" s="114"/>
      <c r="J13" s="114"/>
      <c r="K13" s="114"/>
      <c r="L13" s="114"/>
      <c r="M13" s="114"/>
      <c r="N13" s="114"/>
      <c r="O13" s="114"/>
      <c r="P13" s="114"/>
      <c r="Q13" s="114"/>
      <c r="R13" s="114"/>
      <c r="S13" s="114"/>
      <c r="T13" s="71"/>
      <c r="U13" s="59"/>
      <c r="V13" s="114"/>
      <c r="W13" s="114"/>
      <c r="X13" s="71"/>
      <c r="Y13" s="59"/>
      <c r="Z13" s="114"/>
      <c r="AA13" s="114"/>
      <c r="AY13" s="71"/>
    </row>
    <row r="14" spans="2:85" ht="18.75" customHeight="1">
      <c r="B14" s="58"/>
      <c r="C14" s="58"/>
      <c r="D14" s="58"/>
      <c r="E14" s="114"/>
      <c r="F14" s="114"/>
      <c r="G14" s="114"/>
      <c r="H14" s="114"/>
      <c r="I14" s="114"/>
      <c r="J14" s="114"/>
      <c r="K14" s="114"/>
      <c r="L14" s="114"/>
      <c r="M14" s="114"/>
      <c r="N14" s="114"/>
      <c r="O14" s="114"/>
      <c r="P14" s="114"/>
      <c r="Q14" s="204"/>
      <c r="R14" s="114"/>
      <c r="S14" s="114"/>
      <c r="T14" s="71"/>
      <c r="U14" s="59"/>
      <c r="V14" s="114"/>
      <c r="W14" s="114"/>
      <c r="X14" s="71"/>
      <c r="Y14" s="59"/>
      <c r="Z14" s="114"/>
      <c r="AA14" s="114"/>
      <c r="AB14" s="209"/>
      <c r="AC14" s="71"/>
      <c r="AD14" s="114"/>
      <c r="AE14" s="114"/>
      <c r="AF14" s="71"/>
      <c r="AG14" s="59"/>
      <c r="AH14" s="114"/>
      <c r="AI14" s="114"/>
      <c r="AJ14" s="71"/>
      <c r="AK14" s="59"/>
      <c r="AL14" s="114"/>
      <c r="AM14" s="114"/>
      <c r="AN14" s="71"/>
      <c r="AO14" s="59"/>
      <c r="AP14" s="114"/>
      <c r="AQ14" s="114"/>
      <c r="AR14" s="71"/>
      <c r="AS14" s="59"/>
      <c r="AT14" s="114"/>
      <c r="AU14" s="114"/>
      <c r="AV14" s="71"/>
      <c r="AW14" s="59"/>
      <c r="AX14" s="59"/>
      <c r="AY14" s="71"/>
    </row>
    <row r="15" spans="2:85" ht="18.75" customHeight="1">
      <c r="B15" s="59"/>
      <c r="C15" s="71"/>
      <c r="D15" s="71"/>
      <c r="E15" s="71"/>
      <c r="F15" s="71"/>
      <c r="G15" s="136"/>
      <c r="H15" s="136"/>
      <c r="I15" s="168"/>
      <c r="J15" s="168"/>
      <c r="K15" s="168"/>
      <c r="L15" s="136"/>
      <c r="M15" s="168"/>
      <c r="N15" s="168"/>
      <c r="O15" s="168"/>
      <c r="P15" s="136"/>
      <c r="Q15" s="168"/>
      <c r="R15" s="168"/>
      <c r="S15" s="168"/>
      <c r="T15" s="136"/>
      <c r="U15" s="168"/>
      <c r="V15" s="168"/>
      <c r="W15" s="168"/>
      <c r="X15" s="136"/>
      <c r="Y15" s="168"/>
      <c r="Z15" s="168"/>
      <c r="AA15" s="168"/>
      <c r="AB15" s="136"/>
      <c r="AC15" s="168"/>
      <c r="AD15" s="168"/>
      <c r="AE15" s="168"/>
      <c r="AF15" s="136"/>
      <c r="AG15" s="168"/>
      <c r="AH15" s="168"/>
      <c r="AI15" s="168"/>
      <c r="AJ15" s="136"/>
      <c r="AK15" s="168"/>
      <c r="AL15" s="168"/>
      <c r="AM15" s="168"/>
      <c r="AN15" s="136"/>
      <c r="AO15" s="168"/>
      <c r="AP15" s="168"/>
      <c r="AQ15" s="168"/>
      <c r="AR15" s="136"/>
      <c r="AS15" s="168"/>
      <c r="AT15" s="168"/>
      <c r="AU15" s="168"/>
      <c r="AV15" s="136"/>
      <c r="AW15" s="168"/>
      <c r="AX15" s="59"/>
      <c r="AY15" s="71"/>
    </row>
    <row r="16" spans="2:85" ht="18" customHeight="1">
      <c r="B16" s="60" t="s">
        <v>100</v>
      </c>
      <c r="C16" s="95" t="s">
        <v>47</v>
      </c>
      <c r="D16" s="103"/>
      <c r="E16" s="316" t="s">
        <v>11</v>
      </c>
      <c r="F16" s="317"/>
      <c r="G16" s="137" t="s">
        <v>78</v>
      </c>
      <c r="H16" s="157">
        <v>43922</v>
      </c>
      <c r="I16" s="157"/>
      <c r="J16" s="194"/>
      <c r="K16" s="194"/>
      <c r="L16" s="157">
        <v>43952</v>
      </c>
      <c r="M16" s="157"/>
      <c r="N16" s="194"/>
      <c r="O16" s="194"/>
      <c r="P16" s="157">
        <v>43983</v>
      </c>
      <c r="Q16" s="157"/>
      <c r="R16" s="194"/>
      <c r="S16" s="194"/>
      <c r="T16" s="157">
        <v>44013</v>
      </c>
      <c r="U16" s="157"/>
      <c r="V16" s="194"/>
      <c r="W16" s="194"/>
      <c r="X16" s="157">
        <v>44044</v>
      </c>
      <c r="Y16" s="157"/>
      <c r="Z16" s="194"/>
      <c r="AA16" s="194"/>
      <c r="AB16" s="157">
        <v>44075</v>
      </c>
      <c r="AC16" s="157"/>
      <c r="AD16" s="194"/>
      <c r="AE16" s="194"/>
      <c r="AF16" s="157">
        <v>44105</v>
      </c>
      <c r="AG16" s="157"/>
      <c r="AH16" s="194"/>
      <c r="AI16" s="194"/>
      <c r="AJ16" s="157">
        <v>44136</v>
      </c>
      <c r="AK16" s="157"/>
      <c r="AL16" s="194"/>
      <c r="AM16" s="194"/>
      <c r="AN16" s="157">
        <v>44166</v>
      </c>
      <c r="AO16" s="157"/>
      <c r="AP16" s="194"/>
      <c r="AQ16" s="194"/>
      <c r="AR16" s="157">
        <v>44197</v>
      </c>
      <c r="AS16" s="157"/>
      <c r="AT16" s="194"/>
      <c r="AU16" s="194"/>
      <c r="AV16" s="223">
        <v>44228</v>
      </c>
      <c r="AW16" s="226"/>
      <c r="AX16" s="234" t="s">
        <v>104</v>
      </c>
      <c r="AY16" s="246" t="s">
        <v>105</v>
      </c>
      <c r="BA16" s="51" t="s">
        <v>106</v>
      </c>
    </row>
    <row r="17" spans="2:53" ht="18.75" customHeight="1">
      <c r="B17" s="61"/>
      <c r="C17" s="96"/>
      <c r="D17" s="104"/>
      <c r="E17" s="116" t="s">
        <v>73</v>
      </c>
      <c r="F17" s="126" t="s">
        <v>77</v>
      </c>
      <c r="G17" s="138"/>
      <c r="H17" s="158" t="s">
        <v>81</v>
      </c>
      <c r="I17" s="169" t="s">
        <v>82</v>
      </c>
      <c r="J17" s="195"/>
      <c r="K17" s="195"/>
      <c r="L17" s="158" t="s">
        <v>81</v>
      </c>
      <c r="M17" s="169" t="s">
        <v>84</v>
      </c>
      <c r="N17" s="195"/>
      <c r="O17" s="195"/>
      <c r="P17" s="158" t="s">
        <v>81</v>
      </c>
      <c r="Q17" s="169" t="s">
        <v>84</v>
      </c>
      <c r="R17" s="195"/>
      <c r="S17" s="195"/>
      <c r="T17" s="158" t="s">
        <v>81</v>
      </c>
      <c r="U17" s="169" t="s">
        <v>84</v>
      </c>
      <c r="V17" s="195"/>
      <c r="W17" s="195"/>
      <c r="X17" s="158" t="s">
        <v>81</v>
      </c>
      <c r="Y17" s="169" t="s">
        <v>84</v>
      </c>
      <c r="Z17" s="195"/>
      <c r="AA17" s="195"/>
      <c r="AB17" s="158" t="s">
        <v>81</v>
      </c>
      <c r="AC17" s="169" t="s">
        <v>84</v>
      </c>
      <c r="AD17" s="195"/>
      <c r="AE17" s="195"/>
      <c r="AF17" s="215" t="s">
        <v>81</v>
      </c>
      <c r="AG17" s="217" t="s">
        <v>84</v>
      </c>
      <c r="AH17" s="195"/>
      <c r="AI17" s="195"/>
      <c r="AJ17" s="215" t="s">
        <v>81</v>
      </c>
      <c r="AK17" s="217" t="s">
        <v>84</v>
      </c>
      <c r="AL17" s="195"/>
      <c r="AM17" s="195"/>
      <c r="AN17" s="158" t="s">
        <v>81</v>
      </c>
      <c r="AO17" s="169" t="s">
        <v>84</v>
      </c>
      <c r="AP17" s="195"/>
      <c r="AQ17" s="195"/>
      <c r="AR17" s="158" t="s">
        <v>81</v>
      </c>
      <c r="AS17" s="169" t="s">
        <v>84</v>
      </c>
      <c r="AT17" s="195"/>
      <c r="AU17" s="195"/>
      <c r="AV17" s="224" t="s">
        <v>81</v>
      </c>
      <c r="AW17" s="227" t="s">
        <v>84</v>
      </c>
      <c r="AX17" s="235"/>
      <c r="AY17" s="247"/>
      <c r="BA17" s="51" t="s">
        <v>108</v>
      </c>
    </row>
    <row r="18" spans="2:53" ht="19.5" customHeight="1">
      <c r="B18" s="62"/>
      <c r="C18" s="97"/>
      <c r="D18" s="105"/>
      <c r="E18" s="117" t="s">
        <v>74</v>
      </c>
      <c r="F18" s="127"/>
      <c r="G18" s="139"/>
      <c r="H18" s="159"/>
      <c r="I18" s="170"/>
      <c r="J18" s="196"/>
      <c r="K18" s="196"/>
      <c r="L18" s="159"/>
      <c r="M18" s="170"/>
      <c r="N18" s="196"/>
      <c r="O18" s="196"/>
      <c r="P18" s="159"/>
      <c r="Q18" s="170"/>
      <c r="R18" s="196"/>
      <c r="S18" s="196"/>
      <c r="T18" s="159"/>
      <c r="U18" s="170"/>
      <c r="V18" s="196"/>
      <c r="W18" s="196"/>
      <c r="X18" s="159"/>
      <c r="Y18" s="170"/>
      <c r="Z18" s="196"/>
      <c r="AA18" s="196"/>
      <c r="AB18" s="159"/>
      <c r="AC18" s="170"/>
      <c r="AD18" s="196"/>
      <c r="AE18" s="196"/>
      <c r="AF18" s="216"/>
      <c r="AG18" s="218"/>
      <c r="AH18" s="196"/>
      <c r="AI18" s="196"/>
      <c r="AJ18" s="216"/>
      <c r="AK18" s="218"/>
      <c r="AL18" s="196"/>
      <c r="AM18" s="196"/>
      <c r="AN18" s="159"/>
      <c r="AO18" s="170"/>
      <c r="AP18" s="196"/>
      <c r="AQ18" s="196"/>
      <c r="AR18" s="159"/>
      <c r="AS18" s="170"/>
      <c r="AT18" s="196"/>
      <c r="AU18" s="196"/>
      <c r="AV18" s="225"/>
      <c r="AW18" s="228"/>
      <c r="AX18" s="235"/>
      <c r="AY18" s="248"/>
    </row>
    <row r="19" spans="2:53">
      <c r="B19" s="312" t="s">
        <v>113</v>
      </c>
      <c r="C19" s="98" t="s">
        <v>115</v>
      </c>
      <c r="D19" s="106"/>
      <c r="E19" s="118">
        <v>40603</v>
      </c>
      <c r="F19" s="128" t="str">
        <f>IF($E19="","",IFERROR(DATEDIF(E19,E20,"Y")&amp;"年"&amp;DATEDIF(E19,E20,"YM")&amp;"月","0年0月"))</f>
        <v>9年0月</v>
      </c>
      <c r="G19" s="140">
        <f>IFERROR(DATEDIF(E19,E20,"Y"),0)</f>
        <v>9</v>
      </c>
      <c r="H19" s="160">
        <v>1</v>
      </c>
      <c r="I19" s="171" t="str">
        <f>IF(H19="","",IF(G19&gt;=7,"◎",IF(G19&gt;=3,"○","×")))</f>
        <v>◎</v>
      </c>
      <c r="J19" s="197">
        <f>IF($E19="","",(EDATE($E20,1)))</f>
        <v>43951</v>
      </c>
      <c r="K19" s="190">
        <f>IFERROR(DATEDIF($E19,J19,"Y"),0)</f>
        <v>9</v>
      </c>
      <c r="L19" s="160">
        <v>1</v>
      </c>
      <c r="M19" s="171" t="str">
        <f>IF(L19="","",IF(K19&gt;=7,"◎",IF(K19&gt;=3,"○","×")))</f>
        <v>◎</v>
      </c>
      <c r="N19" s="197">
        <f>IF($E19="","",(EDATE($E20,2)))</f>
        <v>43982</v>
      </c>
      <c r="O19" s="200">
        <f>IFERROR(DATEDIF($E19,N19,"Y"),0)</f>
        <v>9</v>
      </c>
      <c r="P19" s="160">
        <v>1</v>
      </c>
      <c r="Q19" s="171" t="str">
        <f>IF(P19="","",IF(O19&gt;=7,"◎",IF(O19&gt;=3,"○","×")))</f>
        <v>◎</v>
      </c>
      <c r="R19" s="197">
        <f>IF($E19="","",(EDATE($E20,3)))</f>
        <v>44012</v>
      </c>
      <c r="S19" s="190">
        <f>IFERROR(DATEDIF($E19,R19,"Y"),0)</f>
        <v>9</v>
      </c>
      <c r="T19" s="160">
        <v>1</v>
      </c>
      <c r="U19" s="171" t="str">
        <f>IF(T19="","",IF(S19&gt;=7,"◎",IF(S19&gt;=3,"○","×")))</f>
        <v>◎</v>
      </c>
      <c r="V19" s="197">
        <f>IF($E19="","",(EDATE($E20,4)))</f>
        <v>44043</v>
      </c>
      <c r="W19" s="190">
        <f>IFERROR(DATEDIF($E19,V19,"Y"),0)</f>
        <v>9</v>
      </c>
      <c r="X19" s="160">
        <v>1</v>
      </c>
      <c r="Y19" s="208" t="str">
        <f>IF(X19="","",IF(W19&gt;=7,"◎",IF(W19&gt;=3,"○","×")))</f>
        <v>◎</v>
      </c>
      <c r="Z19" s="197">
        <f>IF($E19="","",(EDATE($E20,5)))</f>
        <v>44074</v>
      </c>
      <c r="AA19" s="190">
        <f>IFERROR(DATEDIF($E19,Z19,"Y"),0)</f>
        <v>9</v>
      </c>
      <c r="AB19" s="160">
        <v>1</v>
      </c>
      <c r="AC19" s="171" t="str">
        <f>IF(AB19="","",IF(AA19&gt;=7,"◎",IF(AA19&gt;=3,"○","×")))</f>
        <v>◎</v>
      </c>
      <c r="AD19" s="197">
        <f>IF($E19="","",(EDATE($E20,6)))</f>
        <v>44104</v>
      </c>
      <c r="AE19" s="200">
        <f>IFERROR(DATEDIF($E19,AD19,"Y"),0)</f>
        <v>9</v>
      </c>
      <c r="AF19" s="160">
        <v>1</v>
      </c>
      <c r="AG19" s="171" t="str">
        <f>IF(AF19="","",IF(AE19&gt;=7,"◎",IF(AE19&gt;=3,"○","×")))</f>
        <v>◎</v>
      </c>
      <c r="AH19" s="197">
        <f>IF($E19="","",(EDATE($E20,7)))</f>
        <v>44135</v>
      </c>
      <c r="AI19" s="190">
        <f>IFERROR(DATEDIF($E19,AH19,"Y"),0)</f>
        <v>9</v>
      </c>
      <c r="AJ19" s="160">
        <v>1</v>
      </c>
      <c r="AK19" s="171" t="str">
        <f>IF(AJ19="","",IF(AI19&gt;=7,"◎",IF(AI19&gt;=3,"○","×")))</f>
        <v>◎</v>
      </c>
      <c r="AL19" s="197">
        <f>IF($E19="","",(EDATE($E20,8)))</f>
        <v>44165</v>
      </c>
      <c r="AM19" s="190">
        <f>IFERROR(DATEDIF($E19,AL19,"Y"),0)</f>
        <v>9</v>
      </c>
      <c r="AN19" s="160">
        <v>1</v>
      </c>
      <c r="AO19" s="171" t="str">
        <f>IF(AN19="","",IF(AM19&gt;=7,"◎",IF(AM19&gt;=3,"○","×")))</f>
        <v>◎</v>
      </c>
      <c r="AP19" s="197">
        <f>IF($E19="","",(EDATE($E20,9)))</f>
        <v>44196</v>
      </c>
      <c r="AQ19" s="190">
        <f>IFERROR(DATEDIF($E19,AP19,"Y"),0)</f>
        <v>9</v>
      </c>
      <c r="AR19" s="160">
        <v>1</v>
      </c>
      <c r="AS19" s="171" t="str">
        <f>IF(AR19="","",IF(AQ19&gt;=7,"◎",IF(AQ19&gt;=3,"○","×")))</f>
        <v>◎</v>
      </c>
      <c r="AT19" s="197">
        <f>IF($E19="","",(EDATE($E20,10)))</f>
        <v>44227</v>
      </c>
      <c r="AU19" s="190">
        <f>IFERROR(DATEDIF($E19,AT19,"Y"),0)</f>
        <v>9</v>
      </c>
      <c r="AV19" s="160">
        <v>1</v>
      </c>
      <c r="AW19" s="229" t="str">
        <f>IF(AV19="","",IF(AU19&gt;=7,"◎",IF(AU19&gt;=3,"○","×")))</f>
        <v>◎</v>
      </c>
      <c r="AX19" s="236">
        <f>SUM(H19,L19,P19,T19,X19,AB19,AF19,AJ19,AN19,AR19,AV19)</f>
        <v>11</v>
      </c>
      <c r="AY19" s="249"/>
      <c r="AZ19" s="256"/>
    </row>
    <row r="20" spans="2:53">
      <c r="B20" s="313"/>
      <c r="C20" s="99"/>
      <c r="D20" s="107"/>
      <c r="E20" s="119">
        <v>43921</v>
      </c>
      <c r="F20" s="129"/>
      <c r="G20" s="141"/>
      <c r="H20" s="161"/>
      <c r="I20" s="171"/>
      <c r="J20" s="182"/>
      <c r="K20" s="188"/>
      <c r="L20" s="161"/>
      <c r="M20" s="171"/>
      <c r="N20" s="182"/>
      <c r="O20" s="190"/>
      <c r="P20" s="161"/>
      <c r="Q20" s="171"/>
      <c r="R20" s="182"/>
      <c r="S20" s="188"/>
      <c r="T20" s="161"/>
      <c r="U20" s="171"/>
      <c r="V20" s="182"/>
      <c r="W20" s="188"/>
      <c r="X20" s="161"/>
      <c r="Y20" s="173"/>
      <c r="Z20" s="182"/>
      <c r="AA20" s="188"/>
      <c r="AB20" s="161"/>
      <c r="AC20" s="171"/>
      <c r="AD20" s="182"/>
      <c r="AE20" s="190"/>
      <c r="AF20" s="161"/>
      <c r="AG20" s="171"/>
      <c r="AH20" s="182"/>
      <c r="AI20" s="188"/>
      <c r="AJ20" s="161"/>
      <c r="AK20" s="171"/>
      <c r="AL20" s="182"/>
      <c r="AM20" s="188"/>
      <c r="AN20" s="161"/>
      <c r="AO20" s="171"/>
      <c r="AP20" s="182"/>
      <c r="AQ20" s="188"/>
      <c r="AR20" s="161"/>
      <c r="AS20" s="171"/>
      <c r="AT20" s="182"/>
      <c r="AU20" s="188"/>
      <c r="AV20" s="161"/>
      <c r="AW20" s="229"/>
      <c r="AX20" s="237"/>
      <c r="AY20" s="249"/>
      <c r="AZ20" s="256"/>
    </row>
    <row r="21" spans="2:53">
      <c r="B21" s="64" t="s">
        <v>113</v>
      </c>
      <c r="C21" s="100" t="s">
        <v>116</v>
      </c>
      <c r="D21" s="108"/>
      <c r="E21" s="120">
        <v>42559</v>
      </c>
      <c r="F21" s="129" t="str">
        <f>IF($E21="","",IFERROR(DATEDIF(E21,E22,"Y")&amp;"年"&amp;DATEDIF(E21,E22,"YM")&amp;"月","0年0月"))</f>
        <v>3年8月</v>
      </c>
      <c r="G21" s="141">
        <f>IFERROR(DATEDIF(E21,E22,"Y"),0)</f>
        <v>3</v>
      </c>
      <c r="H21" s="161">
        <v>0.5</v>
      </c>
      <c r="I21" s="172" t="str">
        <f>IF(H21="","",IF(G21&gt;=7,"◎",IF(G21&gt;=3,"○","×")))</f>
        <v>○</v>
      </c>
      <c r="J21" s="182">
        <f>IF($E21="","",(EDATE($E22,1)))</f>
        <v>43951</v>
      </c>
      <c r="K21" s="188">
        <f>IFERROR(DATEDIF($E21,J21,"Y"),0)</f>
        <v>3</v>
      </c>
      <c r="L21" s="161">
        <v>0.5</v>
      </c>
      <c r="M21" s="171" t="str">
        <f>IF(L21="","",IF(K21&gt;=7,"◎",IF(K21&gt;=3,"○","×")))</f>
        <v>○</v>
      </c>
      <c r="N21" s="182">
        <f>IF($E21="","",(EDATE($E22,2)))</f>
        <v>43982</v>
      </c>
      <c r="O21" s="188">
        <f>IFERROR(DATEDIF($E21,N21,"Y"),0)</f>
        <v>3</v>
      </c>
      <c r="P21" s="161">
        <v>0.5</v>
      </c>
      <c r="Q21" s="171" t="str">
        <f>IF(P21="","",IF(O21&gt;=7,"◎",IF(O21&gt;=3,"○","×")))</f>
        <v>○</v>
      </c>
      <c r="R21" s="182">
        <f>IF($E21="","",(EDATE($E22,3)))</f>
        <v>44012</v>
      </c>
      <c r="S21" s="188">
        <f>IFERROR(DATEDIF($E21,R21,"Y"),0)</f>
        <v>3</v>
      </c>
      <c r="T21" s="161">
        <v>0.5</v>
      </c>
      <c r="U21" s="171" t="str">
        <f>IF(T21="","",IF(S21&gt;=7,"◎",IF(S21&gt;=3,"○","×")))</f>
        <v>○</v>
      </c>
      <c r="V21" s="182">
        <f>IF($E21="","",(EDATE($E22,4)))</f>
        <v>44043</v>
      </c>
      <c r="W21" s="188">
        <f>IFERROR(DATEDIF($E21,V21,"Y"),0)</f>
        <v>4</v>
      </c>
      <c r="X21" s="161">
        <v>0.5</v>
      </c>
      <c r="Y21" s="172" t="str">
        <f>IF(X21="","",IF(W21&gt;=7,"◎",IF(W21&gt;=3,"○","×")))</f>
        <v>○</v>
      </c>
      <c r="Z21" s="182">
        <f>IF($E21="","",(EDATE($E22,5)))</f>
        <v>44074</v>
      </c>
      <c r="AA21" s="188">
        <f>IFERROR(DATEDIF($E21,Z21,"Y"),0)</f>
        <v>4</v>
      </c>
      <c r="AB21" s="161">
        <v>0.5</v>
      </c>
      <c r="AC21" s="171" t="str">
        <f>IF(AB21="","",IF(AA21&gt;=7,"◎",IF(AA21&gt;=3,"○","×")))</f>
        <v>○</v>
      </c>
      <c r="AD21" s="182">
        <f>IF($E21="","",(EDATE($E22,6)))</f>
        <v>44104</v>
      </c>
      <c r="AE21" s="188">
        <f>IFERROR(DATEDIF($E21,AD21,"Y"),0)</f>
        <v>4</v>
      </c>
      <c r="AF21" s="161">
        <v>0.5</v>
      </c>
      <c r="AG21" s="171" t="str">
        <f>IF(AF21="","",IF(AE21&gt;=7,"◎",IF(AE21&gt;=3,"○","×")))</f>
        <v>○</v>
      </c>
      <c r="AH21" s="182">
        <f>IF($E21="","",(EDATE($E22,7)))</f>
        <v>44135</v>
      </c>
      <c r="AI21" s="188">
        <f>IFERROR(DATEDIF($E21,AH21,"Y"),0)</f>
        <v>4</v>
      </c>
      <c r="AJ21" s="161">
        <v>0.5</v>
      </c>
      <c r="AK21" s="171" t="str">
        <f>IF(AJ21="","",IF(AI21&gt;=7,"◎",IF(AI21&gt;=3,"○","×")))</f>
        <v>○</v>
      </c>
      <c r="AL21" s="182">
        <f>IF($E21="","",(EDATE($E22,8)))</f>
        <v>44165</v>
      </c>
      <c r="AM21" s="188">
        <f>IFERROR(DATEDIF($E21,AL21,"Y"),0)</f>
        <v>4</v>
      </c>
      <c r="AN21" s="161">
        <v>0.5</v>
      </c>
      <c r="AO21" s="171" t="str">
        <f>IF(AN21="","",IF(AM21&gt;=7,"◎",IF(AM21&gt;=3,"○","×")))</f>
        <v>○</v>
      </c>
      <c r="AP21" s="182">
        <f>IF($E21="","",(EDATE($E22,9)))</f>
        <v>44196</v>
      </c>
      <c r="AQ21" s="188">
        <f>IFERROR(DATEDIF($E21,AP21,"Y"),0)</f>
        <v>4</v>
      </c>
      <c r="AR21" s="161">
        <v>0.5</v>
      </c>
      <c r="AS21" s="171" t="str">
        <f>IF(AR21="","",IF(AQ21&gt;=7,"◎",IF(AQ21&gt;=3,"○","×")))</f>
        <v>○</v>
      </c>
      <c r="AT21" s="182">
        <f>IF($E21="","",(EDATE($E22,10)))</f>
        <v>44227</v>
      </c>
      <c r="AU21" s="188">
        <f>IFERROR(DATEDIF($E21,AT21,"Y"),0)</f>
        <v>4</v>
      </c>
      <c r="AV21" s="161">
        <v>0.5</v>
      </c>
      <c r="AW21" s="229" t="str">
        <f>IF(AV21="","",IF(AU21&gt;=7,"◎",IF(AU21&gt;=3,"○","×")))</f>
        <v>○</v>
      </c>
      <c r="AX21" s="238">
        <f>SUM(H21,L21,P21,T21,X21,AB21,AF21,AJ21,AN21,AR21,AV21)</f>
        <v>5.5</v>
      </c>
      <c r="AY21" s="249"/>
      <c r="AZ21" s="256"/>
    </row>
    <row r="22" spans="2:53">
      <c r="B22" s="313"/>
      <c r="C22" s="99"/>
      <c r="D22" s="107"/>
      <c r="E22" s="121">
        <f>IF(E21="","",$E$20)</f>
        <v>43921</v>
      </c>
      <c r="F22" s="129"/>
      <c r="G22" s="141"/>
      <c r="H22" s="161"/>
      <c r="I22" s="173"/>
      <c r="J22" s="182"/>
      <c r="K22" s="188"/>
      <c r="L22" s="161"/>
      <c r="M22" s="171"/>
      <c r="N22" s="182"/>
      <c r="O22" s="188"/>
      <c r="P22" s="161"/>
      <c r="Q22" s="171"/>
      <c r="R22" s="182"/>
      <c r="S22" s="188"/>
      <c r="T22" s="161"/>
      <c r="U22" s="171"/>
      <c r="V22" s="182"/>
      <c r="W22" s="188"/>
      <c r="X22" s="161"/>
      <c r="Y22" s="173"/>
      <c r="Z22" s="182"/>
      <c r="AA22" s="188"/>
      <c r="AB22" s="161"/>
      <c r="AC22" s="171"/>
      <c r="AD22" s="182"/>
      <c r="AE22" s="188"/>
      <c r="AF22" s="161"/>
      <c r="AG22" s="171"/>
      <c r="AH22" s="182"/>
      <c r="AI22" s="188"/>
      <c r="AJ22" s="161"/>
      <c r="AK22" s="171"/>
      <c r="AL22" s="182"/>
      <c r="AM22" s="188"/>
      <c r="AN22" s="161"/>
      <c r="AO22" s="171"/>
      <c r="AP22" s="182"/>
      <c r="AQ22" s="188"/>
      <c r="AR22" s="161"/>
      <c r="AS22" s="171"/>
      <c r="AT22" s="182"/>
      <c r="AU22" s="188"/>
      <c r="AV22" s="161"/>
      <c r="AW22" s="229"/>
      <c r="AX22" s="239"/>
      <c r="AY22" s="249"/>
      <c r="AZ22" s="256"/>
    </row>
    <row r="23" spans="2:53">
      <c r="B23" s="64" t="s">
        <v>113</v>
      </c>
      <c r="C23" s="100" t="s">
        <v>117</v>
      </c>
      <c r="D23" s="108"/>
      <c r="E23" s="120">
        <v>41450</v>
      </c>
      <c r="F23" s="129" t="str">
        <f>IF($E23="","",IFERROR(DATEDIF(E23,E24,"Y")&amp;"年"&amp;DATEDIF(E23,E24,"YM")&amp;"月","0年0月"))</f>
        <v>6年9月</v>
      </c>
      <c r="G23" s="142">
        <f>IFERROR(DATEDIF(E23,E24,"Y"),0)</f>
        <v>6</v>
      </c>
      <c r="H23" s="161">
        <v>0.7</v>
      </c>
      <c r="I23" s="172" t="str">
        <f>IF(H23="","",IF(G23&gt;=7,"◎",IF(G23&gt;=3,"○","×")))</f>
        <v>○</v>
      </c>
      <c r="J23" s="182">
        <f>IF($E23="","",(EDATE($E24,1)))</f>
        <v>43951</v>
      </c>
      <c r="K23" s="189">
        <f>IFERROR(DATEDIF($E23,J23,"Y"),0)</f>
        <v>6</v>
      </c>
      <c r="L23" s="161">
        <v>0.7</v>
      </c>
      <c r="M23" s="171" t="str">
        <f>IF(L23="","",IF(K23&gt;=7,"◎",IF(K23&gt;=3,"○","×")))</f>
        <v>○</v>
      </c>
      <c r="N23" s="182">
        <f>IF($E23="","",(EDATE($E24,2)))</f>
        <v>43982</v>
      </c>
      <c r="O23" s="189">
        <f>IFERROR(DATEDIF($E23,N23,"Y"),0)</f>
        <v>6</v>
      </c>
      <c r="P23" s="161">
        <v>0.7</v>
      </c>
      <c r="Q23" s="171" t="str">
        <f>IF(P23="","",IF(O23&gt;=7,"◎",IF(O23&gt;=3,"○","×")))</f>
        <v>○</v>
      </c>
      <c r="R23" s="182">
        <f>IF($E23="","",(EDATE($E24,3)))</f>
        <v>44012</v>
      </c>
      <c r="S23" s="188">
        <f>IFERROR(DATEDIF($E23,R23,"Y"),0)</f>
        <v>7</v>
      </c>
      <c r="T23" s="161">
        <v>0.7</v>
      </c>
      <c r="U23" s="171" t="str">
        <f>IF(T23="","",IF(S23&gt;=7,"◎",IF(S23&gt;=3,"○","×")))</f>
        <v>◎</v>
      </c>
      <c r="V23" s="182">
        <f>IF($E23="","",(EDATE($E24,4)))</f>
        <v>44043</v>
      </c>
      <c r="W23" s="189">
        <f>IFERROR(DATEDIF($E23,V23,"Y"),0)</f>
        <v>7</v>
      </c>
      <c r="X23" s="161">
        <v>0.7</v>
      </c>
      <c r="Y23" s="172" t="str">
        <f>IF(X23="","",IF(W23&gt;=7,"◎",IF(W23&gt;=3,"○","×")))</f>
        <v>◎</v>
      </c>
      <c r="Z23" s="182">
        <f>IF($E23="","",(EDATE($E24,5)))</f>
        <v>44074</v>
      </c>
      <c r="AA23" s="189">
        <f>IFERROR(DATEDIF($E23,Z23,"Y"),0)</f>
        <v>7</v>
      </c>
      <c r="AB23" s="161">
        <v>0.7</v>
      </c>
      <c r="AC23" s="171" t="str">
        <f>IF(AB23="","",IF(AA23&gt;=7,"◎",IF(AA23&gt;=3,"○","×")))</f>
        <v>◎</v>
      </c>
      <c r="AD23" s="182">
        <f>IF($E23="","",(EDATE($E24,6)))</f>
        <v>44104</v>
      </c>
      <c r="AE23" s="188">
        <f>IFERROR(DATEDIF($E23,AD23,"Y"),0)</f>
        <v>7</v>
      </c>
      <c r="AF23" s="161">
        <v>0.7</v>
      </c>
      <c r="AG23" s="171" t="str">
        <f>IF(AF23="","",IF(AE23&gt;=7,"◎",IF(AE23&gt;=3,"○","×")))</f>
        <v>◎</v>
      </c>
      <c r="AH23" s="182">
        <f>IF($E23="","",(EDATE($E24,7)))</f>
        <v>44135</v>
      </c>
      <c r="AI23" s="188">
        <f>IFERROR(DATEDIF($E23,AH23,"Y"),0)</f>
        <v>7</v>
      </c>
      <c r="AJ23" s="161">
        <v>0.7</v>
      </c>
      <c r="AK23" s="171" t="str">
        <f>IF(AJ23="","",IF(AI23&gt;=7,"◎",IF(AI23&gt;=3,"○","×")))</f>
        <v>◎</v>
      </c>
      <c r="AL23" s="182">
        <f>IF($E23="","",(EDATE($E24,8)))</f>
        <v>44165</v>
      </c>
      <c r="AM23" s="188">
        <f>IFERROR(DATEDIF($E23,AL23,"Y"),0)</f>
        <v>7</v>
      </c>
      <c r="AN23" s="161">
        <v>0.7</v>
      </c>
      <c r="AO23" s="171" t="str">
        <f>IF(AN23="","",IF(AM23&gt;=7,"◎",IF(AM23&gt;=3,"○","×")))</f>
        <v>◎</v>
      </c>
      <c r="AP23" s="182">
        <f>IF($E23="","",(EDATE($E24,9)))</f>
        <v>44196</v>
      </c>
      <c r="AQ23" s="188">
        <f>IFERROR(DATEDIF($E23,AP23,"Y"),0)</f>
        <v>7</v>
      </c>
      <c r="AR23" s="161">
        <v>0.7</v>
      </c>
      <c r="AS23" s="171" t="str">
        <f>IF(AR23="","",IF(AQ23&gt;=7,"◎",IF(AQ23&gt;=3,"○","×")))</f>
        <v>◎</v>
      </c>
      <c r="AT23" s="182">
        <f>IF($E23="","",(EDATE($E24,10)))</f>
        <v>44227</v>
      </c>
      <c r="AU23" s="188">
        <f>IFERROR(DATEDIF($E23,AT23,"Y"),0)</f>
        <v>7</v>
      </c>
      <c r="AV23" s="161">
        <v>0.7</v>
      </c>
      <c r="AW23" s="229" t="str">
        <f>IF(AV23="","",IF(AU23&gt;=7,"◎",IF(AU23&gt;=3,"○","×")))</f>
        <v>◎</v>
      </c>
      <c r="AX23" s="237">
        <f>SUM(H23,L23,P23,T23,X23,AB23,AF23,AJ23,AN23,AR23,AV23)</f>
        <v>7.7000000000000011</v>
      </c>
      <c r="AY23" s="249"/>
      <c r="AZ23" s="256"/>
    </row>
    <row r="24" spans="2:53">
      <c r="B24" s="66"/>
      <c r="C24" s="99"/>
      <c r="D24" s="107"/>
      <c r="E24" s="121">
        <f>IF(E23="","",$E$20)</f>
        <v>43921</v>
      </c>
      <c r="F24" s="129"/>
      <c r="G24" s="143"/>
      <c r="H24" s="161"/>
      <c r="I24" s="173"/>
      <c r="J24" s="182"/>
      <c r="K24" s="190"/>
      <c r="L24" s="161"/>
      <c r="M24" s="171"/>
      <c r="N24" s="182"/>
      <c r="O24" s="190"/>
      <c r="P24" s="161"/>
      <c r="Q24" s="171"/>
      <c r="R24" s="182"/>
      <c r="S24" s="188"/>
      <c r="T24" s="161"/>
      <c r="U24" s="171"/>
      <c r="V24" s="182"/>
      <c r="W24" s="190"/>
      <c r="X24" s="161"/>
      <c r="Y24" s="173"/>
      <c r="Z24" s="182"/>
      <c r="AA24" s="190"/>
      <c r="AB24" s="161"/>
      <c r="AC24" s="171"/>
      <c r="AD24" s="182"/>
      <c r="AE24" s="188"/>
      <c r="AF24" s="161"/>
      <c r="AG24" s="171"/>
      <c r="AH24" s="182"/>
      <c r="AI24" s="188"/>
      <c r="AJ24" s="161"/>
      <c r="AK24" s="171"/>
      <c r="AL24" s="182"/>
      <c r="AM24" s="188"/>
      <c r="AN24" s="161"/>
      <c r="AO24" s="171"/>
      <c r="AP24" s="182"/>
      <c r="AQ24" s="188"/>
      <c r="AR24" s="161"/>
      <c r="AS24" s="171"/>
      <c r="AT24" s="182"/>
      <c r="AU24" s="188"/>
      <c r="AV24" s="161"/>
      <c r="AW24" s="229"/>
      <c r="AX24" s="239"/>
      <c r="AY24" s="249"/>
      <c r="AZ24" s="256"/>
    </row>
    <row r="25" spans="2:53">
      <c r="B25" s="64" t="s">
        <v>113</v>
      </c>
      <c r="C25" s="100" t="s">
        <v>118</v>
      </c>
      <c r="D25" s="108"/>
      <c r="E25" s="120">
        <v>42860</v>
      </c>
      <c r="F25" s="129" t="str">
        <f>IF($E25="","",IFERROR(DATEDIF(E25,E26,"Y")&amp;"年"&amp;DATEDIF(E25,E26,"YM")&amp;"月","0年0月"))</f>
        <v>2年10月</v>
      </c>
      <c r="G25" s="142">
        <f>IFERROR(DATEDIF(E25,E26,"Y"),0)</f>
        <v>2</v>
      </c>
      <c r="H25" s="161">
        <v>0.8</v>
      </c>
      <c r="I25" s="172" t="str">
        <f>IF(H25="","",IF(G25&gt;=7,"◎",IF(G25&gt;=3,"○","×")))</f>
        <v>×</v>
      </c>
      <c r="J25" s="182">
        <f>IF($E25="","",(EDATE($E26,1)))</f>
        <v>43951</v>
      </c>
      <c r="K25" s="189">
        <f>IFERROR(DATEDIF($E25,J25,"Y"),0)</f>
        <v>2</v>
      </c>
      <c r="L25" s="161">
        <v>1</v>
      </c>
      <c r="M25" s="171" t="str">
        <f>IF(L25="","",IF(K25&gt;=7,"◎",IF(K25&gt;=3,"○","×")))</f>
        <v>×</v>
      </c>
      <c r="N25" s="182">
        <f>IF($E25="","",(EDATE($E26,2)))</f>
        <v>43982</v>
      </c>
      <c r="O25" s="189">
        <f>IFERROR(DATEDIF($E25,N25,"Y"),0)</f>
        <v>3</v>
      </c>
      <c r="P25" s="161">
        <v>1</v>
      </c>
      <c r="Q25" s="171" t="str">
        <f>IF(P25="","",IF(O25&gt;=7,"◎",IF(O25&gt;=3,"○","×")))</f>
        <v>○</v>
      </c>
      <c r="R25" s="182">
        <f>IF($E25="","",(EDATE($E26,3)))</f>
        <v>44012</v>
      </c>
      <c r="S25" s="188">
        <f>IFERROR(DATEDIF($E25,R25,"Y"),0)</f>
        <v>3</v>
      </c>
      <c r="T25" s="161">
        <v>1</v>
      </c>
      <c r="U25" s="171" t="str">
        <f>IF(T25="","",IF(S25&gt;=7,"◎",IF(S25&gt;=3,"○","×")))</f>
        <v>○</v>
      </c>
      <c r="V25" s="182">
        <f>IF($E25="","",(EDATE($E26,4)))</f>
        <v>44043</v>
      </c>
      <c r="W25" s="189">
        <f>IFERROR(DATEDIF($E25,V25,"Y"),0)</f>
        <v>3</v>
      </c>
      <c r="X25" s="161">
        <v>1</v>
      </c>
      <c r="Y25" s="172" t="str">
        <f>IF(X25="","",IF(W25&gt;=7,"◎",IF(W25&gt;=3,"○","×")))</f>
        <v>○</v>
      </c>
      <c r="Z25" s="182">
        <f>IF($E25="","",(EDATE($E26,5)))</f>
        <v>44074</v>
      </c>
      <c r="AA25" s="189">
        <f>IFERROR(DATEDIF($E25,Z25,"Y"),0)</f>
        <v>3</v>
      </c>
      <c r="AB25" s="161">
        <v>1</v>
      </c>
      <c r="AC25" s="171" t="str">
        <f>IF(AB25="","",IF(AA25&gt;=7,"◎",IF(AA25&gt;=3,"○","×")))</f>
        <v>○</v>
      </c>
      <c r="AD25" s="182">
        <f>IF($E25="","",(EDATE($E26,6)))</f>
        <v>44104</v>
      </c>
      <c r="AE25" s="188">
        <f>IFERROR(DATEDIF($E25,AD25,"Y"),0)</f>
        <v>3</v>
      </c>
      <c r="AF25" s="161">
        <v>1</v>
      </c>
      <c r="AG25" s="171" t="str">
        <f>IF(AF25="","",IF(AE25&gt;=7,"◎",IF(AE25&gt;=3,"○","×")))</f>
        <v>○</v>
      </c>
      <c r="AH25" s="182">
        <f>IF($E25="","",(EDATE($E26,7)))</f>
        <v>44135</v>
      </c>
      <c r="AI25" s="188">
        <f>IFERROR(DATEDIF($E25,AH25,"Y"),0)</f>
        <v>3</v>
      </c>
      <c r="AJ25" s="161">
        <v>1</v>
      </c>
      <c r="AK25" s="171" t="str">
        <f>IF(AJ25="","",IF(AI25&gt;=7,"◎",IF(AI25&gt;=3,"○","×")))</f>
        <v>○</v>
      </c>
      <c r="AL25" s="182">
        <f>IF($E25="","",(EDATE($E26,8)))</f>
        <v>44165</v>
      </c>
      <c r="AM25" s="188">
        <f>IFERROR(DATEDIF($E25,AL25,"Y"),0)</f>
        <v>3</v>
      </c>
      <c r="AN25" s="161">
        <v>1</v>
      </c>
      <c r="AO25" s="171" t="str">
        <f>IF(AN25="","",IF(AM25&gt;=7,"◎",IF(AM25&gt;=3,"○","×")))</f>
        <v>○</v>
      </c>
      <c r="AP25" s="182">
        <f>IF($E25="","",(EDATE($E26,9)))</f>
        <v>44196</v>
      </c>
      <c r="AQ25" s="188">
        <f>IFERROR(DATEDIF($E25,AP25,"Y"),0)</f>
        <v>3</v>
      </c>
      <c r="AR25" s="161">
        <v>1</v>
      </c>
      <c r="AS25" s="171" t="str">
        <f>IF(AR25="","",IF(AQ25&gt;=7,"◎",IF(AQ25&gt;=3,"○","×")))</f>
        <v>○</v>
      </c>
      <c r="AT25" s="182">
        <f>IF($E25="","",(EDATE($E26,10)))</f>
        <v>44227</v>
      </c>
      <c r="AU25" s="188">
        <f>IFERROR(DATEDIF($E25,AT25,"Y"),0)</f>
        <v>3</v>
      </c>
      <c r="AV25" s="161">
        <v>1</v>
      </c>
      <c r="AW25" s="229" t="str">
        <f>IF(AV25="","",IF(AU25&gt;=7,"◎",IF(AU25&gt;=3,"○","×")))</f>
        <v>○</v>
      </c>
      <c r="AX25" s="237">
        <f>SUM(H25,L25,P25,T25,X25,AB25,AF25,AJ25,AN25,AR25,AV25)</f>
        <v>10.8</v>
      </c>
      <c r="AY25" s="249"/>
      <c r="AZ25" s="256"/>
    </row>
    <row r="26" spans="2:53">
      <c r="B26" s="66"/>
      <c r="C26" s="99"/>
      <c r="D26" s="107"/>
      <c r="E26" s="121">
        <f>IF(E25="","",$E$20)</f>
        <v>43921</v>
      </c>
      <c r="F26" s="129"/>
      <c r="G26" s="143"/>
      <c r="H26" s="161"/>
      <c r="I26" s="173"/>
      <c r="J26" s="182"/>
      <c r="K26" s="190"/>
      <c r="L26" s="161"/>
      <c r="M26" s="171"/>
      <c r="N26" s="182"/>
      <c r="O26" s="190"/>
      <c r="P26" s="161"/>
      <c r="Q26" s="171"/>
      <c r="R26" s="182"/>
      <c r="S26" s="188"/>
      <c r="T26" s="161"/>
      <c r="U26" s="171"/>
      <c r="V26" s="182"/>
      <c r="W26" s="190"/>
      <c r="X26" s="161"/>
      <c r="Y26" s="173"/>
      <c r="Z26" s="182"/>
      <c r="AA26" s="190"/>
      <c r="AB26" s="161"/>
      <c r="AC26" s="171"/>
      <c r="AD26" s="182"/>
      <c r="AE26" s="188"/>
      <c r="AF26" s="161"/>
      <c r="AG26" s="171"/>
      <c r="AH26" s="182"/>
      <c r="AI26" s="188"/>
      <c r="AJ26" s="161"/>
      <c r="AK26" s="171"/>
      <c r="AL26" s="182"/>
      <c r="AM26" s="188"/>
      <c r="AN26" s="161"/>
      <c r="AO26" s="171"/>
      <c r="AP26" s="182"/>
      <c r="AQ26" s="188"/>
      <c r="AR26" s="161"/>
      <c r="AS26" s="171"/>
      <c r="AT26" s="182"/>
      <c r="AU26" s="188"/>
      <c r="AV26" s="161"/>
      <c r="AW26" s="229"/>
      <c r="AX26" s="239"/>
      <c r="AY26" s="249"/>
      <c r="AZ26" s="256"/>
    </row>
    <row r="27" spans="2:53">
      <c r="B27" s="64"/>
      <c r="C27" s="100"/>
      <c r="D27" s="108"/>
      <c r="E27" s="120"/>
      <c r="F27" s="129" t="str">
        <f>IF($E27="","",IFERROR(DATEDIF(E27,E28,"Y")&amp;"年"&amp;DATEDIF(E27,E28,"YM")&amp;"月","0年0月"))</f>
        <v/>
      </c>
      <c r="G27" s="142">
        <f>IFERROR(DATEDIF(E27,E28,"Y"),0)</f>
        <v>0</v>
      </c>
      <c r="H27" s="161"/>
      <c r="I27" s="172" t="str">
        <f>IF(H27="","",IF(G27&gt;=7,"◎",IF(G27&gt;=3,"○","×")))</f>
        <v/>
      </c>
      <c r="J27" s="182" t="str">
        <f>IF($E27="","",(EDATE($E28,1)))</f>
        <v/>
      </c>
      <c r="K27" s="189">
        <f>IFERROR(DATEDIF($E27,J27,"Y"),0)</f>
        <v>0</v>
      </c>
      <c r="L27" s="161"/>
      <c r="M27" s="171" t="str">
        <f>IF(L27="","",IF(K27&gt;=7,"◎",IF(K27&gt;=3,"○","×")))</f>
        <v/>
      </c>
      <c r="N27" s="182" t="str">
        <f>IF($E27="","",(EDATE($E28,2)))</f>
        <v/>
      </c>
      <c r="O27" s="189">
        <f>IFERROR(DATEDIF($E27,N27,"Y"),0)</f>
        <v>0</v>
      </c>
      <c r="P27" s="161"/>
      <c r="Q27" s="171" t="str">
        <f>IF(P27="","",IF(O27&gt;=7,"◎",IF(O27&gt;=3,"○","×")))</f>
        <v/>
      </c>
      <c r="R27" s="182" t="str">
        <f>IF($E27="","",(EDATE($E28,3)))</f>
        <v/>
      </c>
      <c r="S27" s="188">
        <f>IFERROR(DATEDIF($E27,R27,"Y"),0)</f>
        <v>0</v>
      </c>
      <c r="T27" s="161"/>
      <c r="U27" s="171" t="str">
        <f>IF(T27="","",IF(S27&gt;=7,"◎",IF(S27&gt;=3,"○","×")))</f>
        <v/>
      </c>
      <c r="V27" s="182" t="str">
        <f>IF($E27="","",(EDATE($E28,4)))</f>
        <v/>
      </c>
      <c r="W27" s="189">
        <f>IFERROR(DATEDIF($E27,V27,"Y"),0)</f>
        <v>0</v>
      </c>
      <c r="X27" s="161"/>
      <c r="Y27" s="172" t="str">
        <f>IF(X27="","",IF(W27&gt;=7,"◎",IF(W27&gt;=3,"○","×")))</f>
        <v/>
      </c>
      <c r="Z27" s="182" t="str">
        <f>IF($E27="","",(EDATE($E28,5)))</f>
        <v/>
      </c>
      <c r="AA27" s="189">
        <f>IFERROR(DATEDIF($E27,Z27,"Y"),0)</f>
        <v>0</v>
      </c>
      <c r="AB27" s="161"/>
      <c r="AC27" s="171" t="str">
        <f>IF(AB27="","",IF(AA27&gt;=7,"◎",IF(AA27&gt;=3,"○","×")))</f>
        <v/>
      </c>
      <c r="AD27" s="182" t="str">
        <f>IF($E27="","",(EDATE($E28,6)))</f>
        <v/>
      </c>
      <c r="AE27" s="188">
        <f>IFERROR(DATEDIF($E27,AD27,"Y"),0)</f>
        <v>0</v>
      </c>
      <c r="AF27" s="161"/>
      <c r="AG27" s="171" t="str">
        <f>IF(AF27="","",IF(AE27&gt;=7,"◎",IF(AE27&gt;=3,"○","×")))</f>
        <v/>
      </c>
      <c r="AH27" s="182" t="str">
        <f>IF($E27="","",(EDATE($E28,7)))</f>
        <v/>
      </c>
      <c r="AI27" s="188">
        <f>IFERROR(DATEDIF($E27,AH27,"Y"),0)</f>
        <v>0</v>
      </c>
      <c r="AJ27" s="161"/>
      <c r="AK27" s="171" t="str">
        <f>IF(AJ27="","",IF(AI27&gt;=7,"◎",IF(AI27&gt;=3,"○","×")))</f>
        <v/>
      </c>
      <c r="AL27" s="182" t="str">
        <f>IF($E27="","",(EDATE($E28,8)))</f>
        <v/>
      </c>
      <c r="AM27" s="188">
        <f>IFERROR(DATEDIF($E27,AL27,"Y"),0)</f>
        <v>0</v>
      </c>
      <c r="AN27" s="161"/>
      <c r="AO27" s="171" t="str">
        <f>IF(AN27="","",IF(AM27&gt;=7,"◎",IF(AM27&gt;=3,"○","×")))</f>
        <v/>
      </c>
      <c r="AP27" s="182" t="str">
        <f>IF($E27="","",(EDATE($E28,9)))</f>
        <v/>
      </c>
      <c r="AQ27" s="188">
        <f>IFERROR(DATEDIF($E27,AP27,"Y"),0)</f>
        <v>0</v>
      </c>
      <c r="AR27" s="161"/>
      <c r="AS27" s="171" t="str">
        <f>IF(AR27="","",IF(AQ27&gt;=7,"◎",IF(AQ27&gt;=3,"○","×")))</f>
        <v/>
      </c>
      <c r="AT27" s="182" t="str">
        <f>IF($E27="","",(EDATE($E28,10)))</f>
        <v/>
      </c>
      <c r="AU27" s="188">
        <f>IFERROR(DATEDIF($E27,AT27,"Y"),0)</f>
        <v>0</v>
      </c>
      <c r="AV27" s="161"/>
      <c r="AW27" s="229" t="str">
        <f>IF(AV27="","",IF(AU27&gt;=7,"◎",IF(AU27&gt;=3,"○","×")))</f>
        <v/>
      </c>
      <c r="AX27" s="237">
        <f>SUM(H27,L27,P27,T27,X27,AB27,AF27,AJ27,AN27,AR27,AV27)</f>
        <v>0</v>
      </c>
      <c r="AY27" s="249"/>
      <c r="AZ27" s="256"/>
    </row>
    <row r="28" spans="2:53">
      <c r="B28" s="66"/>
      <c r="C28" s="99"/>
      <c r="D28" s="107"/>
      <c r="E28" s="121" t="str">
        <f>IF(E27="","",$E$20)</f>
        <v/>
      </c>
      <c r="F28" s="129"/>
      <c r="G28" s="143"/>
      <c r="H28" s="161"/>
      <c r="I28" s="173"/>
      <c r="J28" s="182"/>
      <c r="K28" s="190"/>
      <c r="L28" s="161"/>
      <c r="M28" s="171"/>
      <c r="N28" s="182"/>
      <c r="O28" s="190"/>
      <c r="P28" s="161"/>
      <c r="Q28" s="171"/>
      <c r="R28" s="182"/>
      <c r="S28" s="188"/>
      <c r="T28" s="161"/>
      <c r="U28" s="171"/>
      <c r="V28" s="182"/>
      <c r="W28" s="190"/>
      <c r="X28" s="161"/>
      <c r="Y28" s="173"/>
      <c r="Z28" s="182"/>
      <c r="AA28" s="190"/>
      <c r="AB28" s="161"/>
      <c r="AC28" s="171"/>
      <c r="AD28" s="182"/>
      <c r="AE28" s="188"/>
      <c r="AF28" s="161"/>
      <c r="AG28" s="171"/>
      <c r="AH28" s="182"/>
      <c r="AI28" s="188"/>
      <c r="AJ28" s="161"/>
      <c r="AK28" s="171"/>
      <c r="AL28" s="182"/>
      <c r="AM28" s="188"/>
      <c r="AN28" s="161"/>
      <c r="AO28" s="171"/>
      <c r="AP28" s="182"/>
      <c r="AQ28" s="188"/>
      <c r="AR28" s="161"/>
      <c r="AS28" s="171"/>
      <c r="AT28" s="182"/>
      <c r="AU28" s="188"/>
      <c r="AV28" s="161"/>
      <c r="AW28" s="229"/>
      <c r="AX28" s="239"/>
      <c r="AY28" s="249"/>
      <c r="AZ28" s="256"/>
    </row>
    <row r="29" spans="2:53">
      <c r="B29" s="64"/>
      <c r="C29" s="100"/>
      <c r="D29" s="108"/>
      <c r="E29" s="120"/>
      <c r="F29" s="129" t="str">
        <f>IF($E29="","",IFERROR(DATEDIF(E29,E30,"Y")&amp;"年"&amp;DATEDIF(E29,E30,"YM")&amp;"月","0年0月"))</f>
        <v/>
      </c>
      <c r="G29" s="142">
        <f>IFERROR(DATEDIF(E29,E30,"Y"),0)</f>
        <v>0</v>
      </c>
      <c r="H29" s="161"/>
      <c r="I29" s="172" t="str">
        <f>IF(H29="","",IF(G29&gt;=7,"◎",IF(G29&gt;=3,"○","×")))</f>
        <v/>
      </c>
      <c r="J29" s="182" t="str">
        <f>IF($E29="","",(EDATE($E30,1)))</f>
        <v/>
      </c>
      <c r="K29" s="189">
        <f>IFERROR(DATEDIF($E29,J29,"Y"),0)</f>
        <v>0</v>
      </c>
      <c r="L29" s="161"/>
      <c r="M29" s="171" t="str">
        <f>IF(L29="","",IF(K29&gt;=7,"◎",IF(K29&gt;=3,"○","×")))</f>
        <v/>
      </c>
      <c r="N29" s="182" t="str">
        <f>IF($E29="","",(EDATE($E30,2)))</f>
        <v/>
      </c>
      <c r="O29" s="189">
        <f>IFERROR(DATEDIF($E29,N29,"Y"),0)</f>
        <v>0</v>
      </c>
      <c r="P29" s="161"/>
      <c r="Q29" s="171" t="str">
        <f>IF(P29="","",IF(O29&gt;=7,"◎",IF(O29&gt;=3,"○","×")))</f>
        <v/>
      </c>
      <c r="R29" s="182" t="str">
        <f>IF($E29="","",(EDATE($E30,3)))</f>
        <v/>
      </c>
      <c r="S29" s="188">
        <f>IFERROR(DATEDIF($E29,R29,"Y"),0)</f>
        <v>0</v>
      </c>
      <c r="T29" s="161"/>
      <c r="U29" s="171" t="str">
        <f>IF(T29="","",IF(S29&gt;=7,"◎",IF(S29&gt;=3,"○","×")))</f>
        <v/>
      </c>
      <c r="V29" s="182" t="str">
        <f>IF($E29="","",(EDATE($E30,4)))</f>
        <v/>
      </c>
      <c r="W29" s="189">
        <f>IFERROR(DATEDIF($E29,V29,"Y"),0)</f>
        <v>0</v>
      </c>
      <c r="X29" s="161"/>
      <c r="Y29" s="172" t="str">
        <f>IF(X29="","",IF(W29&gt;=7,"◎",IF(W29&gt;=3,"○","×")))</f>
        <v/>
      </c>
      <c r="Z29" s="182" t="str">
        <f>IF($E29="","",(EDATE($E30,5)))</f>
        <v/>
      </c>
      <c r="AA29" s="189">
        <f>IFERROR(DATEDIF($E29,Z29,"Y"),0)</f>
        <v>0</v>
      </c>
      <c r="AB29" s="161"/>
      <c r="AC29" s="171" t="str">
        <f>IF(AB29="","",IF(AA29&gt;=7,"◎",IF(AA29&gt;=3,"○","×")))</f>
        <v/>
      </c>
      <c r="AD29" s="182" t="str">
        <f>IF($E29="","",(EDATE($E30,6)))</f>
        <v/>
      </c>
      <c r="AE29" s="188">
        <f>IFERROR(DATEDIF($E29,AD29,"Y"),0)</f>
        <v>0</v>
      </c>
      <c r="AF29" s="161"/>
      <c r="AG29" s="171" t="str">
        <f>IF(AF29="","",IF(AE29&gt;=7,"◎",IF(AE29&gt;=3,"○","×")))</f>
        <v/>
      </c>
      <c r="AH29" s="182" t="str">
        <f>IF($E29="","",(EDATE($E30,7)))</f>
        <v/>
      </c>
      <c r="AI29" s="188">
        <f>IFERROR(DATEDIF($E29,AH29,"Y"),0)</f>
        <v>0</v>
      </c>
      <c r="AJ29" s="161"/>
      <c r="AK29" s="171" t="str">
        <f>IF(AJ29="","",IF(AI29&gt;=7,"◎",IF(AI29&gt;=3,"○","×")))</f>
        <v/>
      </c>
      <c r="AL29" s="182" t="str">
        <f>IF($E29="","",(EDATE($E30,8)))</f>
        <v/>
      </c>
      <c r="AM29" s="188">
        <f>IFERROR(DATEDIF($E29,AL29,"Y"),0)</f>
        <v>0</v>
      </c>
      <c r="AN29" s="161"/>
      <c r="AO29" s="171" t="str">
        <f>IF(AN29="","",IF(AM29&gt;=7,"◎",IF(AM29&gt;=3,"○","×")))</f>
        <v/>
      </c>
      <c r="AP29" s="182" t="str">
        <f>IF($E29="","",(EDATE($E30,9)))</f>
        <v/>
      </c>
      <c r="AQ29" s="188">
        <f>IFERROR(DATEDIF($E29,AP29,"Y"),0)</f>
        <v>0</v>
      </c>
      <c r="AR29" s="161"/>
      <c r="AS29" s="171" t="str">
        <f>IF(AR29="","",IF(AQ29&gt;=7,"◎",IF(AQ29&gt;=3,"○","×")))</f>
        <v/>
      </c>
      <c r="AT29" s="182" t="str">
        <f>IF($E29="","",(EDATE($E30,10)))</f>
        <v/>
      </c>
      <c r="AU29" s="188">
        <f>IFERROR(DATEDIF($E29,AT29,"Y"),0)</f>
        <v>0</v>
      </c>
      <c r="AV29" s="161"/>
      <c r="AW29" s="229" t="str">
        <f>IF(AV29="","",IF(AU29&gt;=7,"◎",IF(AU29&gt;=3,"○","×")))</f>
        <v/>
      </c>
      <c r="AX29" s="237">
        <f>SUM(H29,L29,P29,T29,X29,AB29,AF29,AJ29,AN29,AR29,AV29)</f>
        <v>0</v>
      </c>
      <c r="AY29" s="249"/>
      <c r="AZ29" s="256"/>
    </row>
    <row r="30" spans="2:53">
      <c r="B30" s="66"/>
      <c r="C30" s="99"/>
      <c r="D30" s="107"/>
      <c r="E30" s="121" t="str">
        <f>IF(E29="","",$E$20)</f>
        <v/>
      </c>
      <c r="F30" s="129"/>
      <c r="G30" s="143"/>
      <c r="H30" s="161"/>
      <c r="I30" s="173"/>
      <c r="J30" s="182"/>
      <c r="K30" s="190"/>
      <c r="L30" s="161"/>
      <c r="M30" s="171"/>
      <c r="N30" s="182"/>
      <c r="O30" s="190"/>
      <c r="P30" s="161"/>
      <c r="Q30" s="171"/>
      <c r="R30" s="182"/>
      <c r="S30" s="188"/>
      <c r="T30" s="161"/>
      <c r="U30" s="171"/>
      <c r="V30" s="182"/>
      <c r="W30" s="190"/>
      <c r="X30" s="161"/>
      <c r="Y30" s="173"/>
      <c r="Z30" s="182"/>
      <c r="AA30" s="190"/>
      <c r="AB30" s="161"/>
      <c r="AC30" s="171"/>
      <c r="AD30" s="182"/>
      <c r="AE30" s="188"/>
      <c r="AF30" s="161"/>
      <c r="AG30" s="171"/>
      <c r="AH30" s="182"/>
      <c r="AI30" s="188"/>
      <c r="AJ30" s="161"/>
      <c r="AK30" s="171"/>
      <c r="AL30" s="182"/>
      <c r="AM30" s="188"/>
      <c r="AN30" s="161"/>
      <c r="AO30" s="171"/>
      <c r="AP30" s="182"/>
      <c r="AQ30" s="188"/>
      <c r="AR30" s="161"/>
      <c r="AS30" s="171"/>
      <c r="AT30" s="182"/>
      <c r="AU30" s="188"/>
      <c r="AV30" s="161"/>
      <c r="AW30" s="229"/>
      <c r="AX30" s="239"/>
      <c r="AY30" s="249"/>
      <c r="AZ30" s="256"/>
    </row>
    <row r="31" spans="2:53">
      <c r="B31" s="64"/>
      <c r="C31" s="100"/>
      <c r="D31" s="108"/>
      <c r="E31" s="120"/>
      <c r="F31" s="129" t="str">
        <f>IF($E31="","",IFERROR(DATEDIF(E31,E32,"Y")&amp;"年"&amp;DATEDIF(E31,E32,"YM")&amp;"月","0年0月"))</f>
        <v/>
      </c>
      <c r="G31" s="142">
        <f>IFERROR(DATEDIF(E31,E32,"Y"),0)</f>
        <v>0</v>
      </c>
      <c r="H31" s="161"/>
      <c r="I31" s="172" t="str">
        <f>IF(H31="","",IF(G31&gt;=7,"◎",IF(G31&gt;=3,"○","×")))</f>
        <v/>
      </c>
      <c r="J31" s="182" t="str">
        <f>IF($E31="","",(EDATE($E32,1)))</f>
        <v/>
      </c>
      <c r="K31" s="189">
        <f>IFERROR(DATEDIF($E31,J31,"Y"),0)</f>
        <v>0</v>
      </c>
      <c r="L31" s="161"/>
      <c r="M31" s="171" t="str">
        <f>IF(L31="","",IF(K31&gt;=7,"◎",IF(K31&gt;=3,"○","×")))</f>
        <v/>
      </c>
      <c r="N31" s="182" t="str">
        <f>IF($E31="","",(EDATE($E32,2)))</f>
        <v/>
      </c>
      <c r="O31" s="189">
        <f>IFERROR(DATEDIF($E31,N31,"Y"),0)</f>
        <v>0</v>
      </c>
      <c r="P31" s="161"/>
      <c r="Q31" s="171" t="str">
        <f>IF(P31="","",IF(O31&gt;=7,"◎",IF(O31&gt;=3,"○","×")))</f>
        <v/>
      </c>
      <c r="R31" s="182" t="str">
        <f>IF($E31="","",(EDATE($E32,3)))</f>
        <v/>
      </c>
      <c r="S31" s="188">
        <f>IFERROR(DATEDIF($E31,R31,"Y"),0)</f>
        <v>0</v>
      </c>
      <c r="T31" s="161"/>
      <c r="U31" s="171" t="str">
        <f>IF(T31="","",IF(S31&gt;=7,"◎",IF(S31&gt;=3,"○","×")))</f>
        <v/>
      </c>
      <c r="V31" s="182" t="str">
        <f>IF($E31="","",(EDATE($E32,4)))</f>
        <v/>
      </c>
      <c r="W31" s="189">
        <f>IFERROR(DATEDIF($E31,V31,"Y"),0)</f>
        <v>0</v>
      </c>
      <c r="X31" s="161"/>
      <c r="Y31" s="172" t="str">
        <f>IF(X31="","",IF(W31&gt;=7,"◎",IF(W31&gt;=3,"○","×")))</f>
        <v/>
      </c>
      <c r="Z31" s="182" t="str">
        <f>IF($E31="","",(EDATE($E32,5)))</f>
        <v/>
      </c>
      <c r="AA31" s="189">
        <f>IFERROR(DATEDIF($E31,Z31,"Y"),0)</f>
        <v>0</v>
      </c>
      <c r="AB31" s="161"/>
      <c r="AC31" s="171" t="str">
        <f>IF(AB31="","",IF(AA31&gt;=7,"◎",IF(AA31&gt;=3,"○","×")))</f>
        <v/>
      </c>
      <c r="AD31" s="182" t="str">
        <f>IF($E31="","",(EDATE($E32,6)))</f>
        <v/>
      </c>
      <c r="AE31" s="188">
        <f>IFERROR(DATEDIF($E31,AD31,"Y"),0)</f>
        <v>0</v>
      </c>
      <c r="AF31" s="161"/>
      <c r="AG31" s="171" t="str">
        <f>IF(AF31="","",IF(AE31&gt;=7,"◎",IF(AE31&gt;=3,"○","×")))</f>
        <v/>
      </c>
      <c r="AH31" s="182" t="str">
        <f>IF($E31="","",(EDATE($E32,7)))</f>
        <v/>
      </c>
      <c r="AI31" s="188">
        <f>IFERROR(DATEDIF($E31,AH31,"Y"),0)</f>
        <v>0</v>
      </c>
      <c r="AJ31" s="161"/>
      <c r="AK31" s="171" t="str">
        <f>IF(AJ31="","",IF(AI31&gt;=7,"◎",IF(AI31&gt;=3,"○","×")))</f>
        <v/>
      </c>
      <c r="AL31" s="182" t="str">
        <f>IF($E31="","",(EDATE($E32,8)))</f>
        <v/>
      </c>
      <c r="AM31" s="188">
        <f>IFERROR(DATEDIF($E31,AL31,"Y"),0)</f>
        <v>0</v>
      </c>
      <c r="AN31" s="161"/>
      <c r="AO31" s="171" t="str">
        <f>IF(AN31="","",IF(AM31&gt;=7,"◎",IF(AM31&gt;=3,"○","×")))</f>
        <v/>
      </c>
      <c r="AP31" s="182" t="str">
        <f>IF($E31="","",(EDATE($E32,9)))</f>
        <v/>
      </c>
      <c r="AQ31" s="188">
        <f>IFERROR(DATEDIF($E31,AP31,"Y"),0)</f>
        <v>0</v>
      </c>
      <c r="AR31" s="161"/>
      <c r="AS31" s="171" t="str">
        <f>IF(AR31="","",IF(AQ31&gt;=7,"◎",IF(AQ31&gt;=3,"○","×")))</f>
        <v/>
      </c>
      <c r="AT31" s="182" t="str">
        <f>IF($E31="","",(EDATE($E32,10)))</f>
        <v/>
      </c>
      <c r="AU31" s="188">
        <f>IFERROR(DATEDIF($E31,AT31,"Y"),0)</f>
        <v>0</v>
      </c>
      <c r="AV31" s="161"/>
      <c r="AW31" s="229" t="str">
        <f>IF(AV31="","",IF(AU31&gt;=7,"◎",IF(AU31&gt;=3,"○","×")))</f>
        <v/>
      </c>
      <c r="AX31" s="237">
        <f>SUM(H31,L31,P31,T31,X31,AB31,AF31,AJ31,AN31,AR31,AV31)</f>
        <v>0</v>
      </c>
      <c r="AY31" s="249"/>
      <c r="AZ31" s="256"/>
    </row>
    <row r="32" spans="2:53">
      <c r="B32" s="66"/>
      <c r="C32" s="99"/>
      <c r="D32" s="107"/>
      <c r="E32" s="121" t="str">
        <f>IF(E31="","",$E$20)</f>
        <v/>
      </c>
      <c r="F32" s="129"/>
      <c r="G32" s="143"/>
      <c r="H32" s="161"/>
      <c r="I32" s="173"/>
      <c r="J32" s="182"/>
      <c r="K32" s="190"/>
      <c r="L32" s="161"/>
      <c r="M32" s="171"/>
      <c r="N32" s="182"/>
      <c r="O32" s="190"/>
      <c r="P32" s="161"/>
      <c r="Q32" s="171"/>
      <c r="R32" s="182"/>
      <c r="S32" s="188"/>
      <c r="T32" s="161"/>
      <c r="U32" s="171"/>
      <c r="V32" s="182"/>
      <c r="W32" s="190"/>
      <c r="X32" s="161"/>
      <c r="Y32" s="173"/>
      <c r="Z32" s="182"/>
      <c r="AA32" s="190"/>
      <c r="AB32" s="161"/>
      <c r="AC32" s="171"/>
      <c r="AD32" s="182"/>
      <c r="AE32" s="188"/>
      <c r="AF32" s="161"/>
      <c r="AG32" s="171"/>
      <c r="AH32" s="182"/>
      <c r="AI32" s="188"/>
      <c r="AJ32" s="161"/>
      <c r="AK32" s="171"/>
      <c r="AL32" s="182"/>
      <c r="AM32" s="188"/>
      <c r="AN32" s="161"/>
      <c r="AO32" s="171"/>
      <c r="AP32" s="182"/>
      <c r="AQ32" s="188"/>
      <c r="AR32" s="161"/>
      <c r="AS32" s="171"/>
      <c r="AT32" s="182"/>
      <c r="AU32" s="188"/>
      <c r="AV32" s="161"/>
      <c r="AW32" s="229"/>
      <c r="AX32" s="239"/>
      <c r="AY32" s="249"/>
      <c r="AZ32" s="256"/>
    </row>
    <row r="33" spans="2:52">
      <c r="B33" s="64"/>
      <c r="C33" s="100"/>
      <c r="D33" s="108"/>
      <c r="E33" s="120"/>
      <c r="F33" s="129" t="str">
        <f>IF($E33="","",IFERROR(DATEDIF(E33,E34,"Y")&amp;"年"&amp;DATEDIF(E33,E34,"YM")&amp;"月","0年0月"))</f>
        <v/>
      </c>
      <c r="G33" s="142">
        <f>IFERROR(DATEDIF(E33,E34,"Y"),0)</f>
        <v>0</v>
      </c>
      <c r="H33" s="161"/>
      <c r="I33" s="172" t="str">
        <f>IF(H33="","",IF(G33&gt;=7,"◎",IF(G33&gt;=3,"○","×")))</f>
        <v/>
      </c>
      <c r="J33" s="182" t="str">
        <f>IF($E33="","",(EDATE($E34,1)))</f>
        <v/>
      </c>
      <c r="K33" s="189">
        <f>IFERROR(DATEDIF($E33,J33,"Y"),0)</f>
        <v>0</v>
      </c>
      <c r="L33" s="161"/>
      <c r="M33" s="171" t="str">
        <f>IF(L33="","",IF(K33&gt;=7,"◎",IF(K33&gt;=3,"○","×")))</f>
        <v/>
      </c>
      <c r="N33" s="182" t="str">
        <f>IF($E33="","",(EDATE($E34,2)))</f>
        <v/>
      </c>
      <c r="O33" s="189">
        <f>IFERROR(DATEDIF($E33,N33,"Y"),0)</f>
        <v>0</v>
      </c>
      <c r="P33" s="161"/>
      <c r="Q33" s="171" t="str">
        <f>IF(P33="","",IF(O33&gt;=7,"◎",IF(O33&gt;=3,"○","×")))</f>
        <v/>
      </c>
      <c r="R33" s="182" t="str">
        <f>IF($E33="","",(EDATE($E34,3)))</f>
        <v/>
      </c>
      <c r="S33" s="188">
        <f>IFERROR(DATEDIF($E33,R33,"Y"),0)</f>
        <v>0</v>
      </c>
      <c r="T33" s="161"/>
      <c r="U33" s="171" t="str">
        <f>IF(T33="","",IF(S33&gt;=7,"◎",IF(S33&gt;=3,"○","×")))</f>
        <v/>
      </c>
      <c r="V33" s="182" t="str">
        <f>IF($E33="","",(EDATE($E34,4)))</f>
        <v/>
      </c>
      <c r="W33" s="189">
        <f>IFERROR(DATEDIF($E33,V33,"Y"),0)</f>
        <v>0</v>
      </c>
      <c r="X33" s="161"/>
      <c r="Y33" s="171" t="str">
        <f>IF(X33="","",IF(W33&gt;=7,"◎",IF(W33&gt;=3,"○","×")))</f>
        <v/>
      </c>
      <c r="Z33" s="182" t="str">
        <f>IF($E33="","",(EDATE($E34,5)))</f>
        <v/>
      </c>
      <c r="AA33" s="189">
        <f>IFERROR(DATEDIF($E33,Z33,"Y"),0)</f>
        <v>0</v>
      </c>
      <c r="AB33" s="161"/>
      <c r="AC33" s="171" t="str">
        <f>IF(AB33="","",IF(AA33&gt;=7,"◎",IF(AA33&gt;=3,"○","×")))</f>
        <v/>
      </c>
      <c r="AD33" s="182" t="str">
        <f>IF($E33="","",(EDATE($E34,6)))</f>
        <v/>
      </c>
      <c r="AE33" s="188">
        <f>IFERROR(DATEDIF($E33,AD33,"Y"),0)</f>
        <v>0</v>
      </c>
      <c r="AF33" s="161"/>
      <c r="AG33" s="171" t="str">
        <f>IF(AF33="","",IF(AE33&gt;=7,"◎",IF(AE33&gt;=3,"○","×")))</f>
        <v/>
      </c>
      <c r="AH33" s="182" t="str">
        <f>IF($E33="","",(EDATE($E34,7)))</f>
        <v/>
      </c>
      <c r="AI33" s="188">
        <f>IFERROR(DATEDIF($E33,AH33,"Y"),0)</f>
        <v>0</v>
      </c>
      <c r="AJ33" s="161"/>
      <c r="AK33" s="171" t="str">
        <f>IF(AJ33="","",IF(AI33&gt;=7,"◎",IF(AI33&gt;=3,"○","×")))</f>
        <v/>
      </c>
      <c r="AL33" s="182" t="str">
        <f>IF($E33="","",(EDATE($E34,8)))</f>
        <v/>
      </c>
      <c r="AM33" s="188">
        <f>IFERROR(DATEDIF($E33,AL33,"Y"),0)</f>
        <v>0</v>
      </c>
      <c r="AN33" s="161"/>
      <c r="AO33" s="171" t="str">
        <f>IF(AN33="","",IF(AM33&gt;=7,"◎",IF(AM33&gt;=3,"○","×")))</f>
        <v/>
      </c>
      <c r="AP33" s="182" t="str">
        <f>IF($E33="","",(EDATE($E34,9)))</f>
        <v/>
      </c>
      <c r="AQ33" s="188">
        <f>IFERROR(DATEDIF($E33,AP33,"Y"),0)</f>
        <v>0</v>
      </c>
      <c r="AR33" s="161"/>
      <c r="AS33" s="171" t="str">
        <f>IF(AR33="","",IF(AQ33&gt;=7,"◎",IF(AQ33&gt;=3,"○","×")))</f>
        <v/>
      </c>
      <c r="AT33" s="182" t="str">
        <f>IF($E33="","",(EDATE($E34,10)))</f>
        <v/>
      </c>
      <c r="AU33" s="188">
        <f>IFERROR(DATEDIF($E33,AT33,"Y"),0)</f>
        <v>0</v>
      </c>
      <c r="AV33" s="161"/>
      <c r="AW33" s="229" t="str">
        <f>IF(AV33="","",IF(AU33&gt;=7,"◎",IF(AU33&gt;=3,"○","×")))</f>
        <v/>
      </c>
      <c r="AX33" s="237">
        <f>SUM(H33,L33,P33,T33,X33,AB33,AF33,AJ33,AN33,AR33,AV33)</f>
        <v>0</v>
      </c>
      <c r="AY33" s="249"/>
      <c r="AZ33" s="256"/>
    </row>
    <row r="34" spans="2:52">
      <c r="B34" s="66"/>
      <c r="C34" s="99"/>
      <c r="D34" s="107"/>
      <c r="E34" s="121" t="str">
        <f>IF(E33="","",$E$20)</f>
        <v/>
      </c>
      <c r="F34" s="129"/>
      <c r="G34" s="143"/>
      <c r="H34" s="161"/>
      <c r="I34" s="173"/>
      <c r="J34" s="182"/>
      <c r="K34" s="190"/>
      <c r="L34" s="161"/>
      <c r="M34" s="171"/>
      <c r="N34" s="182"/>
      <c r="O34" s="190"/>
      <c r="P34" s="161"/>
      <c r="Q34" s="171"/>
      <c r="R34" s="182"/>
      <c r="S34" s="188"/>
      <c r="T34" s="161"/>
      <c r="U34" s="171"/>
      <c r="V34" s="182"/>
      <c r="W34" s="190"/>
      <c r="X34" s="161"/>
      <c r="Y34" s="171"/>
      <c r="Z34" s="182"/>
      <c r="AA34" s="190"/>
      <c r="AB34" s="161"/>
      <c r="AC34" s="171"/>
      <c r="AD34" s="182"/>
      <c r="AE34" s="188"/>
      <c r="AF34" s="161"/>
      <c r="AG34" s="171"/>
      <c r="AH34" s="182"/>
      <c r="AI34" s="188"/>
      <c r="AJ34" s="161"/>
      <c r="AK34" s="171"/>
      <c r="AL34" s="182"/>
      <c r="AM34" s="188"/>
      <c r="AN34" s="161"/>
      <c r="AO34" s="171"/>
      <c r="AP34" s="182"/>
      <c r="AQ34" s="188"/>
      <c r="AR34" s="161"/>
      <c r="AS34" s="171"/>
      <c r="AT34" s="182"/>
      <c r="AU34" s="188"/>
      <c r="AV34" s="161"/>
      <c r="AW34" s="229"/>
      <c r="AX34" s="239"/>
      <c r="AY34" s="249"/>
      <c r="AZ34" s="256"/>
    </row>
    <row r="35" spans="2:52">
      <c r="B35" s="64"/>
      <c r="C35" s="100"/>
      <c r="D35" s="108"/>
      <c r="E35" s="120"/>
      <c r="F35" s="129" t="str">
        <f>IF($E35="","",IFERROR(DATEDIF(E35,E36,"Y")&amp;"年"&amp;DATEDIF(E35,E36,"YM")&amp;"月","0年0月"))</f>
        <v/>
      </c>
      <c r="G35" s="141">
        <f>IFERROR(DATEDIF(E35,E36,"Y"),0)</f>
        <v>0</v>
      </c>
      <c r="H35" s="161"/>
      <c r="I35" s="172" t="str">
        <f>IF(H35="","",IF(G35&gt;=7,"◎",IF(G35&gt;=3,"○","×")))</f>
        <v/>
      </c>
      <c r="J35" s="182" t="str">
        <f>IF($E35="","",(EDATE($E36,1)))</f>
        <v/>
      </c>
      <c r="K35" s="189">
        <f>IFERROR(DATEDIF($E35,J35,"Y"),0)</f>
        <v>0</v>
      </c>
      <c r="L35" s="161"/>
      <c r="M35" s="171" t="str">
        <f>IF(L35="","",IF(K35&gt;=7,"◎",IF(K35&gt;=3,"○","×")))</f>
        <v/>
      </c>
      <c r="N35" s="182" t="str">
        <f>IF($E35="","",(EDATE($E36,2)))</f>
        <v/>
      </c>
      <c r="O35" s="189">
        <f>IFERROR(DATEDIF($E35,N35,"Y"),0)</f>
        <v>0</v>
      </c>
      <c r="P35" s="161"/>
      <c r="Q35" s="171" t="str">
        <f>IF(P35="","",IF(O35&gt;=7,"◎",IF(O35&gt;=3,"○","×")))</f>
        <v/>
      </c>
      <c r="R35" s="182" t="str">
        <f>IF($E35="","",(EDATE($E36,3)))</f>
        <v/>
      </c>
      <c r="S35" s="188">
        <f>IFERROR(DATEDIF($E35,R35,"Y"),0)</f>
        <v>0</v>
      </c>
      <c r="T35" s="161"/>
      <c r="U35" s="171" t="str">
        <f>IF(T35="","",IF(S35&gt;=7,"◎",IF(S35&gt;=3,"○","×")))</f>
        <v/>
      </c>
      <c r="V35" s="182" t="str">
        <f>IF($E35="","",(EDATE($E36,4)))</f>
        <v/>
      </c>
      <c r="W35" s="189">
        <f>IFERROR(DATEDIF($E35,V35,"Y"),0)</f>
        <v>0</v>
      </c>
      <c r="X35" s="161"/>
      <c r="Y35" s="171" t="str">
        <f>IF(X35="","",IF(W35&gt;=7,"◎",IF(W35&gt;=3,"○","×")))</f>
        <v/>
      </c>
      <c r="Z35" s="182" t="str">
        <f>IF($E35="","",(EDATE($E36,5)))</f>
        <v/>
      </c>
      <c r="AA35" s="189">
        <f>IFERROR(DATEDIF($E35,Z35,"Y"),0)</f>
        <v>0</v>
      </c>
      <c r="AB35" s="161"/>
      <c r="AC35" s="171" t="str">
        <f>IF(AB35="","",IF(AA35&gt;=7,"◎",IF(AA35&gt;=3,"○","×")))</f>
        <v/>
      </c>
      <c r="AD35" s="182" t="str">
        <f>IF($E35="","",(EDATE($E36,6)))</f>
        <v/>
      </c>
      <c r="AE35" s="188">
        <f>IFERROR(DATEDIF($E35,AD35,"Y"),0)</f>
        <v>0</v>
      </c>
      <c r="AF35" s="161"/>
      <c r="AG35" s="171" t="str">
        <f>IF(AF35="","",IF(AE35&gt;=7,"◎",IF(AE35&gt;=3,"○","×")))</f>
        <v/>
      </c>
      <c r="AH35" s="182" t="str">
        <f>IF($E35="","",(EDATE($E36,7)))</f>
        <v/>
      </c>
      <c r="AI35" s="188">
        <f>IFERROR(DATEDIF($E35,AH35,"Y"),0)</f>
        <v>0</v>
      </c>
      <c r="AJ35" s="161"/>
      <c r="AK35" s="171" t="str">
        <f>IF(AJ35="","",IF(AI35&gt;=7,"◎",IF(AI35&gt;=3,"○","×")))</f>
        <v/>
      </c>
      <c r="AL35" s="182" t="str">
        <f>IF($E35="","",(EDATE($E36,8)))</f>
        <v/>
      </c>
      <c r="AM35" s="188">
        <f>IFERROR(DATEDIF($E35,AL35,"Y"),0)</f>
        <v>0</v>
      </c>
      <c r="AN35" s="161"/>
      <c r="AO35" s="171" t="str">
        <f>IF(AN35="","",IF(AM35&gt;=7,"◎",IF(AM35&gt;=3,"○","×")))</f>
        <v/>
      </c>
      <c r="AP35" s="182" t="str">
        <f>IF($E35="","",(EDATE($E36,9)))</f>
        <v/>
      </c>
      <c r="AQ35" s="188">
        <f>IFERROR(DATEDIF($E35,AP35,"Y"),0)</f>
        <v>0</v>
      </c>
      <c r="AR35" s="161"/>
      <c r="AS35" s="171" t="str">
        <f>IF(AR35="","",IF(AQ35&gt;=7,"◎",IF(AQ35&gt;=3,"○","×")))</f>
        <v/>
      </c>
      <c r="AT35" s="182" t="str">
        <f>IF($E35="","",(EDATE($E36,10)))</f>
        <v/>
      </c>
      <c r="AU35" s="188">
        <f>IFERROR(DATEDIF($E35,AT35,"Y"),0)</f>
        <v>0</v>
      </c>
      <c r="AV35" s="161"/>
      <c r="AW35" s="229" t="str">
        <f>IF(AV35="","",IF(AU35&gt;=7,"◎",IF(AU35&gt;=3,"○","×")))</f>
        <v/>
      </c>
      <c r="AX35" s="237">
        <f>SUM(H35,L35,P35,T35,X35,AB35,AF35,AJ35,AN35,AR35,AV35)</f>
        <v>0</v>
      </c>
      <c r="AY35" s="249"/>
      <c r="AZ35" s="256"/>
    </row>
    <row r="36" spans="2:52">
      <c r="B36" s="66"/>
      <c r="C36" s="99"/>
      <c r="D36" s="107"/>
      <c r="E36" s="121" t="str">
        <f>IF(E35="","",$E$20)</f>
        <v/>
      </c>
      <c r="F36" s="129"/>
      <c r="G36" s="141"/>
      <c r="H36" s="161"/>
      <c r="I36" s="173"/>
      <c r="J36" s="182"/>
      <c r="K36" s="190"/>
      <c r="L36" s="161"/>
      <c r="M36" s="171"/>
      <c r="N36" s="182"/>
      <c r="O36" s="190"/>
      <c r="P36" s="161"/>
      <c r="Q36" s="171"/>
      <c r="R36" s="182"/>
      <c r="S36" s="188"/>
      <c r="T36" s="161"/>
      <c r="U36" s="171"/>
      <c r="V36" s="182"/>
      <c r="W36" s="190"/>
      <c r="X36" s="161"/>
      <c r="Y36" s="171"/>
      <c r="Z36" s="182"/>
      <c r="AA36" s="190"/>
      <c r="AB36" s="161"/>
      <c r="AC36" s="171"/>
      <c r="AD36" s="182"/>
      <c r="AE36" s="188"/>
      <c r="AF36" s="161"/>
      <c r="AG36" s="171"/>
      <c r="AH36" s="182"/>
      <c r="AI36" s="188"/>
      <c r="AJ36" s="161"/>
      <c r="AK36" s="171"/>
      <c r="AL36" s="182"/>
      <c r="AM36" s="188"/>
      <c r="AN36" s="161"/>
      <c r="AO36" s="171"/>
      <c r="AP36" s="182"/>
      <c r="AQ36" s="188"/>
      <c r="AR36" s="161"/>
      <c r="AS36" s="171"/>
      <c r="AT36" s="182"/>
      <c r="AU36" s="188"/>
      <c r="AV36" s="161"/>
      <c r="AW36" s="229"/>
      <c r="AX36" s="237"/>
      <c r="AY36" s="249"/>
      <c r="AZ36" s="256"/>
    </row>
    <row r="37" spans="2:52">
      <c r="B37" s="64"/>
      <c r="C37" s="100"/>
      <c r="D37" s="108"/>
      <c r="E37" s="120"/>
      <c r="F37" s="129" t="str">
        <f>IF($E37="","",IFERROR(DATEDIF(E37,E38,"Y")&amp;"年"&amp;DATEDIF(E37,E38,"YM")&amp;"月","0年0月"))</f>
        <v/>
      </c>
      <c r="G37" s="141">
        <f>IFERROR(DATEDIF(E37,E38,"Y"),0)</f>
        <v>0</v>
      </c>
      <c r="H37" s="161"/>
      <c r="I37" s="172" t="str">
        <f>IF(H37="","",IF(G37&gt;=7,"◎",IF(G37&gt;=3,"○","×")))</f>
        <v/>
      </c>
      <c r="J37" s="182" t="str">
        <f>IF($E37="","",(EDATE($E38,1)))</f>
        <v/>
      </c>
      <c r="K37" s="188">
        <f>IFERROR(DATEDIF($E37,J37,"Y"),0)</f>
        <v>0</v>
      </c>
      <c r="L37" s="161"/>
      <c r="M37" s="171" t="str">
        <f>IF(L37="","",IF(K37&gt;=7,"◎",IF(K37&gt;=3,"○","×")))</f>
        <v/>
      </c>
      <c r="N37" s="182" t="str">
        <f>IF($E37="","",(EDATE($E38,2)))</f>
        <v/>
      </c>
      <c r="O37" s="188">
        <f>IFERROR(DATEDIF($E37,N37,"Y"),0)</f>
        <v>0</v>
      </c>
      <c r="P37" s="161"/>
      <c r="Q37" s="171" t="str">
        <f>IF(P37="","",IF(O37&gt;=7,"◎",IF(O37&gt;=3,"○","×")))</f>
        <v/>
      </c>
      <c r="R37" s="182" t="str">
        <f>IF($E37="","",(EDATE($E38,3)))</f>
        <v/>
      </c>
      <c r="S37" s="188">
        <f>IFERROR(DATEDIF($E37,R37,"Y"),0)</f>
        <v>0</v>
      </c>
      <c r="T37" s="161"/>
      <c r="U37" s="171" t="str">
        <f>IF(T37="","",IF(S37&gt;=7,"◎",IF(S37&gt;=3,"○","×")))</f>
        <v/>
      </c>
      <c r="V37" s="182" t="str">
        <f>IF($E37="","",(EDATE($E38,4)))</f>
        <v/>
      </c>
      <c r="W37" s="189">
        <f>IFERROR(DATEDIF($E37,V37,"Y"),0)</f>
        <v>0</v>
      </c>
      <c r="X37" s="161"/>
      <c r="Y37" s="171" t="str">
        <f>IF(X37="","",IF(W37&gt;=7,"◎",IF(W37&gt;=3,"○","×")))</f>
        <v/>
      </c>
      <c r="Z37" s="182" t="str">
        <f>IF($E37="","",(EDATE($E38,5)))</f>
        <v/>
      </c>
      <c r="AA37" s="189">
        <f>IFERROR(DATEDIF($E37,Z37,"Y"),0)</f>
        <v>0</v>
      </c>
      <c r="AB37" s="161"/>
      <c r="AC37" s="171" t="str">
        <f>IF(AB37="","",IF(AA37&gt;=7,"◎",IF(AA37&gt;=3,"○","×")))</f>
        <v/>
      </c>
      <c r="AD37" s="182" t="str">
        <f>IF($E37="","",(EDATE($E38,6)))</f>
        <v/>
      </c>
      <c r="AE37" s="188">
        <f>IFERROR(DATEDIF($E37,AD37,"Y"),0)</f>
        <v>0</v>
      </c>
      <c r="AF37" s="161"/>
      <c r="AG37" s="171" t="str">
        <f>IF(AF37="","",IF(AE37&gt;=7,"◎",IF(AE37&gt;=3,"○","×")))</f>
        <v/>
      </c>
      <c r="AH37" s="182" t="str">
        <f>IF($E37="","",(EDATE($E38,7)))</f>
        <v/>
      </c>
      <c r="AI37" s="188">
        <f>IFERROR(DATEDIF($E37,AH37,"Y"),0)</f>
        <v>0</v>
      </c>
      <c r="AJ37" s="161"/>
      <c r="AK37" s="171" t="str">
        <f>IF(AJ37="","",IF(AI37&gt;=7,"◎",IF(AI37&gt;=3,"○","×")))</f>
        <v/>
      </c>
      <c r="AL37" s="182" t="str">
        <f>IF($E37="","",(EDATE($E38,8)))</f>
        <v/>
      </c>
      <c r="AM37" s="188">
        <f>IFERROR(DATEDIF($E37,AL37,"Y"),0)</f>
        <v>0</v>
      </c>
      <c r="AN37" s="161"/>
      <c r="AO37" s="171" t="str">
        <f>IF(AN37="","",IF(AM37&gt;=7,"◎",IF(AM37&gt;=3,"○","×")))</f>
        <v/>
      </c>
      <c r="AP37" s="182" t="str">
        <f>IF($E37="","",(EDATE($E38,9)))</f>
        <v/>
      </c>
      <c r="AQ37" s="188">
        <f>IFERROR(DATEDIF($E37,AP37,"Y"),0)</f>
        <v>0</v>
      </c>
      <c r="AR37" s="161"/>
      <c r="AS37" s="171" t="str">
        <f>IF(AR37="","",IF(AQ37&gt;=7,"◎",IF(AQ37&gt;=3,"○","×")))</f>
        <v/>
      </c>
      <c r="AT37" s="182" t="str">
        <f>IF($E37="","",(EDATE($E38,10)))</f>
        <v/>
      </c>
      <c r="AU37" s="188">
        <f>IFERROR(DATEDIF($E37,AT37,"Y"),0)</f>
        <v>0</v>
      </c>
      <c r="AV37" s="161"/>
      <c r="AW37" s="229" t="str">
        <f>IF(AV37="","",IF(AU37&gt;=7,"◎",IF(AU37&gt;=3,"○","×")))</f>
        <v/>
      </c>
      <c r="AX37" s="238">
        <f>SUM(H37,L37,P37,T37,X37,AB37,AF37,AJ37,AN37,AR37,AV37)</f>
        <v>0</v>
      </c>
      <c r="AY37" s="249"/>
      <c r="AZ37" s="256"/>
    </row>
    <row r="38" spans="2:52">
      <c r="B38" s="66"/>
      <c r="C38" s="99"/>
      <c r="D38" s="107"/>
      <c r="E38" s="121" t="str">
        <f>IF(E37="","",$E$20)</f>
        <v/>
      </c>
      <c r="F38" s="129"/>
      <c r="G38" s="141"/>
      <c r="H38" s="161"/>
      <c r="I38" s="173"/>
      <c r="J38" s="182"/>
      <c r="K38" s="188"/>
      <c r="L38" s="161"/>
      <c r="M38" s="171"/>
      <c r="N38" s="182"/>
      <c r="O38" s="188"/>
      <c r="P38" s="161"/>
      <c r="Q38" s="171"/>
      <c r="R38" s="182"/>
      <c r="S38" s="188"/>
      <c r="T38" s="161"/>
      <c r="U38" s="171"/>
      <c r="V38" s="182"/>
      <c r="W38" s="190"/>
      <c r="X38" s="161"/>
      <c r="Y38" s="171"/>
      <c r="Z38" s="182"/>
      <c r="AA38" s="190"/>
      <c r="AB38" s="161"/>
      <c r="AC38" s="171"/>
      <c r="AD38" s="182"/>
      <c r="AE38" s="188"/>
      <c r="AF38" s="161"/>
      <c r="AG38" s="171"/>
      <c r="AH38" s="182"/>
      <c r="AI38" s="188"/>
      <c r="AJ38" s="161"/>
      <c r="AK38" s="171"/>
      <c r="AL38" s="182"/>
      <c r="AM38" s="188"/>
      <c r="AN38" s="161"/>
      <c r="AO38" s="171"/>
      <c r="AP38" s="182"/>
      <c r="AQ38" s="188"/>
      <c r="AR38" s="161"/>
      <c r="AS38" s="171"/>
      <c r="AT38" s="182"/>
      <c r="AU38" s="188"/>
      <c r="AV38" s="161"/>
      <c r="AW38" s="229"/>
      <c r="AX38" s="239"/>
      <c r="AY38" s="249"/>
      <c r="AZ38" s="256"/>
    </row>
    <row r="39" spans="2:52">
      <c r="B39" s="64"/>
      <c r="C39" s="100"/>
      <c r="D39" s="108"/>
      <c r="E39" s="120"/>
      <c r="F39" s="129" t="str">
        <f>IF($E39="","",IFERROR(DATEDIF(E39,E40,"Y")&amp;"年"&amp;DATEDIF(E39,E40,"YM")&amp;"月","0年0月"))</f>
        <v/>
      </c>
      <c r="G39" s="141">
        <f>IFERROR(DATEDIF(E39,E40,"Y"),0)</f>
        <v>0</v>
      </c>
      <c r="H39" s="161"/>
      <c r="I39" s="172" t="str">
        <f>IF(H39="","",IF(G39&gt;=7,"◎",IF(G39&gt;=3,"○","×")))</f>
        <v/>
      </c>
      <c r="J39" s="182" t="str">
        <f>IF($E39="","",(EDATE($E40,1)))</f>
        <v/>
      </c>
      <c r="K39" s="189">
        <f>IFERROR(DATEDIF($E39,J39,"Y"),0)</f>
        <v>0</v>
      </c>
      <c r="L39" s="161"/>
      <c r="M39" s="171" t="str">
        <f>IF(L39="","",IF(K39&gt;=7,"◎",IF(K39&gt;=3,"○","×")))</f>
        <v/>
      </c>
      <c r="N39" s="182" t="str">
        <f>IF($E39="","",(EDATE($E40,2)))</f>
        <v/>
      </c>
      <c r="O39" s="189">
        <f>IFERROR(DATEDIF($E39,N39,"Y"),0)</f>
        <v>0</v>
      </c>
      <c r="P39" s="161"/>
      <c r="Q39" s="171" t="str">
        <f>IF(P39="","",IF(O39&gt;=7,"◎",IF(O39&gt;=3,"○","×")))</f>
        <v/>
      </c>
      <c r="R39" s="182" t="str">
        <f>IF($E39="","",(EDATE($E40,3)))</f>
        <v/>
      </c>
      <c r="S39" s="188">
        <f>IFERROR(DATEDIF($E39,R39,"Y"),0)</f>
        <v>0</v>
      </c>
      <c r="T39" s="161"/>
      <c r="U39" s="171" t="str">
        <f>IF(T39="","",IF(S39&gt;=7,"◎",IF(S39&gt;=3,"○","×")))</f>
        <v/>
      </c>
      <c r="V39" s="182" t="str">
        <f>IF($E39="","",(EDATE($E40,4)))</f>
        <v/>
      </c>
      <c r="W39" s="189">
        <f>IFERROR(DATEDIF($E39,V39,"Y"),0)</f>
        <v>0</v>
      </c>
      <c r="X39" s="161"/>
      <c r="Y39" s="171" t="str">
        <f>IF(X39="","",IF(W39&gt;=7,"◎",IF(W39&gt;=3,"○","×")))</f>
        <v/>
      </c>
      <c r="Z39" s="182" t="str">
        <f>IF($E39="","",(EDATE($E40,5)))</f>
        <v/>
      </c>
      <c r="AA39" s="189">
        <f>IFERROR(DATEDIF($E39,Z39,"Y"),0)</f>
        <v>0</v>
      </c>
      <c r="AB39" s="161"/>
      <c r="AC39" s="171" t="str">
        <f>IF(AB39="","",IF(AA39&gt;=7,"◎",IF(AA39&gt;=3,"○","×")))</f>
        <v/>
      </c>
      <c r="AD39" s="182" t="str">
        <f>IF($E39="","",(EDATE($E40,6)))</f>
        <v/>
      </c>
      <c r="AE39" s="188">
        <f>IFERROR(DATEDIF($E39,AD39,"Y"),0)</f>
        <v>0</v>
      </c>
      <c r="AF39" s="161"/>
      <c r="AG39" s="171" t="str">
        <f>IF(AF39="","",IF(AE39&gt;=7,"◎",IF(AE39&gt;=3,"○","×")))</f>
        <v/>
      </c>
      <c r="AH39" s="182" t="str">
        <f>IF($E39="","",(EDATE($E40,7)))</f>
        <v/>
      </c>
      <c r="AI39" s="188">
        <f>IFERROR(DATEDIF($E39,AH39,"Y"),0)</f>
        <v>0</v>
      </c>
      <c r="AJ39" s="161"/>
      <c r="AK39" s="171" t="str">
        <f>IF(AJ39="","",IF(AI39&gt;=7,"◎",IF(AI39&gt;=3,"○","×")))</f>
        <v/>
      </c>
      <c r="AL39" s="182" t="str">
        <f>IF($E39="","",(EDATE($E40,8)))</f>
        <v/>
      </c>
      <c r="AM39" s="188">
        <f>IFERROR(DATEDIF($E39,AL39,"Y"),0)</f>
        <v>0</v>
      </c>
      <c r="AN39" s="161"/>
      <c r="AO39" s="171" t="str">
        <f>IF(AN39="","",IF(AM39&gt;=7,"◎",IF(AM39&gt;=3,"○","×")))</f>
        <v/>
      </c>
      <c r="AP39" s="182" t="str">
        <f>IF($E39="","",(EDATE($E40,9)))</f>
        <v/>
      </c>
      <c r="AQ39" s="188">
        <f>IFERROR(DATEDIF($E39,AP39,"Y"),0)</f>
        <v>0</v>
      </c>
      <c r="AR39" s="161"/>
      <c r="AS39" s="171" t="str">
        <f>IF(AR39="","",IF(AQ39&gt;=7,"◎",IF(AQ39&gt;=3,"○","×")))</f>
        <v/>
      </c>
      <c r="AT39" s="182" t="str">
        <f>IF($E39="","",(EDATE($E40,10)))</f>
        <v/>
      </c>
      <c r="AU39" s="188">
        <f>IFERROR(DATEDIF($E39,AT39,"Y"),0)</f>
        <v>0</v>
      </c>
      <c r="AV39" s="161"/>
      <c r="AW39" s="229" t="str">
        <f>IF(AV39="","",IF(AU39&gt;=7,"◎",IF(AU39&gt;=3,"○","×")))</f>
        <v/>
      </c>
      <c r="AX39" s="237">
        <f>SUM(H39,L39,P39,T39,X39,AB39,AF39,AJ39,AN39,AR39,AV39)</f>
        <v>0</v>
      </c>
      <c r="AY39" s="249"/>
      <c r="AZ39" s="256"/>
    </row>
    <row r="40" spans="2:52">
      <c r="B40" s="66"/>
      <c r="C40" s="99"/>
      <c r="D40" s="107"/>
      <c r="E40" s="121" t="str">
        <f>IF(E39="","",$E$20)</f>
        <v/>
      </c>
      <c r="F40" s="129"/>
      <c r="G40" s="141"/>
      <c r="H40" s="161"/>
      <c r="I40" s="173"/>
      <c r="J40" s="182"/>
      <c r="K40" s="190"/>
      <c r="L40" s="161"/>
      <c r="M40" s="171"/>
      <c r="N40" s="182"/>
      <c r="O40" s="190"/>
      <c r="P40" s="161"/>
      <c r="Q40" s="171"/>
      <c r="R40" s="182"/>
      <c r="S40" s="188"/>
      <c r="T40" s="161"/>
      <c r="U40" s="171"/>
      <c r="V40" s="182"/>
      <c r="W40" s="190"/>
      <c r="X40" s="161"/>
      <c r="Y40" s="171"/>
      <c r="Z40" s="182"/>
      <c r="AA40" s="190"/>
      <c r="AB40" s="161"/>
      <c r="AC40" s="171"/>
      <c r="AD40" s="182"/>
      <c r="AE40" s="188"/>
      <c r="AF40" s="161"/>
      <c r="AG40" s="171"/>
      <c r="AH40" s="182"/>
      <c r="AI40" s="188"/>
      <c r="AJ40" s="161"/>
      <c r="AK40" s="171"/>
      <c r="AL40" s="182"/>
      <c r="AM40" s="188"/>
      <c r="AN40" s="161"/>
      <c r="AO40" s="171"/>
      <c r="AP40" s="182"/>
      <c r="AQ40" s="188"/>
      <c r="AR40" s="161"/>
      <c r="AS40" s="171"/>
      <c r="AT40" s="182"/>
      <c r="AU40" s="188"/>
      <c r="AV40" s="161"/>
      <c r="AW40" s="229"/>
      <c r="AX40" s="237"/>
      <c r="AY40" s="249"/>
      <c r="AZ40" s="256"/>
    </row>
    <row r="41" spans="2:52">
      <c r="B41" s="64"/>
      <c r="C41" s="100"/>
      <c r="D41" s="108"/>
      <c r="E41" s="120"/>
      <c r="F41" s="129" t="str">
        <f>IF($E41="","",IFERROR(DATEDIF(E41,E42,"Y")&amp;"年"&amp;DATEDIF(E41,E42,"YM")&amp;"月","0年0月"))</f>
        <v/>
      </c>
      <c r="G41" s="141">
        <f>IFERROR(DATEDIF(E41,E42,"Y"),0)</f>
        <v>0</v>
      </c>
      <c r="H41" s="161"/>
      <c r="I41" s="172" t="str">
        <f>IF(H41="","",IF(G41&gt;=7,"◎",IF(G41&gt;=3,"○","×")))</f>
        <v/>
      </c>
      <c r="J41" s="182" t="str">
        <f>IF($E41="","",(EDATE($E42,1)))</f>
        <v/>
      </c>
      <c r="K41" s="189">
        <f>IFERROR(DATEDIF($E41,J41,"Y"),0)</f>
        <v>0</v>
      </c>
      <c r="L41" s="161"/>
      <c r="M41" s="171" t="str">
        <f>IF(L41="","",IF(K41&gt;=7,"◎",IF(K41&gt;=3,"○","×")))</f>
        <v/>
      </c>
      <c r="N41" s="182" t="str">
        <f>IF($E41="","",(EDATE($E42,2)))</f>
        <v/>
      </c>
      <c r="O41" s="189">
        <f>IFERROR(DATEDIF($E41,N41,"Y"),0)</f>
        <v>0</v>
      </c>
      <c r="P41" s="161"/>
      <c r="Q41" s="171" t="str">
        <f>IF(P41="","",IF(O41&gt;=7,"◎",IF(O41&gt;=3,"○","×")))</f>
        <v/>
      </c>
      <c r="R41" s="182" t="str">
        <f>IF($E41="","",(EDATE($E42,3)))</f>
        <v/>
      </c>
      <c r="S41" s="188">
        <f>IFERROR(DATEDIF($E41,R41,"Y"),0)</f>
        <v>0</v>
      </c>
      <c r="T41" s="161"/>
      <c r="U41" s="171" t="str">
        <f>IF(T41="","",IF(S41&gt;=7,"◎",IF(S41&gt;=3,"○","×")))</f>
        <v/>
      </c>
      <c r="V41" s="182" t="str">
        <f>IF($E41="","",(EDATE($E42,4)))</f>
        <v/>
      </c>
      <c r="W41" s="189">
        <f>IFERROR(DATEDIF($E41,V41,"Y"),0)</f>
        <v>0</v>
      </c>
      <c r="X41" s="161"/>
      <c r="Y41" s="171" t="str">
        <f>IF(X41="","",IF(W41&gt;=7,"◎",IF(W41&gt;=3,"○","×")))</f>
        <v/>
      </c>
      <c r="Z41" s="182" t="str">
        <f>IF($E41="","",(EDATE($E42,5)))</f>
        <v/>
      </c>
      <c r="AA41" s="188">
        <f>IFERROR(DATEDIF($E41,Z41,"Y"),0)</f>
        <v>0</v>
      </c>
      <c r="AB41" s="161"/>
      <c r="AC41" s="171" t="str">
        <f>IF(AB41="","",IF(AA41&gt;=7,"◎",IF(AA41&gt;=3,"○","×")))</f>
        <v/>
      </c>
      <c r="AD41" s="182" t="str">
        <f>IF($E41="","",(EDATE($E42,6)))</f>
        <v/>
      </c>
      <c r="AE41" s="188">
        <f>IFERROR(DATEDIF($E41,AD41,"Y"),0)</f>
        <v>0</v>
      </c>
      <c r="AF41" s="161"/>
      <c r="AG41" s="171" t="str">
        <f>IF(AF41="","",IF(AE41&gt;=7,"◎",IF(AE41&gt;=3,"○","×")))</f>
        <v/>
      </c>
      <c r="AH41" s="182" t="str">
        <f>IF($E41="","",(EDATE($E42,7)))</f>
        <v/>
      </c>
      <c r="AI41" s="188">
        <f>IFERROR(DATEDIF($E41,AH41,"Y"),0)</f>
        <v>0</v>
      </c>
      <c r="AJ41" s="161"/>
      <c r="AK41" s="171" t="str">
        <f>IF(AJ41="","",IF(AI41&gt;=7,"◎",IF(AI41&gt;=3,"○","×")))</f>
        <v/>
      </c>
      <c r="AL41" s="182" t="str">
        <f>IF($E41="","",(EDATE($E42,8)))</f>
        <v/>
      </c>
      <c r="AM41" s="188">
        <f>IFERROR(DATEDIF($E41,AL41,"Y"),0)</f>
        <v>0</v>
      </c>
      <c r="AN41" s="161"/>
      <c r="AO41" s="171" t="str">
        <f>IF(AN41="","",IF(AM41&gt;=7,"◎",IF(AM41&gt;=3,"○","×")))</f>
        <v/>
      </c>
      <c r="AP41" s="182" t="str">
        <f>IF($E41="","",(EDATE($E42,9)))</f>
        <v/>
      </c>
      <c r="AQ41" s="188">
        <f>IFERROR(DATEDIF($E41,AP41,"Y"),0)</f>
        <v>0</v>
      </c>
      <c r="AR41" s="161"/>
      <c r="AS41" s="171" t="str">
        <f>IF(AR41="","",IF(AQ41&gt;=7,"◎",IF(AQ41&gt;=3,"○","×")))</f>
        <v/>
      </c>
      <c r="AT41" s="182" t="str">
        <f>IF($E41="","",(EDATE($E42,10)))</f>
        <v/>
      </c>
      <c r="AU41" s="188">
        <f>IFERROR(DATEDIF($E41,AT41,"Y"),0)</f>
        <v>0</v>
      </c>
      <c r="AV41" s="161"/>
      <c r="AW41" s="229" t="str">
        <f>IF(AV41="","",IF(AU41&gt;=7,"◎",IF(AU41&gt;=3,"○","×")))</f>
        <v/>
      </c>
      <c r="AX41" s="238">
        <f>SUM(H41,L41,P41,T41,X41,AB41,AF41,AJ41,AN41,AR41,AV41)</f>
        <v>0</v>
      </c>
      <c r="AY41" s="249"/>
      <c r="AZ41" s="256"/>
    </row>
    <row r="42" spans="2:52">
      <c r="B42" s="66"/>
      <c r="C42" s="99"/>
      <c r="D42" s="107"/>
      <c r="E42" s="121" t="str">
        <f>IF(E41="","",$E$20)</f>
        <v/>
      </c>
      <c r="F42" s="129"/>
      <c r="G42" s="141"/>
      <c r="H42" s="161"/>
      <c r="I42" s="173"/>
      <c r="J42" s="182"/>
      <c r="K42" s="190"/>
      <c r="L42" s="161"/>
      <c r="M42" s="171"/>
      <c r="N42" s="182"/>
      <c r="O42" s="190"/>
      <c r="P42" s="161"/>
      <c r="Q42" s="171"/>
      <c r="R42" s="182"/>
      <c r="S42" s="188"/>
      <c r="T42" s="161"/>
      <c r="U42" s="171"/>
      <c r="V42" s="182"/>
      <c r="W42" s="190"/>
      <c r="X42" s="161"/>
      <c r="Y42" s="171"/>
      <c r="Z42" s="182"/>
      <c r="AA42" s="188"/>
      <c r="AB42" s="161"/>
      <c r="AC42" s="171"/>
      <c r="AD42" s="182"/>
      <c r="AE42" s="188"/>
      <c r="AF42" s="161"/>
      <c r="AG42" s="171"/>
      <c r="AH42" s="182"/>
      <c r="AI42" s="188"/>
      <c r="AJ42" s="161"/>
      <c r="AK42" s="171"/>
      <c r="AL42" s="182"/>
      <c r="AM42" s="188"/>
      <c r="AN42" s="161"/>
      <c r="AO42" s="171"/>
      <c r="AP42" s="182"/>
      <c r="AQ42" s="188"/>
      <c r="AR42" s="161"/>
      <c r="AS42" s="171"/>
      <c r="AT42" s="182"/>
      <c r="AU42" s="188"/>
      <c r="AV42" s="161"/>
      <c r="AW42" s="229"/>
      <c r="AX42" s="239"/>
      <c r="AY42" s="249"/>
      <c r="AZ42" s="256"/>
    </row>
    <row r="43" spans="2:52">
      <c r="B43" s="64"/>
      <c r="C43" s="100"/>
      <c r="D43" s="108"/>
      <c r="E43" s="120"/>
      <c r="F43" s="129" t="str">
        <f>IF($E43="","",IFERROR(DATEDIF(E43,E44,"Y")&amp;"年"&amp;DATEDIF(E43,E44,"YM")&amp;"月","0年0月"))</f>
        <v/>
      </c>
      <c r="G43" s="141">
        <f>IFERROR(DATEDIF(E43,E44,"Y"),0)</f>
        <v>0</v>
      </c>
      <c r="H43" s="161"/>
      <c r="I43" s="172" t="str">
        <f>IF(H43="","",IF(G43&gt;=7,"◎",IF(G43&gt;=3,"○","×")))</f>
        <v/>
      </c>
      <c r="J43" s="182" t="str">
        <f>IF($E43="","",(EDATE($E44,1)))</f>
        <v/>
      </c>
      <c r="K43" s="189">
        <f>IFERROR(DATEDIF($E43,J43,"Y"),0)</f>
        <v>0</v>
      </c>
      <c r="L43" s="161"/>
      <c r="M43" s="171" t="str">
        <f>IF(L43="","",IF(K43&gt;=7,"◎",IF(K43&gt;=3,"○","×")))</f>
        <v/>
      </c>
      <c r="N43" s="182" t="str">
        <f>IF($E43="","",(EDATE($E44,2)))</f>
        <v/>
      </c>
      <c r="O43" s="189">
        <f>IFERROR(DATEDIF($E43,N43,"Y"),0)</f>
        <v>0</v>
      </c>
      <c r="P43" s="161"/>
      <c r="Q43" s="171" t="str">
        <f>IF(P43="","",IF(O43&gt;=7,"◎",IF(O43&gt;=3,"○","×")))</f>
        <v/>
      </c>
      <c r="R43" s="182" t="str">
        <f>IF($E43="","",(EDATE($E44,3)))</f>
        <v/>
      </c>
      <c r="S43" s="188">
        <f>IFERROR(DATEDIF($E43,R43,"Y"),0)</f>
        <v>0</v>
      </c>
      <c r="T43" s="161"/>
      <c r="U43" s="171" t="str">
        <f>IF(T43="","",IF(S43&gt;=7,"◎",IF(S43&gt;=3,"○","×")))</f>
        <v/>
      </c>
      <c r="V43" s="182" t="str">
        <f>IF($E43="","",(EDATE($E44,4)))</f>
        <v/>
      </c>
      <c r="W43" s="189">
        <f>IFERROR(DATEDIF($E43,V43,"Y"),0)</f>
        <v>0</v>
      </c>
      <c r="X43" s="161"/>
      <c r="Y43" s="171" t="str">
        <f>IF(X43="","",IF(W43&gt;=7,"◎",IF(W43&gt;=3,"○","×")))</f>
        <v/>
      </c>
      <c r="Z43" s="182" t="str">
        <f>IF($E43="","",(EDATE($E44,5)))</f>
        <v/>
      </c>
      <c r="AA43" s="189">
        <f>IFERROR(DATEDIF($E43,Z43,"Y"),0)</f>
        <v>0</v>
      </c>
      <c r="AB43" s="161"/>
      <c r="AC43" s="171" t="str">
        <f>IF(AB43="","",IF(AA43&gt;=7,"◎",IF(AA43&gt;=3,"○","×")))</f>
        <v/>
      </c>
      <c r="AD43" s="182" t="str">
        <f>IF($E43="","",(EDATE($E44,6)))</f>
        <v/>
      </c>
      <c r="AE43" s="188">
        <f>IFERROR(DATEDIF($E43,AD43,"Y"),0)</f>
        <v>0</v>
      </c>
      <c r="AF43" s="161"/>
      <c r="AG43" s="171" t="str">
        <f>IF(AF43="","",IF(AE43&gt;=7,"◎",IF(AE43&gt;=3,"○","×")))</f>
        <v/>
      </c>
      <c r="AH43" s="182" t="str">
        <f>IF($E43="","",(EDATE($E44,7)))</f>
        <v/>
      </c>
      <c r="AI43" s="188">
        <f>IFERROR(DATEDIF($E43,AH43,"Y"),0)</f>
        <v>0</v>
      </c>
      <c r="AJ43" s="161"/>
      <c r="AK43" s="171" t="str">
        <f>IF(AJ43="","",IF(AI43&gt;=7,"◎",IF(AI43&gt;=3,"○","×")))</f>
        <v/>
      </c>
      <c r="AL43" s="182" t="str">
        <f>IF($E43="","",(EDATE($E44,8)))</f>
        <v/>
      </c>
      <c r="AM43" s="188">
        <f>IFERROR(DATEDIF($E43,AL43,"Y"),0)</f>
        <v>0</v>
      </c>
      <c r="AN43" s="161"/>
      <c r="AO43" s="171" t="str">
        <f>IF(AN43="","",IF(AM43&gt;=7,"◎",IF(AM43&gt;=3,"○","×")))</f>
        <v/>
      </c>
      <c r="AP43" s="182" t="str">
        <f>IF($E43="","",(EDATE($E44,9)))</f>
        <v/>
      </c>
      <c r="AQ43" s="188">
        <f>IFERROR(DATEDIF($E43,AP43,"Y"),0)</f>
        <v>0</v>
      </c>
      <c r="AR43" s="161"/>
      <c r="AS43" s="171" t="str">
        <f>IF(AR43="","",IF(AQ43&gt;=7,"◎",IF(AQ43&gt;=3,"○","×")))</f>
        <v/>
      </c>
      <c r="AT43" s="182" t="str">
        <f>IF($E43="","",(EDATE($E44,10)))</f>
        <v/>
      </c>
      <c r="AU43" s="188">
        <f>IFERROR(DATEDIF($E43,AT43,"Y"),0)</f>
        <v>0</v>
      </c>
      <c r="AV43" s="161"/>
      <c r="AW43" s="229" t="str">
        <f>IF(AV43="","",IF(AU43&gt;=7,"◎",IF(AU43&gt;=3,"○","×")))</f>
        <v/>
      </c>
      <c r="AX43" s="237">
        <f>SUM(H43,L43,P43,T43,X43,AB43,AF43,AJ43,AN43,AR43,AV43)</f>
        <v>0</v>
      </c>
      <c r="AY43" s="249"/>
      <c r="AZ43" s="256"/>
    </row>
    <row r="44" spans="2:52">
      <c r="B44" s="66"/>
      <c r="C44" s="99"/>
      <c r="D44" s="107"/>
      <c r="E44" s="121" t="str">
        <f>IF(E43="","",$E$20)</f>
        <v/>
      </c>
      <c r="F44" s="129"/>
      <c r="G44" s="141"/>
      <c r="H44" s="161"/>
      <c r="I44" s="173"/>
      <c r="J44" s="182"/>
      <c r="K44" s="190"/>
      <c r="L44" s="161"/>
      <c r="M44" s="171"/>
      <c r="N44" s="182"/>
      <c r="O44" s="190"/>
      <c r="P44" s="161"/>
      <c r="Q44" s="171"/>
      <c r="R44" s="182"/>
      <c r="S44" s="188"/>
      <c r="T44" s="161"/>
      <c r="U44" s="171"/>
      <c r="V44" s="182"/>
      <c r="W44" s="190"/>
      <c r="X44" s="161"/>
      <c r="Y44" s="171"/>
      <c r="Z44" s="182"/>
      <c r="AA44" s="190"/>
      <c r="AB44" s="161"/>
      <c r="AC44" s="171"/>
      <c r="AD44" s="182"/>
      <c r="AE44" s="188"/>
      <c r="AF44" s="161"/>
      <c r="AG44" s="171"/>
      <c r="AH44" s="182"/>
      <c r="AI44" s="188"/>
      <c r="AJ44" s="161"/>
      <c r="AK44" s="171"/>
      <c r="AL44" s="182"/>
      <c r="AM44" s="188"/>
      <c r="AN44" s="161"/>
      <c r="AO44" s="171"/>
      <c r="AP44" s="182"/>
      <c r="AQ44" s="188"/>
      <c r="AR44" s="161"/>
      <c r="AS44" s="171"/>
      <c r="AT44" s="182"/>
      <c r="AU44" s="188"/>
      <c r="AV44" s="161"/>
      <c r="AW44" s="229"/>
      <c r="AX44" s="239"/>
      <c r="AY44" s="249"/>
      <c r="AZ44" s="256"/>
    </row>
    <row r="45" spans="2:52">
      <c r="B45" s="64"/>
      <c r="C45" s="100"/>
      <c r="D45" s="108"/>
      <c r="E45" s="120"/>
      <c r="F45" s="129" t="str">
        <f>IF($E45="","",IFERROR(DATEDIF(E45,E46,"Y")&amp;"年"&amp;DATEDIF(E45,E46,"YM")&amp;"月","0年0月"))</f>
        <v/>
      </c>
      <c r="G45" s="141">
        <f>IFERROR(DATEDIF(E45,E46,"Y"),0)</f>
        <v>0</v>
      </c>
      <c r="H45" s="161"/>
      <c r="I45" s="172" t="str">
        <f>IF(H45="","",IF(G45&gt;=7,"◎",IF(G45&gt;=3,"○","×")))</f>
        <v/>
      </c>
      <c r="J45" s="182" t="str">
        <f>IF($E45="","",(EDATE($E46,1)))</f>
        <v/>
      </c>
      <c r="K45" s="189">
        <f>IFERROR(DATEDIF($E45,J45,"Y"),0)</f>
        <v>0</v>
      </c>
      <c r="L45" s="161"/>
      <c r="M45" s="171" t="str">
        <f>IF(L45="","",IF(K45&gt;=7,"◎",IF(K45&gt;=3,"○","×")))</f>
        <v/>
      </c>
      <c r="N45" s="182" t="str">
        <f>IF($E45="","",(EDATE($E46,2)))</f>
        <v/>
      </c>
      <c r="O45" s="189">
        <f>IFERROR(DATEDIF($E45,N45,"Y"),0)</f>
        <v>0</v>
      </c>
      <c r="P45" s="161"/>
      <c r="Q45" s="171" t="str">
        <f>IF(P45="","",IF(O45&gt;=7,"◎",IF(O45&gt;=3,"○","×")))</f>
        <v/>
      </c>
      <c r="R45" s="182" t="str">
        <f>IF($E45="","",(EDATE($E46,3)))</f>
        <v/>
      </c>
      <c r="S45" s="188">
        <f>IFERROR(DATEDIF($E45,R45,"Y"),0)</f>
        <v>0</v>
      </c>
      <c r="T45" s="161"/>
      <c r="U45" s="171" t="str">
        <f>IF(T45="","",IF(S45&gt;=7,"◎",IF(S45&gt;=3,"○","×")))</f>
        <v/>
      </c>
      <c r="V45" s="182" t="str">
        <f>IF($E45="","",(EDATE($E46,4)))</f>
        <v/>
      </c>
      <c r="W45" s="189">
        <f>IFERROR(DATEDIF($E45,V45,"Y"),0)</f>
        <v>0</v>
      </c>
      <c r="X45" s="161"/>
      <c r="Y45" s="171" t="str">
        <f>IF(X45="","",IF(W45&gt;=7,"◎",IF(W45&gt;=3,"○","×")))</f>
        <v/>
      </c>
      <c r="Z45" s="182" t="str">
        <f>IF($E45="","",(EDATE($E46,5)))</f>
        <v/>
      </c>
      <c r="AA45" s="189">
        <f>IFERROR(DATEDIF($E45,Z45,"Y"),0)</f>
        <v>0</v>
      </c>
      <c r="AB45" s="161"/>
      <c r="AC45" s="171" t="str">
        <f>IF(AB45="","",IF(AA45&gt;=7,"◎",IF(AA45&gt;=3,"○","×")))</f>
        <v/>
      </c>
      <c r="AD45" s="182" t="str">
        <f>IF($E45="","",(EDATE($E46,6)))</f>
        <v/>
      </c>
      <c r="AE45" s="188">
        <f>IFERROR(DATEDIF($E45,AD45,"Y"),0)</f>
        <v>0</v>
      </c>
      <c r="AF45" s="161"/>
      <c r="AG45" s="171" t="str">
        <f>IF(AF45="","",IF(AE45&gt;=7,"◎",IF(AE45&gt;=3,"○","×")))</f>
        <v/>
      </c>
      <c r="AH45" s="182" t="str">
        <f>IF($E45="","",(EDATE($E46,7)))</f>
        <v/>
      </c>
      <c r="AI45" s="188">
        <f>IFERROR(DATEDIF($E45,AH45,"Y"),0)</f>
        <v>0</v>
      </c>
      <c r="AJ45" s="161"/>
      <c r="AK45" s="171" t="str">
        <f>IF(AJ45="","",IF(AI45&gt;=7,"◎",IF(AI45&gt;=3,"○","×")))</f>
        <v/>
      </c>
      <c r="AL45" s="182" t="str">
        <f>IF($E45="","",(EDATE($E46,8)))</f>
        <v/>
      </c>
      <c r="AM45" s="188">
        <f>IFERROR(DATEDIF($E45,AL45,"Y"),0)</f>
        <v>0</v>
      </c>
      <c r="AN45" s="161"/>
      <c r="AO45" s="171" t="str">
        <f>IF(AN45="","",IF(AM45&gt;=7,"◎",IF(AM45&gt;=3,"○","×")))</f>
        <v/>
      </c>
      <c r="AP45" s="182" t="str">
        <f>IF($E45="","",(EDATE($E46,9)))</f>
        <v/>
      </c>
      <c r="AQ45" s="188">
        <f>IFERROR(DATEDIF($E45,AP45,"Y"),0)</f>
        <v>0</v>
      </c>
      <c r="AR45" s="161"/>
      <c r="AS45" s="171" t="str">
        <f>IF(AR45="","",IF(AQ45&gt;=7,"◎",IF(AQ45&gt;=3,"○","×")))</f>
        <v/>
      </c>
      <c r="AT45" s="182" t="str">
        <f>IF($E45="","",(EDATE($E46,10)))</f>
        <v/>
      </c>
      <c r="AU45" s="188">
        <f>IFERROR(DATEDIF($E45,AT45,"Y"),0)</f>
        <v>0</v>
      </c>
      <c r="AV45" s="161"/>
      <c r="AW45" s="229" t="str">
        <f>IF(AV45="","",IF(AU45&gt;=7,"◎",IF(AU45&gt;=3,"○","×")))</f>
        <v/>
      </c>
      <c r="AX45" s="237">
        <f>SUM(H45,L45,P45,T45,X45,AB45,AF45,AJ45,AN45,AR45,AV45)</f>
        <v>0</v>
      </c>
      <c r="AY45" s="249"/>
      <c r="AZ45" s="256"/>
    </row>
    <row r="46" spans="2:52">
      <c r="B46" s="66"/>
      <c r="C46" s="99"/>
      <c r="D46" s="107"/>
      <c r="E46" s="121" t="str">
        <f>IF(E45="","",$E$20)</f>
        <v/>
      </c>
      <c r="F46" s="129"/>
      <c r="G46" s="141"/>
      <c r="H46" s="161"/>
      <c r="I46" s="173"/>
      <c r="J46" s="182"/>
      <c r="K46" s="190"/>
      <c r="L46" s="161"/>
      <c r="M46" s="171"/>
      <c r="N46" s="182"/>
      <c r="O46" s="190"/>
      <c r="P46" s="161"/>
      <c r="Q46" s="171"/>
      <c r="R46" s="182"/>
      <c r="S46" s="188"/>
      <c r="T46" s="161"/>
      <c r="U46" s="171"/>
      <c r="V46" s="182"/>
      <c r="W46" s="190"/>
      <c r="X46" s="161"/>
      <c r="Y46" s="171"/>
      <c r="Z46" s="182"/>
      <c r="AA46" s="190"/>
      <c r="AB46" s="161"/>
      <c r="AC46" s="171"/>
      <c r="AD46" s="182"/>
      <c r="AE46" s="188"/>
      <c r="AF46" s="161"/>
      <c r="AG46" s="171"/>
      <c r="AH46" s="182"/>
      <c r="AI46" s="188"/>
      <c r="AJ46" s="161"/>
      <c r="AK46" s="171"/>
      <c r="AL46" s="182"/>
      <c r="AM46" s="188"/>
      <c r="AN46" s="161"/>
      <c r="AO46" s="171"/>
      <c r="AP46" s="182"/>
      <c r="AQ46" s="188"/>
      <c r="AR46" s="161"/>
      <c r="AS46" s="171"/>
      <c r="AT46" s="182"/>
      <c r="AU46" s="188"/>
      <c r="AV46" s="161"/>
      <c r="AW46" s="229"/>
      <c r="AX46" s="237"/>
      <c r="AY46" s="249"/>
      <c r="AZ46" s="256"/>
    </row>
    <row r="47" spans="2:52">
      <c r="B47" s="64"/>
      <c r="C47" s="100"/>
      <c r="D47" s="108"/>
      <c r="E47" s="120"/>
      <c r="F47" s="129" t="str">
        <f>IF($E47="","",IFERROR(DATEDIF(E47,E48,"Y")&amp;"年"&amp;DATEDIF(E47,E48,"YM")&amp;"月","0年0月"))</f>
        <v/>
      </c>
      <c r="G47" s="141">
        <f>IFERROR(DATEDIF(E47,E48,"Y"),0)</f>
        <v>0</v>
      </c>
      <c r="H47" s="161"/>
      <c r="I47" s="172" t="str">
        <f>IF(H47="","",IF(G47&gt;=7,"◎",IF(G47&gt;=3,"○","×")))</f>
        <v/>
      </c>
      <c r="J47" s="182" t="str">
        <f>IF($E47="","",(EDATE($E48,1)))</f>
        <v/>
      </c>
      <c r="K47" s="188">
        <f>IFERROR(DATEDIF($E47,J47,"Y"),0)</f>
        <v>0</v>
      </c>
      <c r="L47" s="161"/>
      <c r="M47" s="322" t="str">
        <f>IF(L47="","",IF(K47&gt;=7,"◎",IF(K47&gt;=3,"○","×")))</f>
        <v/>
      </c>
      <c r="N47" s="182" t="str">
        <f>IF($E47="","",(EDATE($E48,2)))</f>
        <v/>
      </c>
      <c r="O47" s="188">
        <f>IFERROR(DATEDIF($E47,N47,"Y"),0)</f>
        <v>0</v>
      </c>
      <c r="P47" s="161"/>
      <c r="Q47" s="171" t="str">
        <f>IF(P47="","",IF(O47&gt;=7,"◎",IF(O47&gt;=3,"○","×")))</f>
        <v/>
      </c>
      <c r="R47" s="182" t="str">
        <f>IF($E47="","",(EDATE($E48,3)))</f>
        <v/>
      </c>
      <c r="S47" s="188">
        <f>IFERROR(DATEDIF($E47,R47,"Y"),0)</f>
        <v>0</v>
      </c>
      <c r="T47" s="161"/>
      <c r="U47" s="171" t="str">
        <f>IF(T47="","",IF(S47&gt;=7,"◎",IF(S47&gt;=3,"○","×")))</f>
        <v/>
      </c>
      <c r="V47" s="182" t="str">
        <f>IF($E47="","",(EDATE($E48,4)))</f>
        <v/>
      </c>
      <c r="W47" s="189">
        <f>IFERROR(DATEDIF($E47,V47,"Y"),0)</f>
        <v>0</v>
      </c>
      <c r="X47" s="161"/>
      <c r="Y47" s="171" t="str">
        <f>IF(X47="","",IF(W47&gt;=7,"◎",IF(W47&gt;=3,"○","×")))</f>
        <v/>
      </c>
      <c r="Z47" s="182" t="str">
        <f>IF($E47="","",(EDATE($E48,5)))</f>
        <v/>
      </c>
      <c r="AA47" s="188">
        <f>IFERROR(DATEDIF($E47,Z47,"Y"),0)</f>
        <v>0</v>
      </c>
      <c r="AB47" s="161"/>
      <c r="AC47" s="171" t="str">
        <f>IF(AB47="","",IF(AA47&gt;=7,"◎",IF(AA47&gt;=3,"○","×")))</f>
        <v/>
      </c>
      <c r="AD47" s="260" t="str">
        <f>IF($E47="","",(EDATE($E48,6)))</f>
        <v/>
      </c>
      <c r="AE47" s="188">
        <f>IFERROR(DATEDIF($E47,AD47,"Y"),0)</f>
        <v>0</v>
      </c>
      <c r="AF47" s="161"/>
      <c r="AG47" s="171" t="str">
        <f>IF(AF47="","",IF(AE47&gt;=7,"◎",IF(AE47&gt;=3,"○","×")))</f>
        <v/>
      </c>
      <c r="AH47" s="182" t="str">
        <f>IF($E47="","",(EDATE($E48,7)))</f>
        <v/>
      </c>
      <c r="AI47" s="188">
        <f>IFERROR(DATEDIF($E47,AH47,"Y"),0)</f>
        <v>0</v>
      </c>
      <c r="AJ47" s="161"/>
      <c r="AK47" s="171" t="str">
        <f>IF(AJ47="","",IF(AI47&gt;=7,"◎",IF(AI47&gt;=3,"○","×")))</f>
        <v/>
      </c>
      <c r="AL47" s="182" t="str">
        <f>IF($E47="","",(EDATE($E48,8)))</f>
        <v/>
      </c>
      <c r="AM47" s="188">
        <f>IFERROR(DATEDIF($E47,AL47,"Y"),0)</f>
        <v>0</v>
      </c>
      <c r="AN47" s="219"/>
      <c r="AO47" s="171" t="str">
        <f>IF(AN47="","",IF(AM47&gt;=7,"◎",IF(AM47&gt;=3,"○","×")))</f>
        <v/>
      </c>
      <c r="AP47" s="182" t="str">
        <f>IF($E47="","",(EDATE($E48,9)))</f>
        <v/>
      </c>
      <c r="AQ47" s="188">
        <f>IFERROR(DATEDIF($E47,AP47,"Y"),0)</f>
        <v>0</v>
      </c>
      <c r="AR47" s="161"/>
      <c r="AS47" s="171" t="str">
        <f>IF(AR47="","",IF(AQ47&gt;=7,"◎",IF(AQ47&gt;=3,"○","×")))</f>
        <v/>
      </c>
      <c r="AT47" s="182" t="str">
        <f>IF($E47="","",(EDATE($E48,10)))</f>
        <v/>
      </c>
      <c r="AU47" s="188">
        <f>IFERROR(DATEDIF($E47,AT47,"Y"),0)</f>
        <v>0</v>
      </c>
      <c r="AV47" s="161"/>
      <c r="AW47" s="229" t="str">
        <f>IF(AV47="","",IF(AU47&gt;=7,"◎",IF(AU47&gt;=3,"○","×")))</f>
        <v/>
      </c>
      <c r="AX47" s="237">
        <f>SUM(H47,L47,P47,T47,X47,AB47,AF47,AJ47,AN47,AR47,AV47)</f>
        <v>0</v>
      </c>
      <c r="AY47" s="249"/>
      <c r="AZ47" s="256"/>
    </row>
    <row r="48" spans="2:52" ht="14.25">
      <c r="B48" s="66"/>
      <c r="C48" s="101"/>
      <c r="D48" s="109"/>
      <c r="E48" s="122" t="str">
        <f>IF(E47="","",$E$20)</f>
        <v/>
      </c>
      <c r="F48" s="130"/>
      <c r="G48" s="144"/>
      <c r="H48" s="162"/>
      <c r="I48" s="174"/>
      <c r="J48" s="183"/>
      <c r="K48" s="191"/>
      <c r="L48" s="162"/>
      <c r="M48" s="323"/>
      <c r="N48" s="183"/>
      <c r="O48" s="191"/>
      <c r="P48" s="162"/>
      <c r="Q48" s="289"/>
      <c r="R48" s="183"/>
      <c r="S48" s="191"/>
      <c r="T48" s="162"/>
      <c r="U48" s="289"/>
      <c r="V48" s="183"/>
      <c r="W48" s="207"/>
      <c r="X48" s="162"/>
      <c r="Y48" s="289"/>
      <c r="Z48" s="183"/>
      <c r="AA48" s="191"/>
      <c r="AB48" s="162"/>
      <c r="AC48" s="289"/>
      <c r="AD48" s="261"/>
      <c r="AE48" s="191"/>
      <c r="AF48" s="162"/>
      <c r="AG48" s="289"/>
      <c r="AH48" s="183"/>
      <c r="AI48" s="191"/>
      <c r="AJ48" s="162"/>
      <c r="AK48" s="289"/>
      <c r="AL48" s="183"/>
      <c r="AM48" s="191"/>
      <c r="AN48" s="220"/>
      <c r="AO48" s="289"/>
      <c r="AP48" s="183"/>
      <c r="AQ48" s="191"/>
      <c r="AR48" s="162"/>
      <c r="AS48" s="289"/>
      <c r="AT48" s="183"/>
      <c r="AU48" s="191"/>
      <c r="AV48" s="162"/>
      <c r="AW48" s="230"/>
      <c r="AX48" s="240"/>
      <c r="AY48" s="249"/>
      <c r="AZ48" s="256"/>
    </row>
    <row r="49" spans="2:52" ht="29.25" customHeight="1">
      <c r="B49" s="67" t="s">
        <v>130</v>
      </c>
      <c r="C49" s="85"/>
      <c r="D49" s="85"/>
      <c r="E49" s="85"/>
      <c r="F49" s="131"/>
      <c r="G49" s="145"/>
      <c r="H49" s="163">
        <f>SUM(H19:H48)</f>
        <v>3</v>
      </c>
      <c r="I49" s="175"/>
      <c r="J49" s="184"/>
      <c r="K49" s="184"/>
      <c r="L49" s="192">
        <f>SUM(L19:L48)</f>
        <v>3.2</v>
      </c>
      <c r="M49" s="193"/>
      <c r="N49" s="184"/>
      <c r="O49" s="201"/>
      <c r="P49" s="192">
        <f>SUM(P19:P48)</f>
        <v>3.2</v>
      </c>
      <c r="Q49" s="193"/>
      <c r="R49" s="184"/>
      <c r="S49" s="184"/>
      <c r="T49" s="192">
        <f>SUM(T19:T48)</f>
        <v>3.2</v>
      </c>
      <c r="U49" s="193"/>
      <c r="V49" s="184"/>
      <c r="W49" s="184"/>
      <c r="X49" s="192">
        <f>SUM(X19:X48)</f>
        <v>3.2</v>
      </c>
      <c r="Y49" s="193"/>
      <c r="Z49" s="184"/>
      <c r="AA49" s="201"/>
      <c r="AB49" s="192">
        <f>SUM(AB19:AB48)</f>
        <v>3.2</v>
      </c>
      <c r="AC49" s="193"/>
      <c r="AD49" s="184"/>
      <c r="AE49" s="184"/>
      <c r="AF49" s="192">
        <f>SUM(AF19:AF48)</f>
        <v>3.2</v>
      </c>
      <c r="AG49" s="193"/>
      <c r="AH49" s="184"/>
      <c r="AI49" s="184"/>
      <c r="AJ49" s="192">
        <f>SUM(AJ19:AJ48)</f>
        <v>3.2</v>
      </c>
      <c r="AK49" s="193"/>
      <c r="AL49" s="184"/>
      <c r="AM49" s="201"/>
      <c r="AN49" s="192">
        <f>SUM(AN19:AN48)</f>
        <v>3.2</v>
      </c>
      <c r="AO49" s="193"/>
      <c r="AP49" s="184"/>
      <c r="AQ49" s="184"/>
      <c r="AR49" s="192">
        <f>SUM(AR19:AR48)</f>
        <v>3.2</v>
      </c>
      <c r="AS49" s="193"/>
      <c r="AT49" s="184"/>
      <c r="AU49" s="184"/>
      <c r="AV49" s="192">
        <f>SUM(AV19:AV48)</f>
        <v>3.2</v>
      </c>
      <c r="AW49" s="231"/>
      <c r="AX49" s="241">
        <f>SUM(H49:AW49)</f>
        <v>35</v>
      </c>
      <c r="AY49" s="250">
        <f>AX49/AX50</f>
        <v>3.1818181818181817</v>
      </c>
      <c r="AZ49" s="256"/>
    </row>
    <row r="50" spans="2:52" ht="35.25" hidden="1" customHeight="1">
      <c r="B50" s="68"/>
      <c r="C50" s="85"/>
      <c r="D50" s="85"/>
      <c r="E50" s="85"/>
      <c r="F50" s="131"/>
      <c r="G50" s="145"/>
      <c r="H50" s="165">
        <f>IF(H49&gt;0,1,0)</f>
        <v>1</v>
      </c>
      <c r="I50" s="177"/>
      <c r="J50" s="185"/>
      <c r="K50" s="185"/>
      <c r="L50" s="165">
        <f>IF(L49&gt;0,1,0)</f>
        <v>1</v>
      </c>
      <c r="M50" s="177"/>
      <c r="N50" s="185"/>
      <c r="O50" s="177"/>
      <c r="P50" s="165">
        <f>IF(P49&gt;0,1,0)</f>
        <v>1</v>
      </c>
      <c r="Q50" s="177"/>
      <c r="R50" s="185"/>
      <c r="S50" s="185"/>
      <c r="T50" s="165">
        <f>IF(T49&gt;0,1,0)</f>
        <v>1</v>
      </c>
      <c r="U50" s="177"/>
      <c r="V50" s="185"/>
      <c r="W50" s="185"/>
      <c r="X50" s="165">
        <f>IF(X49&gt;0,1,0)</f>
        <v>1</v>
      </c>
      <c r="Y50" s="177"/>
      <c r="Z50" s="185"/>
      <c r="AA50" s="177"/>
      <c r="AB50" s="165">
        <f>IF(AB49&gt;0,1,0)</f>
        <v>1</v>
      </c>
      <c r="AC50" s="177"/>
      <c r="AD50" s="185"/>
      <c r="AE50" s="185"/>
      <c r="AF50" s="165">
        <f>IF(AF49&gt;0,1,0)</f>
        <v>1</v>
      </c>
      <c r="AG50" s="177"/>
      <c r="AH50" s="185"/>
      <c r="AI50" s="185"/>
      <c r="AJ50" s="165">
        <f>IF(AJ49&gt;0,1,0)</f>
        <v>1</v>
      </c>
      <c r="AK50" s="177"/>
      <c r="AL50" s="185"/>
      <c r="AM50" s="177"/>
      <c r="AN50" s="165">
        <f>IF(AN49&gt;0,1,0)</f>
        <v>1</v>
      </c>
      <c r="AO50" s="177"/>
      <c r="AP50" s="185"/>
      <c r="AQ50" s="185"/>
      <c r="AR50" s="165">
        <f>IF(AR49&gt;0,1,0)</f>
        <v>1</v>
      </c>
      <c r="AS50" s="177"/>
      <c r="AT50" s="185"/>
      <c r="AU50" s="185"/>
      <c r="AV50" s="165">
        <f>IF(AV49&gt;0,1,0)</f>
        <v>1</v>
      </c>
      <c r="AW50" s="177"/>
      <c r="AX50" s="241">
        <f>SUM(H50:AW50)</f>
        <v>11</v>
      </c>
      <c r="AY50" s="251"/>
      <c r="AZ50" s="256"/>
    </row>
    <row r="51" spans="2:52" ht="27" customHeight="1">
      <c r="B51" s="314" t="s">
        <v>131</v>
      </c>
      <c r="C51" s="315"/>
      <c r="D51" s="315"/>
      <c r="E51" s="315"/>
      <c r="F51" s="318"/>
      <c r="G51" s="319"/>
      <c r="H51" s="320">
        <f>SUM(SUMIF(I19:I48,{"○","◎"},H19:H48))</f>
        <v>2.2000000000000002</v>
      </c>
      <c r="I51" s="321" t="e">
        <f>SUMIF(H58:H65,"介護",#REF!)</f>
        <v>#REF!</v>
      </c>
      <c r="J51" s="186"/>
      <c r="K51" s="186"/>
      <c r="L51" s="320">
        <f>SUM(SUMIF(M19:M48,{"○","◎"},L19:L48))</f>
        <v>2.2000000000000002</v>
      </c>
      <c r="M51" s="321" t="e">
        <f>SUMIF(L58:L65,"介護",#REF!)</f>
        <v>#REF!</v>
      </c>
      <c r="N51" s="186"/>
      <c r="O51" s="202"/>
      <c r="P51" s="320">
        <f>SUM(SUMIF(Q19:Q48,{"○","◎"},P19:P48))</f>
        <v>3.2</v>
      </c>
      <c r="Q51" s="321" t="e">
        <f>SUMIF(P58:P65,"介護",#REF!)</f>
        <v>#REF!</v>
      </c>
      <c r="R51" s="186"/>
      <c r="S51" s="186"/>
      <c r="T51" s="320">
        <f>SUM(SUMIF(U19:U48,{"○","◎"},T19:T48))</f>
        <v>3.2</v>
      </c>
      <c r="U51" s="321" t="e">
        <f>SUMIF(T58:T65,"介護",#REF!)</f>
        <v>#REF!</v>
      </c>
      <c r="V51" s="186"/>
      <c r="W51" s="186"/>
      <c r="X51" s="320">
        <f>SUM(SUMIF(Y19:Y48,{"○","◎"},X19:X48))</f>
        <v>3.2</v>
      </c>
      <c r="Y51" s="321" t="e">
        <f>SUMIF(X58:X65,"介護",#REF!)</f>
        <v>#REF!</v>
      </c>
      <c r="Z51" s="186"/>
      <c r="AA51" s="202"/>
      <c r="AB51" s="320">
        <f>SUM(SUMIF(AC19:AC48,{"○","◎"},AB19:AB48))</f>
        <v>3.2</v>
      </c>
      <c r="AC51" s="321" t="e">
        <f>SUMIF(AB58:AB65,"介護",#REF!)</f>
        <v>#REF!</v>
      </c>
      <c r="AD51" s="186"/>
      <c r="AE51" s="186"/>
      <c r="AF51" s="320">
        <f>SUM(SUMIF(AG19:AG48,{"○","◎"},AF19:AF48))</f>
        <v>3.2</v>
      </c>
      <c r="AG51" s="321" t="e">
        <f>SUMIF(AF58:AF65,"介護",#REF!)</f>
        <v>#REF!</v>
      </c>
      <c r="AH51" s="186"/>
      <c r="AI51" s="186"/>
      <c r="AJ51" s="320">
        <f>SUM(SUMIF(AK19:AK48,{"○","◎"},AJ19:AJ48))</f>
        <v>3.2</v>
      </c>
      <c r="AK51" s="321" t="e">
        <f>SUMIF(AJ58:AJ65,"介護",#REF!)</f>
        <v>#REF!</v>
      </c>
      <c r="AL51" s="186"/>
      <c r="AM51" s="202"/>
      <c r="AN51" s="320">
        <f>SUM(SUMIF(AO19:AO48,{"○","◎"},AN19:AN48))</f>
        <v>3.2</v>
      </c>
      <c r="AO51" s="321" t="e">
        <f>SUMIF(AN58:AN65,"介護",#REF!)</f>
        <v>#REF!</v>
      </c>
      <c r="AP51" s="186"/>
      <c r="AQ51" s="186"/>
      <c r="AR51" s="320">
        <f>SUM(SUMIF(AS19:AS48,{"○","◎"},AR19:AR48))</f>
        <v>3.2</v>
      </c>
      <c r="AS51" s="321" t="e">
        <f>SUMIF(AR58:AR65,"介護",#REF!)</f>
        <v>#REF!</v>
      </c>
      <c r="AT51" s="186"/>
      <c r="AU51" s="186"/>
      <c r="AV51" s="320">
        <f>SUM(SUMIF(AW19:AW48,{"○","◎"},AV19:AV48))</f>
        <v>3.2</v>
      </c>
      <c r="AW51" s="321" t="e">
        <f>SUMIF(AV58:AV65,"介護",#REF!)</f>
        <v>#REF!</v>
      </c>
      <c r="AX51" s="326">
        <f>AV51+AR51+AN51+AJ51+AF51+AB51+X51+T51+P51+L51+H51</f>
        <v>33.199999999999996</v>
      </c>
      <c r="AY51" s="327">
        <f>AX51/AX50</f>
        <v>3.0181818181818176</v>
      </c>
      <c r="AZ51" s="256"/>
    </row>
    <row r="52" spans="2:52" ht="27" customHeight="1">
      <c r="B52" s="70" t="s">
        <v>132</v>
      </c>
      <c r="C52" s="87"/>
      <c r="D52" s="87"/>
      <c r="E52" s="87"/>
      <c r="F52" s="133"/>
      <c r="G52" s="147"/>
      <c r="H52" s="166">
        <f>SUMIF(I19:I48,"◎",H19:H48)</f>
        <v>1</v>
      </c>
      <c r="I52" s="178" t="e">
        <f>SUMIF(H59:H66,"介護",#REF!)</f>
        <v>#REF!</v>
      </c>
      <c r="J52" s="187"/>
      <c r="K52" s="187"/>
      <c r="L52" s="166">
        <f>SUMIF(M19:M48,"◎",L19:L48)</f>
        <v>1</v>
      </c>
      <c r="M52" s="178" t="e">
        <f>SUMIF(L59:L66,"介護",#REF!)</f>
        <v>#REF!</v>
      </c>
      <c r="N52" s="187"/>
      <c r="O52" s="203"/>
      <c r="P52" s="166">
        <f>SUMIF(Q19:Q48,"◎",P19:P48)</f>
        <v>1</v>
      </c>
      <c r="Q52" s="178" t="e">
        <f>SUMIF(P59:P66,"介護",#REF!)</f>
        <v>#REF!</v>
      </c>
      <c r="R52" s="187"/>
      <c r="S52" s="187"/>
      <c r="T52" s="166">
        <f>SUMIF(U19:U48,"◎",T19:T48)</f>
        <v>1.7</v>
      </c>
      <c r="U52" s="178" t="e">
        <f>SUMIF(T59:T66,"介護",#REF!)</f>
        <v>#REF!</v>
      </c>
      <c r="V52" s="187"/>
      <c r="W52" s="187"/>
      <c r="X52" s="166">
        <f>SUMIF(Y19:Y48,"◎",X19:X48)</f>
        <v>1.7</v>
      </c>
      <c r="Y52" s="178" t="e">
        <f>SUMIF(X59:X66,"介護",#REF!)</f>
        <v>#REF!</v>
      </c>
      <c r="Z52" s="187"/>
      <c r="AA52" s="203"/>
      <c r="AB52" s="166">
        <f>SUMIF(AC19:AC48,"◎",AB19:AB48)</f>
        <v>1.7</v>
      </c>
      <c r="AC52" s="178" t="e">
        <f>SUMIF(AB59:AB66,"介護",#REF!)</f>
        <v>#REF!</v>
      </c>
      <c r="AD52" s="187"/>
      <c r="AE52" s="187"/>
      <c r="AF52" s="166">
        <f>SUMIF(AG19:AG48,"◎",AF19:AF48)</f>
        <v>1.7</v>
      </c>
      <c r="AG52" s="178" t="e">
        <f>SUMIF(AF59:AF66,"介護",#REF!)</f>
        <v>#REF!</v>
      </c>
      <c r="AH52" s="187"/>
      <c r="AI52" s="187"/>
      <c r="AJ52" s="166">
        <f>SUMIF(AK19:AK48,"◎",AJ19:AJ48)</f>
        <v>1.7</v>
      </c>
      <c r="AK52" s="178" t="e">
        <f>SUMIF(AJ59:AJ66,"介護",#REF!)</f>
        <v>#REF!</v>
      </c>
      <c r="AL52" s="187"/>
      <c r="AM52" s="203"/>
      <c r="AN52" s="166">
        <f>SUMIF(AO19:AO48,"◎",AN19:AN48)</f>
        <v>1.7</v>
      </c>
      <c r="AO52" s="178" t="e">
        <f>SUMIF(AN59:AN66,"介護",#REF!)</f>
        <v>#REF!</v>
      </c>
      <c r="AP52" s="187"/>
      <c r="AQ52" s="187"/>
      <c r="AR52" s="166">
        <f>SUMIF(AS19:AS48,"◎",AR19:AR48)</f>
        <v>1.7</v>
      </c>
      <c r="AS52" s="178" t="e">
        <f>SUMIF(AR59:AR66,"介護",#REF!)</f>
        <v>#REF!</v>
      </c>
      <c r="AT52" s="187"/>
      <c r="AU52" s="187"/>
      <c r="AV52" s="166">
        <f>SUMIF(AW19:AW48,"◎",AV19:AV48)</f>
        <v>1.7</v>
      </c>
      <c r="AW52" s="178" t="e">
        <f>SUMIF(AV59:AV66,"介護",#REF!)</f>
        <v>#REF!</v>
      </c>
      <c r="AX52" s="244">
        <f>AV52+AR52+AN52+AJ52+AF52+AB52+X52+T52+P52+L52+H52</f>
        <v>16.599999999999998</v>
      </c>
      <c r="AY52" s="254">
        <f>AX52/AX50</f>
        <v>1.5090909090909088</v>
      </c>
      <c r="AZ52" s="256"/>
    </row>
    <row r="53" spans="2:52" ht="10.5" customHeight="1">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57"/>
    </row>
    <row r="54" spans="2:52" ht="21" customHeight="1">
      <c r="B54" s="72"/>
      <c r="C54" s="57"/>
      <c r="D54" s="57"/>
      <c r="E54" s="123"/>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221" t="s">
        <v>99</v>
      </c>
      <c r="AS54" s="222"/>
      <c r="AT54" s="222"/>
      <c r="AU54" s="222"/>
      <c r="AV54" s="222"/>
      <c r="AW54" s="233"/>
      <c r="AX54" s="245">
        <f>AY51/AY49</f>
        <v>0.9485714285714284</v>
      </c>
      <c r="AY54" s="255"/>
      <c r="AZ54" s="256"/>
    </row>
    <row r="55" spans="2:52" ht="21" customHeight="1">
      <c r="B55" s="73" t="s">
        <v>3</v>
      </c>
      <c r="C55" s="57"/>
      <c r="D55" s="57"/>
      <c r="E55" s="123"/>
      <c r="F55" s="134"/>
      <c r="G55" s="134"/>
      <c r="H55" s="134"/>
      <c r="I55" s="134"/>
      <c r="J55" s="134"/>
      <c r="K55" s="134"/>
      <c r="L55" s="134"/>
      <c r="M55" s="134"/>
      <c r="N55" s="134"/>
      <c r="O55" s="134"/>
      <c r="P55" s="134"/>
      <c r="Q55" s="134"/>
      <c r="R55" s="134"/>
      <c r="S55" s="134"/>
      <c r="T55" s="134"/>
      <c r="U55" s="75"/>
      <c r="V55" s="75"/>
      <c r="W55" s="75"/>
      <c r="X55" s="75"/>
      <c r="Y55" s="75"/>
      <c r="Z55" s="75"/>
      <c r="AA55" s="75"/>
      <c r="AB55" s="75"/>
      <c r="AC55" s="75"/>
      <c r="AD55" s="75"/>
      <c r="AE55" s="75"/>
      <c r="AF55" s="75"/>
      <c r="AG55" s="75"/>
      <c r="AH55" s="75"/>
      <c r="AI55" s="57"/>
      <c r="AJ55" s="57"/>
      <c r="AK55" s="57"/>
      <c r="AL55" s="57"/>
      <c r="AM55" s="57"/>
      <c r="AN55" s="57"/>
      <c r="AO55" s="57"/>
      <c r="AP55" s="57"/>
      <c r="AQ55" s="57"/>
      <c r="AR55" s="221" t="s">
        <v>101</v>
      </c>
      <c r="AS55" s="222"/>
      <c r="AT55" s="222"/>
      <c r="AU55" s="222"/>
      <c r="AV55" s="222"/>
      <c r="AW55" s="233"/>
      <c r="AX55" s="245">
        <f>AY52/AY49</f>
        <v>0.4742857142857142</v>
      </c>
      <c r="AY55" s="255"/>
    </row>
    <row r="56" spans="2:52" ht="15.95" customHeight="1">
      <c r="B56" s="74"/>
      <c r="C56" s="57"/>
      <c r="D56" s="57"/>
      <c r="E56" s="123"/>
      <c r="F56" s="134"/>
      <c r="G56" s="134"/>
      <c r="H56" s="134"/>
      <c r="I56" s="134"/>
      <c r="J56" s="134"/>
      <c r="K56" s="134"/>
      <c r="L56" s="134"/>
      <c r="M56" s="134"/>
      <c r="N56" s="134"/>
      <c r="O56" s="134"/>
      <c r="P56" s="134"/>
      <c r="Q56" s="134"/>
      <c r="R56" s="134"/>
      <c r="S56" s="134"/>
      <c r="T56" s="134"/>
      <c r="U56" s="75"/>
      <c r="V56" s="75"/>
      <c r="W56" s="75"/>
      <c r="X56" s="75"/>
      <c r="Y56" s="75"/>
      <c r="Z56" s="75"/>
      <c r="AA56" s="75"/>
      <c r="AB56" s="75"/>
      <c r="AC56" s="75"/>
      <c r="AD56" s="75"/>
      <c r="AE56" s="75"/>
      <c r="AF56" s="75"/>
      <c r="AG56" s="75"/>
      <c r="AH56" s="75"/>
      <c r="AI56" s="57"/>
      <c r="AJ56" s="57"/>
      <c r="AK56" s="57"/>
      <c r="AL56" s="57"/>
      <c r="AM56" s="57"/>
      <c r="AN56" s="57"/>
      <c r="AO56" s="57"/>
      <c r="AP56" s="57"/>
      <c r="AQ56" s="57"/>
      <c r="AR56" s="57"/>
      <c r="AS56" s="57"/>
      <c r="AT56" s="57"/>
      <c r="AU56" s="57"/>
      <c r="AV56" s="57"/>
      <c r="AW56" s="57"/>
      <c r="AX56" s="57"/>
      <c r="AY56" s="57"/>
    </row>
    <row r="57" spans="2:52" ht="15.95" customHeight="1">
      <c r="B57" s="76" t="s">
        <v>29</v>
      </c>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1"/>
      <c r="AJ57" s="71"/>
      <c r="AK57" s="71"/>
      <c r="AL57" s="71"/>
      <c r="AM57" s="71"/>
      <c r="AN57" s="71"/>
      <c r="AO57" s="71"/>
      <c r="AP57" s="71"/>
      <c r="AQ57" s="71"/>
      <c r="AR57" s="71"/>
      <c r="AS57" s="71"/>
      <c r="AT57" s="71"/>
      <c r="AU57" s="71"/>
      <c r="AV57" s="71"/>
      <c r="AW57" s="71"/>
      <c r="AX57" s="71"/>
      <c r="AY57" s="57"/>
    </row>
    <row r="58" spans="2:52" ht="15.95" customHeight="1">
      <c r="B58" s="75" t="s">
        <v>65</v>
      </c>
      <c r="C58" s="75"/>
      <c r="D58" s="75"/>
      <c r="E58" s="75"/>
      <c r="F58" s="75"/>
      <c r="G58" s="75"/>
      <c r="H58" s="75"/>
      <c r="I58" s="75"/>
      <c r="J58" s="75"/>
      <c r="K58" s="75"/>
      <c r="L58" s="75"/>
      <c r="M58" s="75"/>
      <c r="N58" s="75"/>
      <c r="O58" s="75"/>
      <c r="P58" s="75"/>
      <c r="Q58" s="75"/>
      <c r="R58" s="75"/>
      <c r="S58" s="75"/>
      <c r="T58" s="75"/>
      <c r="U58" s="76"/>
      <c r="V58" s="76"/>
      <c r="W58" s="76"/>
      <c r="X58" s="76"/>
      <c r="Y58" s="76"/>
      <c r="Z58" s="76"/>
      <c r="AA58" s="76"/>
      <c r="AB58" s="76"/>
      <c r="AC58" s="76"/>
      <c r="AD58" s="76"/>
      <c r="AE58" s="76"/>
      <c r="AF58" s="76"/>
      <c r="AG58" s="76"/>
      <c r="AH58" s="76"/>
      <c r="AI58" s="71"/>
      <c r="AJ58" s="71"/>
      <c r="AK58" s="71"/>
      <c r="AL58" s="71"/>
      <c r="AM58" s="71"/>
      <c r="AN58" s="71"/>
      <c r="AO58" s="71"/>
      <c r="AP58" s="71"/>
      <c r="AQ58" s="71"/>
      <c r="AR58" s="71"/>
      <c r="AS58" s="71"/>
      <c r="AT58" s="71"/>
      <c r="AU58" s="71"/>
      <c r="AV58" s="71"/>
      <c r="AW58" s="71"/>
      <c r="AX58" s="71"/>
      <c r="AY58" s="57"/>
    </row>
    <row r="59" spans="2:52" ht="15.95" customHeight="1">
      <c r="B59" s="76" t="s">
        <v>133</v>
      </c>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1"/>
      <c r="AJ59" s="71"/>
      <c r="AK59" s="71"/>
      <c r="AL59" s="71"/>
      <c r="AM59" s="71"/>
      <c r="AN59" s="71"/>
      <c r="AO59" s="71"/>
      <c r="AP59" s="71"/>
      <c r="AQ59" s="71"/>
      <c r="AR59" s="71"/>
      <c r="AS59" s="71"/>
      <c r="AT59" s="71"/>
      <c r="AU59" s="71"/>
      <c r="AV59" s="71"/>
      <c r="AW59" s="71"/>
      <c r="AX59" s="71"/>
      <c r="AY59" s="57"/>
    </row>
    <row r="60" spans="2:52" ht="15.95" customHeight="1">
      <c r="B60" s="76"/>
      <c r="C60" s="88" t="s">
        <v>134</v>
      </c>
      <c r="D60" s="102"/>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7"/>
      <c r="AJ60" s="77"/>
      <c r="AK60" s="77"/>
      <c r="AL60" s="77"/>
      <c r="AM60" s="77"/>
      <c r="AN60" s="77"/>
      <c r="AO60" s="77"/>
      <c r="AP60" s="77"/>
      <c r="AQ60" s="77"/>
      <c r="AR60" s="77"/>
      <c r="AS60" s="77"/>
      <c r="AT60" s="77"/>
      <c r="AU60" s="77"/>
      <c r="AV60" s="77"/>
      <c r="AW60" s="77"/>
      <c r="AX60" s="77"/>
      <c r="AY60" s="77"/>
    </row>
    <row r="61" spans="2:52" ht="15.95" customHeight="1">
      <c r="B61" s="77"/>
      <c r="C61" s="77" t="s">
        <v>8</v>
      </c>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row>
    <row r="62" spans="2:52" ht="18" customHeight="1">
      <c r="B62" s="77"/>
    </row>
    <row r="63" spans="2:52" ht="18" customHeight="1">
      <c r="B63" s="77"/>
    </row>
    <row r="64" spans="2:52" ht="18" customHeight="1"/>
    <row r="65" ht="18" customHeight="1"/>
    <row r="66" ht="18" customHeight="1"/>
    <row r="67" ht="18" customHeight="1"/>
    <row r="68" ht="18" customHeight="1"/>
    <row r="69" ht="18" customHeight="1"/>
    <row r="70" ht="18" customHeight="1"/>
  </sheetData>
  <mergeCells count="831">
    <mergeCell ref="B1:D1"/>
    <mergeCell ref="CF1:CG1"/>
    <mergeCell ref="B2:AY2"/>
    <mergeCell ref="B5:C5"/>
    <mergeCell ref="E5:Q5"/>
    <mergeCell ref="B6:C6"/>
    <mergeCell ref="E6:Q6"/>
    <mergeCell ref="B7:C7"/>
    <mergeCell ref="E7:Q7"/>
    <mergeCell ref="B8:C8"/>
    <mergeCell ref="H8:Q8"/>
    <mergeCell ref="B9:C9"/>
    <mergeCell ref="H9:Q9"/>
    <mergeCell ref="H14:M14"/>
    <mergeCell ref="E16:F16"/>
    <mergeCell ref="H16:I16"/>
    <mergeCell ref="L16:M16"/>
    <mergeCell ref="P16:Q16"/>
    <mergeCell ref="T16:U16"/>
    <mergeCell ref="X16:Y16"/>
    <mergeCell ref="AB16:AC16"/>
    <mergeCell ref="AF16:AG16"/>
    <mergeCell ref="AJ16:AK16"/>
    <mergeCell ref="AN16:AO16"/>
    <mergeCell ref="AR16:AS16"/>
    <mergeCell ref="AV16:AW16"/>
    <mergeCell ref="B49:F49"/>
    <mergeCell ref="H49:I49"/>
    <mergeCell ref="L49:M49"/>
    <mergeCell ref="P49:Q49"/>
    <mergeCell ref="T49:U49"/>
    <mergeCell ref="X49:Y49"/>
    <mergeCell ref="AB49:AC49"/>
    <mergeCell ref="AF49:AG49"/>
    <mergeCell ref="AJ49:AK49"/>
    <mergeCell ref="AN49:AO49"/>
    <mergeCell ref="AR49:AS49"/>
    <mergeCell ref="AV49:AW49"/>
    <mergeCell ref="H50:I50"/>
    <mergeCell ref="L50:M50"/>
    <mergeCell ref="P50:Q50"/>
    <mergeCell ref="T50:U50"/>
    <mergeCell ref="X50:Y50"/>
    <mergeCell ref="AB50:AC50"/>
    <mergeCell ref="AF50:AG50"/>
    <mergeCell ref="AJ50:AK50"/>
    <mergeCell ref="AN50:AO50"/>
    <mergeCell ref="AR50:AS50"/>
    <mergeCell ref="AV50:AW50"/>
    <mergeCell ref="B51:F51"/>
    <mergeCell ref="H51:I51"/>
    <mergeCell ref="L51:M51"/>
    <mergeCell ref="P51:Q51"/>
    <mergeCell ref="T51:U51"/>
    <mergeCell ref="X51:Y51"/>
    <mergeCell ref="AB51:AC51"/>
    <mergeCell ref="AF51:AG51"/>
    <mergeCell ref="AJ51:AK51"/>
    <mergeCell ref="AN51:AO51"/>
    <mergeCell ref="AR51:AS51"/>
    <mergeCell ref="AV51:AW51"/>
    <mergeCell ref="B52:F52"/>
    <mergeCell ref="H52:I52"/>
    <mergeCell ref="L52:M52"/>
    <mergeCell ref="P52:Q52"/>
    <mergeCell ref="T52:U52"/>
    <mergeCell ref="X52:Y52"/>
    <mergeCell ref="AB52:AC52"/>
    <mergeCell ref="AF52:AG52"/>
    <mergeCell ref="AJ52:AK52"/>
    <mergeCell ref="AN52:AO52"/>
    <mergeCell ref="AR52:AS52"/>
    <mergeCell ref="AV52:AW52"/>
    <mergeCell ref="AR54:AW54"/>
    <mergeCell ref="AX54:AY54"/>
    <mergeCell ref="AR55:AW55"/>
    <mergeCell ref="AX55:AY55"/>
    <mergeCell ref="B16:B18"/>
    <mergeCell ref="C16:D18"/>
    <mergeCell ref="G16:G18"/>
    <mergeCell ref="J16:J18"/>
    <mergeCell ref="K16:K18"/>
    <mergeCell ref="N16:N18"/>
    <mergeCell ref="O16:O18"/>
    <mergeCell ref="R16:R18"/>
    <mergeCell ref="S16:S18"/>
    <mergeCell ref="V16:V18"/>
    <mergeCell ref="W16:W18"/>
    <mergeCell ref="Z16:Z18"/>
    <mergeCell ref="AA16:AA18"/>
    <mergeCell ref="AD16:AD18"/>
    <mergeCell ref="AE16:AE18"/>
    <mergeCell ref="AH16:AH18"/>
    <mergeCell ref="AI16:AI18"/>
    <mergeCell ref="AL16:AL18"/>
    <mergeCell ref="AM16:AM18"/>
    <mergeCell ref="AP16:AP18"/>
    <mergeCell ref="AQ16:AQ18"/>
    <mergeCell ref="AT16:AT18"/>
    <mergeCell ref="AU16:AU18"/>
    <mergeCell ref="AX16:AX18"/>
    <mergeCell ref="AY16:AY18"/>
    <mergeCell ref="F17:F18"/>
    <mergeCell ref="H17:H18"/>
    <mergeCell ref="I17:I18"/>
    <mergeCell ref="L17:L18"/>
    <mergeCell ref="M17:M18"/>
    <mergeCell ref="P17:P18"/>
    <mergeCell ref="Q17:Q18"/>
    <mergeCell ref="T17:T18"/>
    <mergeCell ref="U17:U18"/>
    <mergeCell ref="X17:X18"/>
    <mergeCell ref="Y17:Y18"/>
    <mergeCell ref="AB17:AB18"/>
    <mergeCell ref="AC17:AC18"/>
    <mergeCell ref="AF17:AF18"/>
    <mergeCell ref="AG17:AG18"/>
    <mergeCell ref="AJ17:AJ18"/>
    <mergeCell ref="AK17:AK18"/>
    <mergeCell ref="AN17:AN18"/>
    <mergeCell ref="AO17:AO18"/>
    <mergeCell ref="AR17:AR18"/>
    <mergeCell ref="AS17:AS18"/>
    <mergeCell ref="AV17:AV18"/>
    <mergeCell ref="AW17:AW18"/>
    <mergeCell ref="B19:B20"/>
    <mergeCell ref="C19:D20"/>
    <mergeCell ref="F19:F20"/>
    <mergeCell ref="G19:G20"/>
    <mergeCell ref="H19:H20"/>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W19:W20"/>
    <mergeCell ref="X19:X20"/>
    <mergeCell ref="Y19:Y20"/>
    <mergeCell ref="Z19:Z20"/>
    <mergeCell ref="AA19:AA20"/>
    <mergeCell ref="AB19:AB20"/>
    <mergeCell ref="AC19:AC20"/>
    <mergeCell ref="AD19:AD20"/>
    <mergeCell ref="AE19:AE20"/>
    <mergeCell ref="AF19:AF20"/>
    <mergeCell ref="AG19:AG20"/>
    <mergeCell ref="AH19:AH20"/>
    <mergeCell ref="AI19:AI20"/>
    <mergeCell ref="AJ19:AJ20"/>
    <mergeCell ref="AK19:AK20"/>
    <mergeCell ref="AL19:AL20"/>
    <mergeCell ref="AM19:AM20"/>
    <mergeCell ref="AN19:AN20"/>
    <mergeCell ref="AO19:AO20"/>
    <mergeCell ref="AP19:AP20"/>
    <mergeCell ref="AQ19:AQ20"/>
    <mergeCell ref="AR19:AR20"/>
    <mergeCell ref="AS19:AS20"/>
    <mergeCell ref="AT19:AT20"/>
    <mergeCell ref="AU19:AU20"/>
    <mergeCell ref="AV19:AV20"/>
    <mergeCell ref="AW19:AW20"/>
    <mergeCell ref="AX19:AX20"/>
    <mergeCell ref="B21:B22"/>
    <mergeCell ref="C21:D22"/>
    <mergeCell ref="F21:F22"/>
    <mergeCell ref="G21:G22"/>
    <mergeCell ref="H21:H22"/>
    <mergeCell ref="I21:I22"/>
    <mergeCell ref="J21:J22"/>
    <mergeCell ref="K21:K22"/>
    <mergeCell ref="L21:L22"/>
    <mergeCell ref="M21:M22"/>
    <mergeCell ref="N21:N22"/>
    <mergeCell ref="O21:O22"/>
    <mergeCell ref="P21:P22"/>
    <mergeCell ref="Q21:Q22"/>
    <mergeCell ref="R21:R22"/>
    <mergeCell ref="S21:S22"/>
    <mergeCell ref="T21:T22"/>
    <mergeCell ref="U21:U22"/>
    <mergeCell ref="V21:V22"/>
    <mergeCell ref="W21:W22"/>
    <mergeCell ref="X21:X22"/>
    <mergeCell ref="Y21:Y22"/>
    <mergeCell ref="Z21:Z22"/>
    <mergeCell ref="AA21:AA22"/>
    <mergeCell ref="AB21:AB22"/>
    <mergeCell ref="AC21:AC22"/>
    <mergeCell ref="AD21:AD22"/>
    <mergeCell ref="AE21:AE22"/>
    <mergeCell ref="AF21:AF22"/>
    <mergeCell ref="AG21:AG22"/>
    <mergeCell ref="AH21:AH22"/>
    <mergeCell ref="AI21:AI22"/>
    <mergeCell ref="AJ21:AJ22"/>
    <mergeCell ref="AK21:AK22"/>
    <mergeCell ref="AL21:AL22"/>
    <mergeCell ref="AM21:AM22"/>
    <mergeCell ref="AN21:AN22"/>
    <mergeCell ref="AO21:AO22"/>
    <mergeCell ref="AP21:AP22"/>
    <mergeCell ref="AQ21:AQ22"/>
    <mergeCell ref="AR21:AR22"/>
    <mergeCell ref="AS21:AS22"/>
    <mergeCell ref="AT21:AT22"/>
    <mergeCell ref="AU21:AU22"/>
    <mergeCell ref="AV21:AV22"/>
    <mergeCell ref="AW21:AW22"/>
    <mergeCell ref="AX21:AX22"/>
    <mergeCell ref="B23:B24"/>
    <mergeCell ref="C23:D24"/>
    <mergeCell ref="F23:F24"/>
    <mergeCell ref="G23:G24"/>
    <mergeCell ref="H23:H24"/>
    <mergeCell ref="I23:I24"/>
    <mergeCell ref="J23:J24"/>
    <mergeCell ref="K23:K24"/>
    <mergeCell ref="L23:L24"/>
    <mergeCell ref="M23:M24"/>
    <mergeCell ref="N23:N24"/>
    <mergeCell ref="O23:O24"/>
    <mergeCell ref="P23:P24"/>
    <mergeCell ref="Q23:Q24"/>
    <mergeCell ref="R23:R24"/>
    <mergeCell ref="S23:S24"/>
    <mergeCell ref="T23:T24"/>
    <mergeCell ref="U23:U24"/>
    <mergeCell ref="V23:V24"/>
    <mergeCell ref="W23:W24"/>
    <mergeCell ref="X23:X24"/>
    <mergeCell ref="Y23:Y24"/>
    <mergeCell ref="Z23:Z24"/>
    <mergeCell ref="AA23:AA24"/>
    <mergeCell ref="AB23:AB24"/>
    <mergeCell ref="AC23:AC24"/>
    <mergeCell ref="AD23:AD24"/>
    <mergeCell ref="AE23:AE24"/>
    <mergeCell ref="AF23:AF24"/>
    <mergeCell ref="AG23:AG24"/>
    <mergeCell ref="AH23:AH24"/>
    <mergeCell ref="AI23:AI24"/>
    <mergeCell ref="AJ23:AJ24"/>
    <mergeCell ref="AK23:AK24"/>
    <mergeCell ref="AL23:AL24"/>
    <mergeCell ref="AM23:AM24"/>
    <mergeCell ref="AN23:AN24"/>
    <mergeCell ref="AO23:AO24"/>
    <mergeCell ref="AP23:AP24"/>
    <mergeCell ref="AQ23:AQ24"/>
    <mergeCell ref="AR23:AR24"/>
    <mergeCell ref="AS23:AS24"/>
    <mergeCell ref="AT23:AT24"/>
    <mergeCell ref="AU23:AU24"/>
    <mergeCell ref="AV23:AV24"/>
    <mergeCell ref="AW23:AW24"/>
    <mergeCell ref="AX23:AX24"/>
    <mergeCell ref="B25:B26"/>
    <mergeCell ref="C25:D26"/>
    <mergeCell ref="F25:F26"/>
    <mergeCell ref="G25:G26"/>
    <mergeCell ref="H25:H26"/>
    <mergeCell ref="I25:I26"/>
    <mergeCell ref="J25:J26"/>
    <mergeCell ref="K25:K26"/>
    <mergeCell ref="L25:L26"/>
    <mergeCell ref="M25:M26"/>
    <mergeCell ref="N25:N26"/>
    <mergeCell ref="O25:O26"/>
    <mergeCell ref="P25:P26"/>
    <mergeCell ref="Q25:Q26"/>
    <mergeCell ref="R25:R26"/>
    <mergeCell ref="S25:S26"/>
    <mergeCell ref="T25:T26"/>
    <mergeCell ref="U25:U26"/>
    <mergeCell ref="V25:V26"/>
    <mergeCell ref="W25:W26"/>
    <mergeCell ref="X25:X26"/>
    <mergeCell ref="Y25:Y26"/>
    <mergeCell ref="Z25:Z26"/>
    <mergeCell ref="AA25:AA26"/>
    <mergeCell ref="AB25:AB26"/>
    <mergeCell ref="AC25:AC26"/>
    <mergeCell ref="AD25:AD26"/>
    <mergeCell ref="AE25:AE26"/>
    <mergeCell ref="AF25:AF26"/>
    <mergeCell ref="AG25:AG26"/>
    <mergeCell ref="AH25:AH26"/>
    <mergeCell ref="AI25:AI26"/>
    <mergeCell ref="AJ25:AJ26"/>
    <mergeCell ref="AK25:AK26"/>
    <mergeCell ref="AL25:AL26"/>
    <mergeCell ref="AM25:AM26"/>
    <mergeCell ref="AN25:AN26"/>
    <mergeCell ref="AO25:AO26"/>
    <mergeCell ref="AP25:AP26"/>
    <mergeCell ref="AQ25:AQ26"/>
    <mergeCell ref="AR25:AR26"/>
    <mergeCell ref="AS25:AS26"/>
    <mergeCell ref="AT25:AT26"/>
    <mergeCell ref="AU25:AU26"/>
    <mergeCell ref="AV25:AV26"/>
    <mergeCell ref="AW25:AW26"/>
    <mergeCell ref="AX25:AX26"/>
    <mergeCell ref="B27:B28"/>
    <mergeCell ref="C27:D28"/>
    <mergeCell ref="F27:F28"/>
    <mergeCell ref="G27:G28"/>
    <mergeCell ref="H27:H28"/>
    <mergeCell ref="I27:I28"/>
    <mergeCell ref="J27:J28"/>
    <mergeCell ref="K27:K28"/>
    <mergeCell ref="L27:L28"/>
    <mergeCell ref="M27:M28"/>
    <mergeCell ref="N27:N28"/>
    <mergeCell ref="O27:O28"/>
    <mergeCell ref="P27:P28"/>
    <mergeCell ref="Q27:Q28"/>
    <mergeCell ref="R27:R28"/>
    <mergeCell ref="S27:S28"/>
    <mergeCell ref="T27:T28"/>
    <mergeCell ref="U27:U28"/>
    <mergeCell ref="V27:V28"/>
    <mergeCell ref="W27:W28"/>
    <mergeCell ref="X27:X28"/>
    <mergeCell ref="Y27:Y28"/>
    <mergeCell ref="Z27:Z28"/>
    <mergeCell ref="AA27:AA28"/>
    <mergeCell ref="AB27:AB28"/>
    <mergeCell ref="AC27:AC28"/>
    <mergeCell ref="AD27:AD28"/>
    <mergeCell ref="AE27:AE28"/>
    <mergeCell ref="AF27:AF28"/>
    <mergeCell ref="AG27:AG28"/>
    <mergeCell ref="AH27:AH28"/>
    <mergeCell ref="AI27:AI28"/>
    <mergeCell ref="AJ27:AJ28"/>
    <mergeCell ref="AK27:AK28"/>
    <mergeCell ref="AL27:AL28"/>
    <mergeCell ref="AM27:AM28"/>
    <mergeCell ref="AN27:AN28"/>
    <mergeCell ref="AO27:AO28"/>
    <mergeCell ref="AP27:AP28"/>
    <mergeCell ref="AQ27:AQ28"/>
    <mergeCell ref="AR27:AR28"/>
    <mergeCell ref="AS27:AS28"/>
    <mergeCell ref="AT27:AT28"/>
    <mergeCell ref="AU27:AU28"/>
    <mergeCell ref="AV27:AV28"/>
    <mergeCell ref="AW27:AW28"/>
    <mergeCell ref="AX27:AX28"/>
    <mergeCell ref="B29:B30"/>
    <mergeCell ref="C29:D30"/>
    <mergeCell ref="F29:F30"/>
    <mergeCell ref="G29:G30"/>
    <mergeCell ref="H29:H30"/>
    <mergeCell ref="I29:I30"/>
    <mergeCell ref="J29:J30"/>
    <mergeCell ref="K29:K30"/>
    <mergeCell ref="L29:L30"/>
    <mergeCell ref="M29:M30"/>
    <mergeCell ref="N29:N30"/>
    <mergeCell ref="O29:O30"/>
    <mergeCell ref="P29:P30"/>
    <mergeCell ref="Q29:Q30"/>
    <mergeCell ref="R29:R30"/>
    <mergeCell ref="S29:S30"/>
    <mergeCell ref="T29:T30"/>
    <mergeCell ref="U29:U30"/>
    <mergeCell ref="V29:V30"/>
    <mergeCell ref="W29:W30"/>
    <mergeCell ref="X29:X30"/>
    <mergeCell ref="Y29:Y30"/>
    <mergeCell ref="Z29:Z30"/>
    <mergeCell ref="AA29:AA30"/>
    <mergeCell ref="AB29:AB30"/>
    <mergeCell ref="AC29:AC30"/>
    <mergeCell ref="AD29:AD30"/>
    <mergeCell ref="AE29:AE30"/>
    <mergeCell ref="AF29:AF30"/>
    <mergeCell ref="AG29:AG30"/>
    <mergeCell ref="AH29:AH30"/>
    <mergeCell ref="AI29:AI30"/>
    <mergeCell ref="AJ29:AJ30"/>
    <mergeCell ref="AK29:AK30"/>
    <mergeCell ref="AL29:AL30"/>
    <mergeCell ref="AM29:AM30"/>
    <mergeCell ref="AN29:AN30"/>
    <mergeCell ref="AO29:AO30"/>
    <mergeCell ref="AP29:AP30"/>
    <mergeCell ref="AQ29:AQ30"/>
    <mergeCell ref="AR29:AR30"/>
    <mergeCell ref="AS29:AS30"/>
    <mergeCell ref="AT29:AT30"/>
    <mergeCell ref="AU29:AU30"/>
    <mergeCell ref="AV29:AV30"/>
    <mergeCell ref="AW29:AW30"/>
    <mergeCell ref="AX29:AX30"/>
    <mergeCell ref="B31:B32"/>
    <mergeCell ref="C31:D32"/>
    <mergeCell ref="F31:F32"/>
    <mergeCell ref="G31:G32"/>
    <mergeCell ref="H31:H32"/>
    <mergeCell ref="I31:I32"/>
    <mergeCell ref="J31:J32"/>
    <mergeCell ref="K31:K32"/>
    <mergeCell ref="L31:L32"/>
    <mergeCell ref="M31:M32"/>
    <mergeCell ref="N31:N32"/>
    <mergeCell ref="O31:O32"/>
    <mergeCell ref="P31:P32"/>
    <mergeCell ref="Q31:Q32"/>
    <mergeCell ref="R31:R32"/>
    <mergeCell ref="S31:S32"/>
    <mergeCell ref="T31:T32"/>
    <mergeCell ref="U31:U32"/>
    <mergeCell ref="V31:V32"/>
    <mergeCell ref="W31:W32"/>
    <mergeCell ref="X31:X32"/>
    <mergeCell ref="Y31:Y32"/>
    <mergeCell ref="Z31:Z32"/>
    <mergeCell ref="AA31:AA32"/>
    <mergeCell ref="AB31:AB32"/>
    <mergeCell ref="AC31:AC32"/>
    <mergeCell ref="AD31:AD32"/>
    <mergeCell ref="AE31:AE32"/>
    <mergeCell ref="AF31:AF32"/>
    <mergeCell ref="AG31:AG32"/>
    <mergeCell ref="AH31:AH32"/>
    <mergeCell ref="AI31:AI32"/>
    <mergeCell ref="AJ31:AJ32"/>
    <mergeCell ref="AK31:AK32"/>
    <mergeCell ref="AL31:AL32"/>
    <mergeCell ref="AM31:AM32"/>
    <mergeCell ref="AN31:AN32"/>
    <mergeCell ref="AO31:AO32"/>
    <mergeCell ref="AP31:AP32"/>
    <mergeCell ref="AQ31:AQ32"/>
    <mergeCell ref="AR31:AR32"/>
    <mergeCell ref="AS31:AS32"/>
    <mergeCell ref="AT31:AT32"/>
    <mergeCell ref="AU31:AU32"/>
    <mergeCell ref="AV31:AV32"/>
    <mergeCell ref="AW31:AW32"/>
    <mergeCell ref="AX31:AX32"/>
    <mergeCell ref="B33:B34"/>
    <mergeCell ref="C33:D34"/>
    <mergeCell ref="F33:F34"/>
    <mergeCell ref="G33:G34"/>
    <mergeCell ref="H33:H34"/>
    <mergeCell ref="I33:I34"/>
    <mergeCell ref="J33:J34"/>
    <mergeCell ref="K33:K34"/>
    <mergeCell ref="L33:L34"/>
    <mergeCell ref="M33:M34"/>
    <mergeCell ref="N33:N34"/>
    <mergeCell ref="O33:O34"/>
    <mergeCell ref="P33:P34"/>
    <mergeCell ref="Q33:Q34"/>
    <mergeCell ref="R33:R34"/>
    <mergeCell ref="S33:S34"/>
    <mergeCell ref="T33:T34"/>
    <mergeCell ref="U33:U34"/>
    <mergeCell ref="V33:V34"/>
    <mergeCell ref="W33:W34"/>
    <mergeCell ref="X33:X34"/>
    <mergeCell ref="Y33:Y34"/>
    <mergeCell ref="Z33:Z34"/>
    <mergeCell ref="AA33:AA34"/>
    <mergeCell ref="AB33:AB34"/>
    <mergeCell ref="AC33:AC34"/>
    <mergeCell ref="AD33:AD34"/>
    <mergeCell ref="AE33:AE34"/>
    <mergeCell ref="AF33:AF34"/>
    <mergeCell ref="AG33:AG34"/>
    <mergeCell ref="AH33:AH34"/>
    <mergeCell ref="AI33:AI34"/>
    <mergeCell ref="AJ33:AJ34"/>
    <mergeCell ref="AK33:AK34"/>
    <mergeCell ref="AL33:AL34"/>
    <mergeCell ref="AM33:AM34"/>
    <mergeCell ref="AN33:AN34"/>
    <mergeCell ref="AO33:AO34"/>
    <mergeCell ref="AP33:AP34"/>
    <mergeCell ref="AQ33:AQ34"/>
    <mergeCell ref="AR33:AR34"/>
    <mergeCell ref="AS33:AS34"/>
    <mergeCell ref="AT33:AT34"/>
    <mergeCell ref="AU33:AU34"/>
    <mergeCell ref="AV33:AV34"/>
    <mergeCell ref="AW33:AW34"/>
    <mergeCell ref="AX33:AX34"/>
    <mergeCell ref="B35:B36"/>
    <mergeCell ref="C35:D36"/>
    <mergeCell ref="F35:F36"/>
    <mergeCell ref="G35:G36"/>
    <mergeCell ref="H35:H36"/>
    <mergeCell ref="I35:I36"/>
    <mergeCell ref="J35:J36"/>
    <mergeCell ref="K35:K36"/>
    <mergeCell ref="L35:L36"/>
    <mergeCell ref="M35:M36"/>
    <mergeCell ref="N35:N36"/>
    <mergeCell ref="O35:O36"/>
    <mergeCell ref="P35:P36"/>
    <mergeCell ref="Q35:Q36"/>
    <mergeCell ref="R35:R36"/>
    <mergeCell ref="S35:S36"/>
    <mergeCell ref="T35:T36"/>
    <mergeCell ref="U35:U36"/>
    <mergeCell ref="V35:V36"/>
    <mergeCell ref="W35:W36"/>
    <mergeCell ref="X35:X36"/>
    <mergeCell ref="Y35:Y36"/>
    <mergeCell ref="Z35:Z36"/>
    <mergeCell ref="AA35:AA36"/>
    <mergeCell ref="AB35:AB36"/>
    <mergeCell ref="AC35:AC36"/>
    <mergeCell ref="AD35:AD36"/>
    <mergeCell ref="AE35:AE36"/>
    <mergeCell ref="AF35:AF36"/>
    <mergeCell ref="AG35:AG36"/>
    <mergeCell ref="AH35:AH36"/>
    <mergeCell ref="AI35:AI36"/>
    <mergeCell ref="AJ35:AJ36"/>
    <mergeCell ref="AK35:AK36"/>
    <mergeCell ref="AL35:AL36"/>
    <mergeCell ref="AM35:AM36"/>
    <mergeCell ref="AN35:AN36"/>
    <mergeCell ref="AO35:AO36"/>
    <mergeCell ref="AP35:AP36"/>
    <mergeCell ref="AQ35:AQ36"/>
    <mergeCell ref="AR35:AR36"/>
    <mergeCell ref="AS35:AS36"/>
    <mergeCell ref="AT35:AT36"/>
    <mergeCell ref="AU35:AU36"/>
    <mergeCell ref="AV35:AV36"/>
    <mergeCell ref="AW35:AW36"/>
    <mergeCell ref="AX35:AX36"/>
    <mergeCell ref="B37:B38"/>
    <mergeCell ref="C37:D38"/>
    <mergeCell ref="F37:F38"/>
    <mergeCell ref="G37:G38"/>
    <mergeCell ref="H37:H38"/>
    <mergeCell ref="I37:I38"/>
    <mergeCell ref="J37:J38"/>
    <mergeCell ref="K37:K38"/>
    <mergeCell ref="L37:L38"/>
    <mergeCell ref="M37:M38"/>
    <mergeCell ref="N37:N38"/>
    <mergeCell ref="O37:O38"/>
    <mergeCell ref="P37:P38"/>
    <mergeCell ref="Q37:Q38"/>
    <mergeCell ref="R37:R38"/>
    <mergeCell ref="S37:S38"/>
    <mergeCell ref="T37:T38"/>
    <mergeCell ref="U37:U38"/>
    <mergeCell ref="V37:V38"/>
    <mergeCell ref="W37:W38"/>
    <mergeCell ref="X37:X38"/>
    <mergeCell ref="Y37:Y38"/>
    <mergeCell ref="Z37:Z38"/>
    <mergeCell ref="AA37:AA38"/>
    <mergeCell ref="AB37:AB38"/>
    <mergeCell ref="AC37:AC38"/>
    <mergeCell ref="AD37:AD38"/>
    <mergeCell ref="AE37:AE38"/>
    <mergeCell ref="AF37:AF38"/>
    <mergeCell ref="AG37:AG38"/>
    <mergeCell ref="AH37:AH38"/>
    <mergeCell ref="AI37:AI38"/>
    <mergeCell ref="AJ37:AJ38"/>
    <mergeCell ref="AK37:AK38"/>
    <mergeCell ref="AL37:AL38"/>
    <mergeCell ref="AM37:AM38"/>
    <mergeCell ref="AN37:AN38"/>
    <mergeCell ref="AO37:AO38"/>
    <mergeCell ref="AP37:AP38"/>
    <mergeCell ref="AQ37:AQ38"/>
    <mergeCell ref="AR37:AR38"/>
    <mergeCell ref="AS37:AS38"/>
    <mergeCell ref="AT37:AT38"/>
    <mergeCell ref="AU37:AU38"/>
    <mergeCell ref="AV37:AV38"/>
    <mergeCell ref="AW37:AW38"/>
    <mergeCell ref="AX37:AX38"/>
    <mergeCell ref="B39:B40"/>
    <mergeCell ref="C39:D40"/>
    <mergeCell ref="F39:F40"/>
    <mergeCell ref="G39:G40"/>
    <mergeCell ref="H39:H40"/>
    <mergeCell ref="I39:I40"/>
    <mergeCell ref="J39:J40"/>
    <mergeCell ref="K39:K40"/>
    <mergeCell ref="L39:L40"/>
    <mergeCell ref="M39:M40"/>
    <mergeCell ref="N39:N40"/>
    <mergeCell ref="O39:O40"/>
    <mergeCell ref="P39:P40"/>
    <mergeCell ref="Q39:Q40"/>
    <mergeCell ref="R39:R40"/>
    <mergeCell ref="S39:S40"/>
    <mergeCell ref="T39:T40"/>
    <mergeCell ref="U39:U40"/>
    <mergeCell ref="V39:V40"/>
    <mergeCell ref="W39:W40"/>
    <mergeCell ref="X39:X40"/>
    <mergeCell ref="Y39:Y40"/>
    <mergeCell ref="Z39:Z40"/>
    <mergeCell ref="AA39:AA40"/>
    <mergeCell ref="AB39:AB40"/>
    <mergeCell ref="AC39:AC40"/>
    <mergeCell ref="AD39:AD40"/>
    <mergeCell ref="AE39:AE40"/>
    <mergeCell ref="AF39:AF40"/>
    <mergeCell ref="AG39:AG40"/>
    <mergeCell ref="AH39:AH40"/>
    <mergeCell ref="AI39:AI40"/>
    <mergeCell ref="AJ39:AJ40"/>
    <mergeCell ref="AK39:AK40"/>
    <mergeCell ref="AL39:AL40"/>
    <mergeCell ref="AM39:AM40"/>
    <mergeCell ref="AN39:AN40"/>
    <mergeCell ref="AO39:AO40"/>
    <mergeCell ref="AP39:AP40"/>
    <mergeCell ref="AQ39:AQ40"/>
    <mergeCell ref="AR39:AR40"/>
    <mergeCell ref="AS39:AS40"/>
    <mergeCell ref="AT39:AT40"/>
    <mergeCell ref="AU39:AU40"/>
    <mergeCell ref="AV39:AV40"/>
    <mergeCell ref="AW39:AW40"/>
    <mergeCell ref="AX39:AX40"/>
    <mergeCell ref="B41:B42"/>
    <mergeCell ref="C41:D42"/>
    <mergeCell ref="F41:F42"/>
    <mergeCell ref="G41:G42"/>
    <mergeCell ref="H41:H42"/>
    <mergeCell ref="I41:I42"/>
    <mergeCell ref="J41:J42"/>
    <mergeCell ref="K41:K42"/>
    <mergeCell ref="L41:L42"/>
    <mergeCell ref="M41:M42"/>
    <mergeCell ref="N41:N42"/>
    <mergeCell ref="O41:O42"/>
    <mergeCell ref="P41:P42"/>
    <mergeCell ref="Q41:Q42"/>
    <mergeCell ref="R41:R42"/>
    <mergeCell ref="S41:S42"/>
    <mergeCell ref="T41:T42"/>
    <mergeCell ref="U41:U42"/>
    <mergeCell ref="V41:V42"/>
    <mergeCell ref="W41:W42"/>
    <mergeCell ref="X41:X42"/>
    <mergeCell ref="Y41:Y42"/>
    <mergeCell ref="Z41:Z42"/>
    <mergeCell ref="AA41:AA42"/>
    <mergeCell ref="AB41:AB42"/>
    <mergeCell ref="AC41:AC42"/>
    <mergeCell ref="AD41:AD42"/>
    <mergeCell ref="AE41:AE42"/>
    <mergeCell ref="AF41:AF42"/>
    <mergeCell ref="AG41:AG42"/>
    <mergeCell ref="AH41:AH42"/>
    <mergeCell ref="AI41:AI42"/>
    <mergeCell ref="AJ41:AJ42"/>
    <mergeCell ref="AK41:AK42"/>
    <mergeCell ref="AL41:AL42"/>
    <mergeCell ref="AM41:AM42"/>
    <mergeCell ref="AN41:AN42"/>
    <mergeCell ref="AO41:AO42"/>
    <mergeCell ref="AP41:AP42"/>
    <mergeCell ref="AQ41:AQ42"/>
    <mergeCell ref="AR41:AR42"/>
    <mergeCell ref="AS41:AS42"/>
    <mergeCell ref="AT41:AT42"/>
    <mergeCell ref="AU41:AU42"/>
    <mergeCell ref="AV41:AV42"/>
    <mergeCell ref="AW41:AW42"/>
    <mergeCell ref="AX41:AX42"/>
    <mergeCell ref="B43:B44"/>
    <mergeCell ref="C43:D44"/>
    <mergeCell ref="F43:F44"/>
    <mergeCell ref="G43:G44"/>
    <mergeCell ref="H43:H44"/>
    <mergeCell ref="I43:I44"/>
    <mergeCell ref="J43:J44"/>
    <mergeCell ref="K43:K44"/>
    <mergeCell ref="L43:L44"/>
    <mergeCell ref="M43:M44"/>
    <mergeCell ref="N43:N44"/>
    <mergeCell ref="O43:O44"/>
    <mergeCell ref="P43:P44"/>
    <mergeCell ref="Q43:Q44"/>
    <mergeCell ref="R43:R44"/>
    <mergeCell ref="S43:S44"/>
    <mergeCell ref="T43:T44"/>
    <mergeCell ref="U43:U44"/>
    <mergeCell ref="V43:V44"/>
    <mergeCell ref="W43:W44"/>
    <mergeCell ref="X43:X44"/>
    <mergeCell ref="Y43:Y44"/>
    <mergeCell ref="Z43:Z44"/>
    <mergeCell ref="AA43:AA44"/>
    <mergeCell ref="AB43:AB44"/>
    <mergeCell ref="AC43:AC44"/>
    <mergeCell ref="AD43:AD44"/>
    <mergeCell ref="AE43:AE44"/>
    <mergeCell ref="AF43:AF44"/>
    <mergeCell ref="AG43:AG44"/>
    <mergeCell ref="AH43:AH44"/>
    <mergeCell ref="AI43:AI44"/>
    <mergeCell ref="AJ43:AJ44"/>
    <mergeCell ref="AK43:AK44"/>
    <mergeCell ref="AL43:AL44"/>
    <mergeCell ref="AM43:AM44"/>
    <mergeCell ref="AN43:AN44"/>
    <mergeCell ref="AO43:AO44"/>
    <mergeCell ref="AP43:AP44"/>
    <mergeCell ref="AQ43:AQ44"/>
    <mergeCell ref="AR43:AR44"/>
    <mergeCell ref="AS43:AS44"/>
    <mergeCell ref="AT43:AT44"/>
    <mergeCell ref="AU43:AU44"/>
    <mergeCell ref="AV43:AV44"/>
    <mergeCell ref="AW43:AW44"/>
    <mergeCell ref="AX43:AX44"/>
    <mergeCell ref="B45:B46"/>
    <mergeCell ref="C45:D46"/>
    <mergeCell ref="F45:F46"/>
    <mergeCell ref="G45:G46"/>
    <mergeCell ref="H45:H46"/>
    <mergeCell ref="I45:I46"/>
    <mergeCell ref="J45:J46"/>
    <mergeCell ref="K45:K46"/>
    <mergeCell ref="L45:L46"/>
    <mergeCell ref="M45:M46"/>
    <mergeCell ref="N45:N46"/>
    <mergeCell ref="O45:O46"/>
    <mergeCell ref="P45:P46"/>
    <mergeCell ref="Q45:Q46"/>
    <mergeCell ref="R45:R46"/>
    <mergeCell ref="S45:S46"/>
    <mergeCell ref="T45:T46"/>
    <mergeCell ref="U45:U46"/>
    <mergeCell ref="V45:V46"/>
    <mergeCell ref="W45:W46"/>
    <mergeCell ref="X45:X46"/>
    <mergeCell ref="Y45:Y46"/>
    <mergeCell ref="Z45:Z46"/>
    <mergeCell ref="AA45:AA46"/>
    <mergeCell ref="AB45:AB46"/>
    <mergeCell ref="AC45:AC46"/>
    <mergeCell ref="AD45:AD46"/>
    <mergeCell ref="AE45:AE46"/>
    <mergeCell ref="AF45:AF46"/>
    <mergeCell ref="AG45:AG46"/>
    <mergeCell ref="AH45:AH46"/>
    <mergeCell ref="AI45:AI46"/>
    <mergeCell ref="AJ45:AJ46"/>
    <mergeCell ref="AK45:AK46"/>
    <mergeCell ref="AL45:AL46"/>
    <mergeCell ref="AM45:AM46"/>
    <mergeCell ref="AN45:AN46"/>
    <mergeCell ref="AO45:AO46"/>
    <mergeCell ref="AP45:AP46"/>
    <mergeCell ref="AQ45:AQ46"/>
    <mergeCell ref="AR45:AR46"/>
    <mergeCell ref="AS45:AS46"/>
    <mergeCell ref="AT45:AT46"/>
    <mergeCell ref="AU45:AU46"/>
    <mergeCell ref="AV45:AV46"/>
    <mergeCell ref="AW45:AW46"/>
    <mergeCell ref="AX45:AX46"/>
    <mergeCell ref="B47:B48"/>
    <mergeCell ref="C47:D48"/>
    <mergeCell ref="F47:F48"/>
    <mergeCell ref="G47:G48"/>
    <mergeCell ref="H47:H48"/>
    <mergeCell ref="I47:I48"/>
    <mergeCell ref="J47:J48"/>
    <mergeCell ref="K47:K48"/>
    <mergeCell ref="L47:L48"/>
    <mergeCell ref="M47:M48"/>
    <mergeCell ref="N47:N48"/>
    <mergeCell ref="O47:O48"/>
    <mergeCell ref="P47:P48"/>
    <mergeCell ref="Q47:Q48"/>
    <mergeCell ref="R47:R48"/>
    <mergeCell ref="S47:S48"/>
    <mergeCell ref="T47:T48"/>
    <mergeCell ref="U47:U48"/>
    <mergeCell ref="V47:V48"/>
    <mergeCell ref="W47:W48"/>
    <mergeCell ref="X47:X48"/>
    <mergeCell ref="Y47:Y48"/>
    <mergeCell ref="Z47:Z48"/>
    <mergeCell ref="AA47:AA48"/>
    <mergeCell ref="AB47:AB48"/>
    <mergeCell ref="AC47:AC48"/>
    <mergeCell ref="AD47:AD48"/>
    <mergeCell ref="AE47:AE48"/>
    <mergeCell ref="AF47:AF48"/>
    <mergeCell ref="AG47:AG48"/>
    <mergeCell ref="AH47:AH48"/>
    <mergeCell ref="AI47:AI48"/>
    <mergeCell ref="AJ47:AJ48"/>
    <mergeCell ref="AK47:AK48"/>
    <mergeCell ref="AL47:AL48"/>
    <mergeCell ref="AM47:AM48"/>
    <mergeCell ref="AN47:AN48"/>
    <mergeCell ref="AO47:AO48"/>
    <mergeCell ref="AP47:AP48"/>
    <mergeCell ref="AQ47:AQ48"/>
    <mergeCell ref="AR47:AR48"/>
    <mergeCell ref="AS47:AS48"/>
    <mergeCell ref="AT47:AT48"/>
    <mergeCell ref="AU47:AU48"/>
    <mergeCell ref="AV47:AV48"/>
    <mergeCell ref="AW47:AW48"/>
    <mergeCell ref="AX47:AX48"/>
    <mergeCell ref="AY19:AY48"/>
  </mergeCells>
  <phoneticPr fontId="11"/>
  <dataValidations count="1">
    <dataValidation type="list" allowBlank="1" showDropDown="0" showInputMessage="1" showErrorMessage="1" sqref="BA11:BA14">
      <formula1>BA11:BA11</formula1>
    </dataValidation>
  </dataValidations>
  <pageMargins left="0.92" right="0.37" top="0.51" bottom="0.2" header="0.43" footer="0.5120000000000000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7">
    <tabColor rgb="FFFF0000"/>
    <pageSetUpPr fitToPage="1"/>
  </sheetPr>
  <dimension ref="B1:CG63"/>
  <sheetViews>
    <sheetView showGridLines="0" showZeros="0" zoomScale="75" zoomScaleNormal="75" workbookViewId="0">
      <selection sqref="A1:XFD1"/>
    </sheetView>
  </sheetViews>
  <sheetFormatPr defaultRowHeight="13.5"/>
  <cols>
    <col min="1" max="1" width="3.375" style="51" customWidth="1"/>
    <col min="2" max="2" width="15.625" style="51" customWidth="1"/>
    <col min="3" max="3" width="17.625" style="51" customWidth="1"/>
    <col min="4" max="4" width="2.625" style="51" bestFit="1" customWidth="1"/>
    <col min="5" max="5" width="13.625" style="51" customWidth="1"/>
    <col min="6" max="6" width="7.625" style="51" customWidth="1"/>
    <col min="7" max="7" width="10" style="51" hidden="1" customWidth="1"/>
    <col min="8" max="8" width="6.5" style="51" hidden="1" customWidth="1"/>
    <col min="9" max="9" width="5.625" style="51" customWidth="1"/>
    <col min="10" max="10" width="6.625" style="51" customWidth="1"/>
    <col min="11" max="11" width="10.625" style="51" hidden="1" customWidth="1"/>
    <col min="12" max="12" width="8.625" style="51" hidden="1" customWidth="1"/>
    <col min="13" max="14" width="5.625" style="51" customWidth="1"/>
    <col min="15" max="15" width="10.625" style="51" hidden="1" customWidth="1"/>
    <col min="16" max="16" width="8.625" style="51" hidden="1" customWidth="1"/>
    <col min="17" max="18" width="5.625" style="51" customWidth="1"/>
    <col min="19" max="19" width="10.625" style="51" hidden="1" customWidth="1"/>
    <col min="20" max="20" width="8.625" style="51" hidden="1" customWidth="1"/>
    <col min="21" max="22" width="5.625" style="51" customWidth="1"/>
    <col min="23" max="23" width="10.625" style="51" hidden="1" customWidth="1"/>
    <col min="24" max="24" width="8.625" style="51" hidden="1" customWidth="1"/>
    <col min="25" max="26" width="5.625" style="51" customWidth="1"/>
    <col min="27" max="27" width="10.625" style="51" hidden="1" customWidth="1"/>
    <col min="28" max="28" width="8.625" style="51" hidden="1" customWidth="1"/>
    <col min="29" max="30" width="5.625" style="51" customWidth="1"/>
    <col min="31" max="31" width="10.625" style="51" hidden="1" customWidth="1"/>
    <col min="32" max="32" width="8.625" style="51" hidden="1" customWidth="1"/>
    <col min="33" max="34" width="5.625" style="51" customWidth="1"/>
    <col min="35" max="35" width="10.625" style="51" hidden="1" customWidth="1"/>
    <col min="36" max="36" width="8.625" style="51" hidden="1" customWidth="1"/>
    <col min="37" max="38" width="5.625" style="51" customWidth="1"/>
    <col min="39" max="39" width="10.625" style="51" hidden="1" customWidth="1"/>
    <col min="40" max="40" width="8.625" style="51" hidden="1" customWidth="1"/>
    <col min="41" max="42" width="5.625" style="51" customWidth="1"/>
    <col min="43" max="43" width="10.625" style="51" hidden="1" customWidth="1"/>
    <col min="44" max="44" width="8.625" style="51" hidden="1" customWidth="1"/>
    <col min="45" max="46" width="5.625" style="51" customWidth="1"/>
    <col min="47" max="47" width="10.625" style="51" hidden="1" customWidth="1"/>
    <col min="48" max="48" width="8.625" style="51" hidden="1" customWidth="1"/>
    <col min="49" max="50" width="5.625" style="51" customWidth="1"/>
    <col min="51" max="51" width="10.625" style="51" hidden="1" customWidth="1"/>
    <col min="52" max="52" width="8.625" style="51" hidden="1" customWidth="1"/>
    <col min="53" max="54" width="5.625" style="51" customWidth="1"/>
    <col min="55" max="55" width="10.625" style="51" hidden="1" customWidth="1"/>
    <col min="56" max="56" width="8.625" style="51" hidden="1" customWidth="1"/>
    <col min="57" max="58" width="5.625" style="51" customWidth="1"/>
    <col min="59" max="59" width="10.625" style="51" hidden="1" customWidth="1"/>
    <col min="60" max="60" width="8.625" style="51" hidden="1" customWidth="1"/>
    <col min="61" max="62" width="5.625" style="51" customWidth="1"/>
    <col min="63" max="63" width="10.625" style="51" hidden="1" customWidth="1"/>
    <col min="64" max="64" width="8.625" style="51" hidden="1" customWidth="1"/>
    <col min="65" max="66" width="5.625" style="51" customWidth="1"/>
    <col min="67" max="67" width="7.875" style="51" customWidth="1"/>
    <col min="68" max="68" width="14.125" style="51" customWidth="1"/>
    <col min="69" max="69" width="6.125" style="51" customWidth="1"/>
    <col min="70" max="70" width="3.5" style="51" hidden="1" customWidth="1"/>
    <col min="71" max="16384" width="9" style="51" customWidth="1"/>
  </cols>
  <sheetData>
    <row r="1" spans="2:85" s="51" customFormat="1" ht="17.25" customHeight="1">
      <c r="B1" s="52" t="s">
        <v>172</v>
      </c>
      <c r="C1" s="52"/>
      <c r="D1" s="52"/>
      <c r="CF1" s="265"/>
      <c r="CG1" s="265"/>
    </row>
    <row r="2" spans="2:85" ht="18.75" customHeight="1">
      <c r="B2" s="53" t="s">
        <v>129</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row>
    <row r="3" spans="2:85" ht="18.75" customHeight="1">
      <c r="J3" s="167"/>
      <c r="K3" s="167"/>
      <c r="L3" s="167"/>
      <c r="N3" s="167"/>
      <c r="O3" s="167"/>
      <c r="P3" s="167"/>
      <c r="R3" s="167"/>
      <c r="S3" s="167"/>
      <c r="T3" s="167"/>
      <c r="V3" s="167"/>
      <c r="W3" s="167"/>
      <c r="X3" s="167"/>
      <c r="Z3" s="167"/>
      <c r="AA3" s="167"/>
      <c r="AB3" s="167"/>
      <c r="AD3" s="167"/>
      <c r="AE3" s="167"/>
      <c r="AF3" s="167"/>
      <c r="AH3" s="167"/>
      <c r="AI3" s="167"/>
      <c r="AJ3" s="167"/>
      <c r="AL3" s="167"/>
      <c r="AM3" s="167"/>
      <c r="AN3" s="167"/>
      <c r="AP3" s="167"/>
      <c r="AQ3" s="167"/>
      <c r="AR3" s="167"/>
      <c r="AT3" s="167"/>
      <c r="AU3" s="167"/>
      <c r="AV3" s="167"/>
      <c r="AX3" s="167"/>
      <c r="AY3" s="167"/>
      <c r="AZ3" s="167"/>
      <c r="BB3" s="167"/>
      <c r="BC3" s="167"/>
      <c r="BD3" s="167"/>
      <c r="BF3" s="167"/>
      <c r="BG3" s="167"/>
      <c r="BH3" s="167"/>
      <c r="BJ3" s="167"/>
      <c r="BK3" s="167"/>
      <c r="BL3" s="167"/>
      <c r="BN3" s="167"/>
      <c r="BO3" s="167"/>
    </row>
    <row r="4" spans="2:85" ht="18.75" customHeight="1">
      <c r="J4" s="167"/>
      <c r="K4" s="167"/>
      <c r="L4" s="167"/>
      <c r="N4" s="167"/>
      <c r="O4" s="167"/>
      <c r="P4" s="167"/>
      <c r="R4" s="167"/>
      <c r="S4" s="167"/>
      <c r="T4" s="167"/>
      <c r="V4" s="167"/>
      <c r="W4" s="167"/>
      <c r="X4" s="167"/>
      <c r="Z4" s="167"/>
      <c r="AA4" s="167"/>
      <c r="AB4" s="167"/>
      <c r="AD4" s="167"/>
      <c r="AE4" s="167"/>
      <c r="AF4" s="167"/>
      <c r="AH4" s="167"/>
      <c r="AI4" s="167"/>
      <c r="AJ4" s="167"/>
      <c r="AL4" s="167"/>
      <c r="AM4" s="167"/>
      <c r="AN4" s="167"/>
      <c r="AP4" s="167"/>
      <c r="AQ4" s="167"/>
      <c r="AR4" s="167"/>
      <c r="AT4" s="167"/>
      <c r="AU4" s="167"/>
      <c r="AV4" s="167"/>
      <c r="AX4" s="167"/>
      <c r="AY4" s="167"/>
      <c r="AZ4" s="167"/>
      <c r="BB4" s="167"/>
      <c r="BC4" s="167"/>
      <c r="BD4" s="167"/>
      <c r="BF4" s="167"/>
      <c r="BG4" s="167"/>
      <c r="BH4" s="167"/>
      <c r="BJ4" s="167"/>
      <c r="BK4" s="167"/>
      <c r="BL4" s="167"/>
      <c r="BN4" s="167"/>
      <c r="BO4" s="167"/>
    </row>
    <row r="5" spans="2:85" ht="18.75" customHeight="1">
      <c r="B5" s="54" t="s">
        <v>27</v>
      </c>
      <c r="C5" s="54"/>
      <c r="D5" s="54" t="s">
        <v>9</v>
      </c>
      <c r="E5" s="110"/>
      <c r="F5" s="110"/>
      <c r="G5" s="110"/>
      <c r="H5" s="110"/>
      <c r="I5" s="110"/>
      <c r="J5" s="110"/>
      <c r="K5" s="110"/>
      <c r="L5" s="110"/>
      <c r="M5" s="110"/>
      <c r="N5" s="110"/>
      <c r="O5" s="110"/>
      <c r="P5" s="110"/>
      <c r="Q5" s="110"/>
      <c r="R5" s="110"/>
      <c r="S5" s="205"/>
      <c r="T5" s="205"/>
      <c r="U5" s="71"/>
      <c r="W5" s="205"/>
      <c r="X5" s="205"/>
      <c r="Y5" s="71" t="s">
        <v>85</v>
      </c>
      <c r="Z5" s="71"/>
      <c r="AA5" s="205"/>
      <c r="AB5" s="205"/>
      <c r="AC5" s="209">
        <v>1</v>
      </c>
      <c r="AD5" s="71" t="s">
        <v>87</v>
      </c>
      <c r="AE5" s="205"/>
      <c r="AF5" s="205"/>
      <c r="AG5" s="71"/>
      <c r="AH5" s="71"/>
      <c r="AI5" s="205"/>
      <c r="AJ5" s="205"/>
      <c r="AK5" s="71"/>
      <c r="AL5" s="71"/>
      <c r="AM5" s="205"/>
      <c r="AN5" s="205"/>
      <c r="AO5" s="71"/>
      <c r="AP5" s="71"/>
      <c r="AQ5" s="205"/>
      <c r="AR5" s="205"/>
      <c r="AS5" s="71"/>
      <c r="AT5" s="71"/>
      <c r="AU5" s="205"/>
      <c r="AV5" s="205"/>
      <c r="AW5" s="71"/>
      <c r="AX5" s="59"/>
      <c r="AY5" s="205"/>
      <c r="AZ5" s="205"/>
      <c r="BA5" s="71"/>
      <c r="BB5" s="59"/>
      <c r="BC5" s="205"/>
      <c r="BD5" s="205"/>
      <c r="BE5" s="71"/>
      <c r="BF5" s="59"/>
      <c r="BG5" s="205"/>
      <c r="BH5" s="205"/>
      <c r="BI5" s="71"/>
      <c r="BJ5" s="59"/>
      <c r="BK5" s="205"/>
      <c r="BL5" s="205"/>
      <c r="BM5" s="71"/>
      <c r="BN5" s="59"/>
      <c r="BO5" s="59"/>
      <c r="BP5" s="71"/>
    </row>
    <row r="6" spans="2:85" ht="18.75" customHeight="1">
      <c r="B6" s="55" t="s">
        <v>58</v>
      </c>
      <c r="C6" s="55"/>
      <c r="D6" s="55" t="s">
        <v>9</v>
      </c>
      <c r="E6" s="111"/>
      <c r="F6" s="111"/>
      <c r="G6" s="111"/>
      <c r="H6" s="111"/>
      <c r="I6" s="111"/>
      <c r="J6" s="111"/>
      <c r="K6" s="111"/>
      <c r="L6" s="111"/>
      <c r="M6" s="111"/>
      <c r="N6" s="111"/>
      <c r="O6" s="111"/>
      <c r="P6" s="111"/>
      <c r="Q6" s="111"/>
      <c r="R6" s="111"/>
      <c r="S6" s="135"/>
      <c r="T6" s="135"/>
      <c r="U6" s="71"/>
      <c r="V6" s="59"/>
      <c r="W6" s="135"/>
      <c r="X6" s="135"/>
      <c r="Y6" s="71"/>
      <c r="Z6" s="71"/>
      <c r="AA6" s="135"/>
      <c r="AB6" s="135"/>
      <c r="AC6" s="209">
        <v>2</v>
      </c>
      <c r="AD6" s="71" t="s">
        <v>2</v>
      </c>
      <c r="AE6" s="124"/>
      <c r="AF6" s="124"/>
      <c r="AG6" s="71"/>
      <c r="AH6" s="71"/>
      <c r="AI6" s="124"/>
      <c r="AJ6" s="124"/>
      <c r="AK6" s="71"/>
      <c r="AL6" s="71"/>
      <c r="AM6" s="124"/>
      <c r="AN6" s="124"/>
      <c r="AO6" s="71"/>
      <c r="AP6" s="71"/>
      <c r="AQ6" s="124"/>
      <c r="AR6" s="124"/>
      <c r="AS6" s="71"/>
      <c r="AT6" s="71"/>
      <c r="AU6" s="135"/>
      <c r="AV6" s="135"/>
      <c r="AW6" s="71"/>
      <c r="AX6" s="59"/>
      <c r="AY6" s="135"/>
      <c r="AZ6" s="135"/>
      <c r="BA6" s="71"/>
      <c r="BB6" s="59"/>
      <c r="BC6" s="135"/>
      <c r="BD6" s="135"/>
      <c r="BE6" s="71"/>
      <c r="BF6" s="59"/>
      <c r="BG6" s="135"/>
      <c r="BH6" s="135"/>
      <c r="BI6" s="71"/>
      <c r="BJ6" s="59"/>
      <c r="BK6" s="135"/>
      <c r="BL6" s="135"/>
      <c r="BM6" s="71"/>
      <c r="BN6" s="59"/>
      <c r="BO6" s="59"/>
      <c r="BP6" s="71"/>
    </row>
    <row r="7" spans="2:85" ht="18.75" customHeight="1">
      <c r="B7" s="55" t="s">
        <v>59</v>
      </c>
      <c r="C7" s="55"/>
      <c r="D7" s="55" t="s">
        <v>9</v>
      </c>
      <c r="E7" s="112"/>
      <c r="F7" s="112"/>
      <c r="G7" s="112"/>
      <c r="H7" s="112"/>
      <c r="I7" s="112"/>
      <c r="J7" s="112"/>
      <c r="K7" s="112"/>
      <c r="L7" s="112"/>
      <c r="M7" s="112"/>
      <c r="N7" s="112"/>
      <c r="O7" s="112"/>
      <c r="P7" s="112"/>
      <c r="Q7" s="112"/>
      <c r="R7" s="112"/>
      <c r="S7" s="135"/>
      <c r="T7" s="135"/>
      <c r="U7" s="71"/>
      <c r="V7" s="59"/>
      <c r="W7" s="135"/>
      <c r="X7" s="135"/>
      <c r="Y7" s="71"/>
      <c r="Z7" s="71"/>
      <c r="AA7" s="135"/>
      <c r="AB7" s="135"/>
      <c r="AC7" s="336">
        <v>3</v>
      </c>
      <c r="AD7" s="76" t="s">
        <v>127</v>
      </c>
      <c r="AE7" s="339"/>
      <c r="AF7" s="339"/>
      <c r="AG7" s="102"/>
      <c r="AH7" s="76"/>
      <c r="AI7" s="339"/>
      <c r="AJ7" s="339"/>
      <c r="AK7" s="76"/>
      <c r="AL7" s="76"/>
      <c r="AM7" s="339"/>
      <c r="AN7" s="339"/>
      <c r="AO7" s="76"/>
      <c r="AP7" s="76"/>
      <c r="AQ7" s="339"/>
      <c r="AR7" s="339"/>
      <c r="AS7" s="76"/>
      <c r="AT7" s="76"/>
      <c r="AU7" s="75"/>
      <c r="AV7" s="75"/>
      <c r="AW7" s="76"/>
      <c r="AX7" s="59"/>
      <c r="AY7" s="135"/>
      <c r="AZ7" s="135"/>
      <c r="BA7" s="71"/>
      <c r="BB7" s="59"/>
      <c r="BC7" s="135"/>
      <c r="BD7" s="135"/>
      <c r="BE7" s="71"/>
      <c r="BF7" s="59"/>
      <c r="BG7" s="135"/>
      <c r="BH7" s="135"/>
      <c r="BI7" s="71"/>
      <c r="BJ7" s="59"/>
      <c r="BK7" s="135"/>
      <c r="BL7" s="135"/>
      <c r="BM7" s="71"/>
      <c r="BN7" s="59"/>
      <c r="BO7" s="59"/>
      <c r="BP7" s="71"/>
    </row>
    <row r="8" spans="2:85" ht="18.75" customHeight="1">
      <c r="B8" s="55" t="s">
        <v>62</v>
      </c>
      <c r="C8" s="55"/>
      <c r="D8" s="55" t="s">
        <v>9</v>
      </c>
      <c r="E8" s="113">
        <v>2020</v>
      </c>
      <c r="F8" s="124" t="s">
        <v>75</v>
      </c>
      <c r="G8" s="124"/>
      <c r="H8" s="135"/>
      <c r="I8" s="156"/>
      <c r="J8" s="156"/>
      <c r="K8" s="156"/>
      <c r="L8" s="156"/>
      <c r="M8" s="156"/>
      <c r="N8" s="156"/>
      <c r="O8" s="156"/>
      <c r="P8" s="156"/>
      <c r="Q8" s="156"/>
      <c r="R8" s="156"/>
      <c r="S8" s="135"/>
      <c r="T8" s="135"/>
      <c r="U8" s="71"/>
      <c r="V8" s="59"/>
      <c r="W8" s="135"/>
      <c r="X8" s="135"/>
      <c r="Y8" s="71"/>
      <c r="Z8" s="71"/>
      <c r="AA8" s="135"/>
      <c r="AB8" s="135"/>
      <c r="AC8" s="102"/>
      <c r="AD8" s="76" t="s">
        <v>54</v>
      </c>
      <c r="AE8" s="75"/>
      <c r="AF8" s="75"/>
      <c r="AG8" s="76"/>
      <c r="AH8" s="76"/>
      <c r="AI8" s="75"/>
      <c r="AJ8" s="75"/>
      <c r="AK8" s="76"/>
      <c r="AL8" s="76"/>
      <c r="AM8" s="75"/>
      <c r="AN8" s="75"/>
      <c r="AO8" s="76"/>
      <c r="AP8" s="76"/>
      <c r="AQ8" s="75"/>
      <c r="AR8" s="75"/>
      <c r="AS8" s="76"/>
      <c r="AT8" s="76"/>
      <c r="AU8" s="214"/>
      <c r="AV8" s="214"/>
      <c r="AW8" s="71"/>
      <c r="AX8" s="59"/>
      <c r="AY8" s="57"/>
      <c r="AZ8" s="57"/>
      <c r="BA8" s="71"/>
      <c r="BB8" s="59"/>
      <c r="BC8" s="57"/>
      <c r="BD8" s="57"/>
      <c r="BE8" s="71"/>
      <c r="BF8" s="59"/>
      <c r="BG8" s="57"/>
      <c r="BH8" s="57"/>
      <c r="BI8" s="71"/>
      <c r="BJ8" s="59"/>
      <c r="BK8" s="57"/>
      <c r="BL8" s="57"/>
      <c r="BM8" s="71"/>
      <c r="BN8" s="59"/>
      <c r="BO8" s="59"/>
      <c r="BP8" s="71"/>
    </row>
    <row r="9" spans="2:85" ht="18.75" customHeight="1">
      <c r="B9" s="56" t="s">
        <v>57</v>
      </c>
      <c r="C9" s="56"/>
      <c r="D9" s="55" t="s">
        <v>9</v>
      </c>
      <c r="E9" s="113">
        <v>2021</v>
      </c>
      <c r="F9" s="124" t="s">
        <v>75</v>
      </c>
      <c r="G9" s="124"/>
      <c r="H9" s="135"/>
      <c r="I9" s="111" t="s">
        <v>80</v>
      </c>
      <c r="J9" s="111"/>
      <c r="K9" s="111"/>
      <c r="L9" s="111"/>
      <c r="M9" s="111"/>
      <c r="N9" s="111"/>
      <c r="O9" s="111"/>
      <c r="P9" s="111"/>
      <c r="Q9" s="111"/>
      <c r="R9" s="111"/>
      <c r="S9" s="135"/>
      <c r="T9" s="135"/>
      <c r="U9" s="71"/>
      <c r="V9" s="59"/>
      <c r="W9" s="135"/>
      <c r="X9" s="135"/>
      <c r="Y9" s="71"/>
      <c r="Z9" s="71"/>
      <c r="AA9" s="135"/>
      <c r="AB9" s="135"/>
      <c r="AC9" s="209">
        <v>4</v>
      </c>
      <c r="AD9" s="71" t="s">
        <v>93</v>
      </c>
      <c r="AE9" s="57"/>
      <c r="AF9" s="57"/>
      <c r="AG9" s="71"/>
      <c r="AH9" s="71"/>
      <c r="AI9" s="57"/>
      <c r="AJ9" s="57"/>
      <c r="AK9" s="71"/>
      <c r="AL9" s="71"/>
      <c r="AM9" s="57"/>
      <c r="AN9" s="57"/>
      <c r="AO9" s="71"/>
      <c r="AP9" s="71"/>
      <c r="AQ9" s="57"/>
      <c r="AR9" s="57"/>
      <c r="AS9" s="71"/>
      <c r="AT9" s="71"/>
      <c r="AU9" s="114"/>
      <c r="AV9" s="114"/>
      <c r="AW9" s="71"/>
      <c r="AX9" s="59"/>
      <c r="AY9" s="214"/>
      <c r="AZ9" s="214"/>
      <c r="BA9" s="71"/>
      <c r="BB9" s="59"/>
      <c r="BC9" s="114"/>
      <c r="BD9" s="114"/>
      <c r="BE9" s="71"/>
      <c r="BF9" s="59"/>
      <c r="BG9" s="114"/>
      <c r="BH9" s="114"/>
      <c r="BI9" s="71"/>
      <c r="BJ9" s="59"/>
      <c r="BK9" s="114"/>
      <c r="BL9" s="114"/>
      <c r="BM9" s="71"/>
      <c r="BN9" s="59"/>
      <c r="BO9" s="59"/>
      <c r="BP9" s="71"/>
    </row>
    <row r="10" spans="2:85" ht="18.75" customHeight="1">
      <c r="B10" s="57"/>
      <c r="C10" s="57"/>
      <c r="D10" s="57"/>
      <c r="E10" s="57"/>
      <c r="F10" s="57"/>
      <c r="G10" s="57"/>
      <c r="H10" s="57"/>
      <c r="I10" s="57"/>
      <c r="J10" s="57"/>
      <c r="K10" s="57"/>
      <c r="L10" s="57"/>
      <c r="M10" s="57"/>
      <c r="N10" s="57"/>
      <c r="O10" s="57"/>
      <c r="P10" s="57"/>
      <c r="Q10" s="57"/>
      <c r="R10" s="57"/>
      <c r="S10" s="206"/>
      <c r="T10" s="206"/>
      <c r="U10" s="71"/>
      <c r="V10" s="59"/>
      <c r="W10" s="206"/>
      <c r="X10" s="206"/>
      <c r="Y10" s="71"/>
      <c r="Z10" s="71"/>
      <c r="AA10" s="206"/>
      <c r="AB10" s="206"/>
      <c r="AC10" s="209" t="s">
        <v>124</v>
      </c>
      <c r="AD10" s="71" t="s">
        <v>94</v>
      </c>
      <c r="AE10" s="114"/>
      <c r="AF10" s="114"/>
      <c r="AG10" s="71"/>
      <c r="AH10" s="59"/>
      <c r="AI10" s="114"/>
      <c r="AJ10" s="114"/>
      <c r="AK10" s="71"/>
      <c r="AL10" s="59"/>
      <c r="AM10" s="114"/>
      <c r="AN10" s="114"/>
      <c r="AO10" s="71"/>
      <c r="AP10" s="59"/>
      <c r="AQ10" s="114"/>
      <c r="AR10" s="114"/>
      <c r="AS10" s="71"/>
      <c r="AT10" s="59"/>
      <c r="AU10" s="214"/>
      <c r="AV10" s="214"/>
      <c r="AW10" s="71"/>
      <c r="AX10" s="59"/>
      <c r="AY10" s="214"/>
      <c r="AZ10" s="214"/>
      <c r="BA10" s="71"/>
      <c r="BB10" s="59"/>
      <c r="BC10" s="214"/>
      <c r="BD10" s="214"/>
      <c r="BE10" s="71"/>
      <c r="BF10" s="59"/>
      <c r="BG10" s="214"/>
      <c r="BH10" s="214"/>
      <c r="BI10" s="71"/>
      <c r="BJ10" s="59"/>
      <c r="BK10" s="214"/>
      <c r="BL10" s="214"/>
      <c r="BM10" s="71"/>
      <c r="BN10" s="59"/>
      <c r="BO10" s="59"/>
      <c r="BP10" s="71"/>
    </row>
    <row r="11" spans="2:85" ht="18.75" customHeight="1">
      <c r="B11" s="58"/>
      <c r="C11" s="58"/>
      <c r="D11" s="58"/>
      <c r="E11" s="114"/>
      <c r="F11" s="114"/>
      <c r="G11" s="114"/>
      <c r="H11" s="114"/>
      <c r="I11" s="114"/>
      <c r="J11" s="114"/>
      <c r="K11" s="114"/>
      <c r="L11" s="114"/>
      <c r="M11" s="114"/>
      <c r="N11" s="114"/>
      <c r="O11" s="114"/>
      <c r="P11" s="114"/>
      <c r="Q11" s="114"/>
      <c r="R11" s="114"/>
      <c r="S11" s="114"/>
      <c r="T11" s="114"/>
      <c r="U11" s="71"/>
      <c r="V11" s="59"/>
      <c r="W11" s="114"/>
      <c r="X11" s="114"/>
      <c r="Y11" s="71"/>
      <c r="Z11" s="59"/>
      <c r="AA11" s="114"/>
      <c r="AB11" s="114"/>
      <c r="AC11" s="209"/>
      <c r="AD11" s="71" t="s">
        <v>137</v>
      </c>
      <c r="AE11" s="214"/>
      <c r="AF11" s="214"/>
      <c r="AG11" s="71"/>
      <c r="AH11" s="59"/>
      <c r="AI11" s="214"/>
      <c r="AJ11" s="214"/>
      <c r="AK11" s="71"/>
      <c r="AL11" s="59"/>
      <c r="AM11" s="214"/>
      <c r="AN11" s="214"/>
      <c r="AO11" s="71"/>
      <c r="AP11" s="59"/>
      <c r="AQ11" s="214"/>
      <c r="AR11" s="214"/>
      <c r="AS11" s="71"/>
      <c r="AT11" s="59"/>
      <c r="AU11" s="214"/>
      <c r="AV11" s="214"/>
      <c r="AW11" s="71"/>
      <c r="AX11" s="59"/>
      <c r="AY11" s="214"/>
      <c r="AZ11" s="214"/>
      <c r="BA11" s="71"/>
      <c r="BB11" s="59"/>
      <c r="BC11" s="214"/>
      <c r="BD11" s="214"/>
      <c r="BE11" s="71"/>
      <c r="BF11" s="59"/>
      <c r="BG11" s="214"/>
      <c r="BH11" s="214"/>
      <c r="BI11" s="71"/>
      <c r="BJ11" s="59"/>
      <c r="BK11" s="214"/>
      <c r="BL11" s="214"/>
      <c r="BM11" s="71"/>
      <c r="BN11" s="59"/>
      <c r="BO11" s="59"/>
      <c r="BP11" s="71"/>
    </row>
    <row r="12" spans="2:85" ht="18.75" customHeight="1">
      <c r="B12" s="58"/>
      <c r="C12" s="58"/>
      <c r="D12" s="58"/>
      <c r="E12" s="114"/>
      <c r="F12" s="114"/>
      <c r="G12" s="114"/>
      <c r="H12" s="114"/>
      <c r="I12" s="114"/>
      <c r="J12" s="114"/>
      <c r="K12" s="114"/>
      <c r="L12" s="114"/>
      <c r="M12" s="114"/>
      <c r="N12" s="114"/>
      <c r="O12" s="114"/>
      <c r="P12" s="114"/>
      <c r="Q12" s="114"/>
      <c r="R12" s="114"/>
      <c r="S12" s="114"/>
      <c r="T12" s="114"/>
      <c r="U12" s="71"/>
      <c r="V12" s="59"/>
      <c r="W12" s="114"/>
      <c r="X12" s="114"/>
      <c r="Y12" s="71"/>
      <c r="Z12" s="59"/>
      <c r="AA12" s="114"/>
      <c r="AB12" s="114"/>
      <c r="AC12" s="209"/>
      <c r="AD12" s="71" t="s">
        <v>138</v>
      </c>
      <c r="AE12" s="214"/>
      <c r="AF12" s="214"/>
      <c r="AG12" s="71"/>
      <c r="AH12" s="59"/>
      <c r="AI12" s="214"/>
      <c r="AJ12" s="214"/>
      <c r="AK12" s="71"/>
      <c r="AL12" s="59"/>
      <c r="AM12" s="214"/>
      <c r="AN12" s="214"/>
      <c r="AO12" s="71"/>
      <c r="AP12" s="59"/>
      <c r="AQ12" s="214"/>
      <c r="AR12" s="214"/>
      <c r="AS12" s="71"/>
      <c r="AT12" s="59"/>
      <c r="AU12" s="340"/>
      <c r="AV12" s="340"/>
      <c r="AW12" s="76"/>
      <c r="BP12" s="71"/>
    </row>
    <row r="13" spans="2:85" ht="18.75" customHeight="1">
      <c r="B13" s="58"/>
      <c r="C13" s="58"/>
      <c r="D13" s="58"/>
      <c r="E13" s="114"/>
      <c r="F13" s="114"/>
      <c r="G13" s="114"/>
      <c r="H13" s="114"/>
      <c r="I13" s="114"/>
      <c r="J13" s="114"/>
      <c r="K13" s="114"/>
      <c r="L13" s="114"/>
      <c r="M13" s="114"/>
      <c r="N13" s="114"/>
      <c r="O13" s="114"/>
      <c r="P13" s="114"/>
      <c r="Q13" s="114"/>
      <c r="R13" s="114"/>
      <c r="S13" s="114"/>
      <c r="T13" s="114"/>
      <c r="U13" s="71"/>
      <c r="V13" s="59"/>
      <c r="W13" s="114"/>
      <c r="X13" s="114"/>
      <c r="Y13" s="71"/>
      <c r="Z13" s="59"/>
      <c r="AA13" s="114"/>
      <c r="AB13" s="114"/>
      <c r="AC13" s="337" t="s">
        <v>124</v>
      </c>
      <c r="AD13" s="338" t="s">
        <v>128</v>
      </c>
      <c r="BP13" s="71"/>
    </row>
    <row r="14" spans="2:85" ht="18.75" customHeight="1">
      <c r="B14" s="58"/>
      <c r="C14" s="58"/>
      <c r="D14" s="58"/>
      <c r="E14" s="114"/>
      <c r="F14" s="114"/>
      <c r="G14" s="114"/>
      <c r="H14" s="114"/>
      <c r="I14" s="114"/>
      <c r="J14" s="114"/>
      <c r="K14" s="114"/>
      <c r="L14" s="114"/>
      <c r="M14" s="114"/>
      <c r="N14" s="114"/>
      <c r="O14" s="114"/>
      <c r="P14" s="114"/>
      <c r="Q14" s="114"/>
      <c r="R14" s="204"/>
      <c r="S14" s="114"/>
      <c r="T14" s="114"/>
      <c r="U14" s="71"/>
      <c r="V14" s="59"/>
      <c r="W14" s="114"/>
      <c r="X14" s="114"/>
      <c r="Y14" s="71"/>
      <c r="Z14" s="59"/>
      <c r="AA14" s="114"/>
      <c r="AB14" s="114"/>
      <c r="AX14" s="59"/>
      <c r="AY14" s="114"/>
      <c r="AZ14" s="114"/>
      <c r="BA14" s="71"/>
      <c r="BB14" s="59"/>
      <c r="BC14" s="114"/>
      <c r="BD14" s="114"/>
      <c r="BE14" s="71"/>
      <c r="BF14" s="59"/>
      <c r="BG14" s="114"/>
      <c r="BH14" s="114"/>
      <c r="BI14" s="71"/>
      <c r="BJ14" s="59"/>
      <c r="BK14" s="114"/>
      <c r="BL14" s="114"/>
      <c r="BM14" s="71"/>
      <c r="BN14" s="59"/>
      <c r="BO14" s="59"/>
      <c r="BP14" s="71"/>
    </row>
    <row r="15" spans="2:85" ht="18.75" customHeight="1">
      <c r="B15" s="59"/>
      <c r="C15" s="71"/>
      <c r="D15" s="71"/>
      <c r="E15" s="71"/>
      <c r="F15" s="71"/>
      <c r="G15" s="71"/>
      <c r="H15" s="136"/>
      <c r="I15" s="136"/>
      <c r="J15" s="168"/>
      <c r="K15" s="168"/>
      <c r="L15" s="168"/>
      <c r="M15" s="136"/>
      <c r="N15" s="168"/>
      <c r="O15" s="168"/>
      <c r="P15" s="168"/>
      <c r="Q15" s="136"/>
      <c r="R15" s="168"/>
      <c r="S15" s="168"/>
      <c r="T15" s="168"/>
      <c r="U15" s="136"/>
      <c r="V15" s="168"/>
      <c r="W15" s="168"/>
      <c r="X15" s="168"/>
      <c r="Y15" s="136"/>
      <c r="Z15" s="168"/>
      <c r="AA15" s="168"/>
      <c r="AB15" s="168"/>
      <c r="AC15" s="136"/>
      <c r="AD15" s="168"/>
      <c r="AE15" s="168"/>
      <c r="AF15" s="168"/>
      <c r="AG15" s="136"/>
      <c r="AH15" s="168"/>
      <c r="AI15" s="168"/>
      <c r="AJ15" s="168"/>
      <c r="AK15" s="136"/>
      <c r="AL15" s="168"/>
      <c r="AM15" s="168"/>
      <c r="AN15" s="168"/>
      <c r="AO15" s="136"/>
      <c r="AP15" s="168"/>
      <c r="AQ15" s="168"/>
      <c r="AR15" s="168"/>
      <c r="AS15" s="136"/>
      <c r="AT15" s="168"/>
      <c r="AU15" s="168"/>
      <c r="AV15" s="168"/>
      <c r="AW15" s="136"/>
      <c r="AX15" s="168"/>
      <c r="AY15" s="168"/>
      <c r="AZ15" s="168"/>
      <c r="BA15" s="136"/>
      <c r="BB15" s="168"/>
      <c r="BC15" s="168"/>
      <c r="BD15" s="168"/>
      <c r="BE15" s="136"/>
      <c r="BF15" s="168"/>
      <c r="BG15" s="168"/>
      <c r="BH15" s="168"/>
      <c r="BI15" s="136"/>
      <c r="BJ15" s="168"/>
      <c r="BK15" s="168"/>
      <c r="BL15" s="168"/>
      <c r="BM15" s="136"/>
      <c r="BN15" s="168"/>
      <c r="BO15" s="59"/>
      <c r="BP15" s="71"/>
    </row>
    <row r="16" spans="2:85" ht="18" customHeight="1">
      <c r="B16" s="60" t="s">
        <v>100</v>
      </c>
      <c r="C16" s="95" t="s">
        <v>47</v>
      </c>
      <c r="D16" s="103"/>
      <c r="E16" s="316" t="s">
        <v>11</v>
      </c>
      <c r="F16" s="328"/>
      <c r="G16" s="60"/>
      <c r="H16" s="89" t="s">
        <v>78</v>
      </c>
      <c r="I16" s="157">
        <v>44166</v>
      </c>
      <c r="J16" s="157"/>
      <c r="K16" s="194"/>
      <c r="L16" s="194" t="s">
        <v>77</v>
      </c>
      <c r="M16" s="157">
        <v>44197</v>
      </c>
      <c r="N16" s="157"/>
      <c r="O16" s="194"/>
      <c r="P16" s="194" t="s">
        <v>77</v>
      </c>
      <c r="Q16" s="157">
        <v>44228</v>
      </c>
      <c r="R16" s="157"/>
      <c r="S16" s="194"/>
      <c r="T16" s="194" t="s">
        <v>77</v>
      </c>
      <c r="U16" s="157">
        <v>44256</v>
      </c>
      <c r="V16" s="157"/>
      <c r="W16" s="194"/>
      <c r="X16" s="194" t="s">
        <v>77</v>
      </c>
      <c r="Y16" s="157">
        <v>44287</v>
      </c>
      <c r="Z16" s="157"/>
      <c r="AA16" s="194"/>
      <c r="AB16" s="194" t="s">
        <v>77</v>
      </c>
      <c r="AC16" s="157">
        <v>44317</v>
      </c>
      <c r="AD16" s="157"/>
      <c r="AE16" s="194"/>
      <c r="AF16" s="194" t="s">
        <v>77</v>
      </c>
      <c r="AG16" s="157">
        <v>44348</v>
      </c>
      <c r="AH16" s="157"/>
      <c r="AI16" s="194"/>
      <c r="AJ16" s="194" t="s">
        <v>77</v>
      </c>
      <c r="AK16" s="157">
        <v>44378</v>
      </c>
      <c r="AL16" s="157"/>
      <c r="AM16" s="194"/>
      <c r="AN16" s="194" t="s">
        <v>77</v>
      </c>
      <c r="AO16" s="157">
        <v>44409</v>
      </c>
      <c r="AP16" s="157"/>
      <c r="AQ16" s="194"/>
      <c r="AR16" s="194" t="s">
        <v>77</v>
      </c>
      <c r="AS16" s="157">
        <v>44440</v>
      </c>
      <c r="AT16" s="157"/>
      <c r="AU16" s="194"/>
      <c r="AV16" s="194" t="s">
        <v>77</v>
      </c>
      <c r="AW16" s="223">
        <v>44470</v>
      </c>
      <c r="AX16" s="226"/>
      <c r="AY16" s="194"/>
      <c r="AZ16" s="194" t="s">
        <v>77</v>
      </c>
      <c r="BA16" s="223">
        <v>44501</v>
      </c>
      <c r="BB16" s="226"/>
      <c r="BC16" s="194"/>
      <c r="BD16" s="194" t="s">
        <v>77</v>
      </c>
      <c r="BE16" s="223">
        <v>44531</v>
      </c>
      <c r="BF16" s="226"/>
      <c r="BG16" s="194"/>
      <c r="BH16" s="194" t="s">
        <v>77</v>
      </c>
      <c r="BI16" s="223">
        <v>44562</v>
      </c>
      <c r="BJ16" s="226"/>
      <c r="BK16" s="194"/>
      <c r="BL16" s="194" t="s">
        <v>77</v>
      </c>
      <c r="BM16" s="223">
        <v>44593</v>
      </c>
      <c r="BN16" s="226"/>
      <c r="BO16" s="234" t="s">
        <v>104</v>
      </c>
      <c r="BP16" s="246" t="s">
        <v>105</v>
      </c>
      <c r="BR16" s="51" t="s">
        <v>106</v>
      </c>
    </row>
    <row r="17" spans="2:70" ht="18.75" customHeight="1">
      <c r="B17" s="61"/>
      <c r="C17" s="96"/>
      <c r="D17" s="104"/>
      <c r="E17" s="116" t="s">
        <v>73</v>
      </c>
      <c r="F17" s="329" t="s">
        <v>77</v>
      </c>
      <c r="G17" s="61"/>
      <c r="H17" s="281"/>
      <c r="I17" s="158" t="s">
        <v>81</v>
      </c>
      <c r="J17" s="169" t="s">
        <v>82</v>
      </c>
      <c r="K17" s="195"/>
      <c r="L17" s="195"/>
      <c r="M17" s="158" t="s">
        <v>81</v>
      </c>
      <c r="N17" s="169" t="s">
        <v>84</v>
      </c>
      <c r="O17" s="195"/>
      <c r="P17" s="195"/>
      <c r="Q17" s="158" t="s">
        <v>81</v>
      </c>
      <c r="R17" s="169" t="s">
        <v>84</v>
      </c>
      <c r="S17" s="195"/>
      <c r="T17" s="195"/>
      <c r="U17" s="158" t="s">
        <v>81</v>
      </c>
      <c r="V17" s="169" t="s">
        <v>84</v>
      </c>
      <c r="W17" s="195"/>
      <c r="X17" s="195"/>
      <c r="Y17" s="158" t="s">
        <v>81</v>
      </c>
      <c r="Z17" s="169" t="s">
        <v>84</v>
      </c>
      <c r="AA17" s="195"/>
      <c r="AB17" s="195"/>
      <c r="AC17" s="158" t="s">
        <v>81</v>
      </c>
      <c r="AD17" s="169" t="s">
        <v>84</v>
      </c>
      <c r="AE17" s="195"/>
      <c r="AF17" s="195"/>
      <c r="AG17" s="215" t="s">
        <v>81</v>
      </c>
      <c r="AH17" s="217" t="s">
        <v>84</v>
      </c>
      <c r="AI17" s="195"/>
      <c r="AJ17" s="195"/>
      <c r="AK17" s="215" t="s">
        <v>81</v>
      </c>
      <c r="AL17" s="217" t="s">
        <v>84</v>
      </c>
      <c r="AM17" s="195"/>
      <c r="AN17" s="195"/>
      <c r="AO17" s="158" t="s">
        <v>81</v>
      </c>
      <c r="AP17" s="169" t="s">
        <v>84</v>
      </c>
      <c r="AQ17" s="195"/>
      <c r="AR17" s="195"/>
      <c r="AS17" s="158" t="s">
        <v>81</v>
      </c>
      <c r="AT17" s="169" t="s">
        <v>84</v>
      </c>
      <c r="AU17" s="195"/>
      <c r="AV17" s="195"/>
      <c r="AW17" s="224" t="s">
        <v>81</v>
      </c>
      <c r="AX17" s="227" t="s">
        <v>84</v>
      </c>
      <c r="AY17" s="195"/>
      <c r="AZ17" s="195"/>
      <c r="BA17" s="224" t="s">
        <v>81</v>
      </c>
      <c r="BB17" s="227" t="s">
        <v>84</v>
      </c>
      <c r="BC17" s="195"/>
      <c r="BD17" s="195"/>
      <c r="BE17" s="224" t="s">
        <v>81</v>
      </c>
      <c r="BF17" s="227" t="s">
        <v>84</v>
      </c>
      <c r="BG17" s="195"/>
      <c r="BH17" s="195"/>
      <c r="BI17" s="224" t="s">
        <v>81</v>
      </c>
      <c r="BJ17" s="227" t="s">
        <v>84</v>
      </c>
      <c r="BK17" s="195"/>
      <c r="BL17" s="195"/>
      <c r="BM17" s="224" t="s">
        <v>81</v>
      </c>
      <c r="BN17" s="227" t="s">
        <v>84</v>
      </c>
      <c r="BO17" s="235"/>
      <c r="BP17" s="247"/>
      <c r="BR17" s="51" t="s">
        <v>108</v>
      </c>
    </row>
    <row r="18" spans="2:70" ht="19.5" customHeight="1">
      <c r="B18" s="62"/>
      <c r="C18" s="97"/>
      <c r="D18" s="105"/>
      <c r="E18" s="117" t="s">
        <v>74</v>
      </c>
      <c r="F18" s="330"/>
      <c r="G18" s="62"/>
      <c r="H18" s="282"/>
      <c r="I18" s="159"/>
      <c r="J18" s="170"/>
      <c r="K18" s="196"/>
      <c r="L18" s="196"/>
      <c r="M18" s="159"/>
      <c r="N18" s="170"/>
      <c r="O18" s="196"/>
      <c r="P18" s="196"/>
      <c r="Q18" s="159"/>
      <c r="R18" s="170"/>
      <c r="S18" s="196"/>
      <c r="T18" s="196"/>
      <c r="U18" s="159"/>
      <c r="V18" s="170"/>
      <c r="W18" s="196"/>
      <c r="X18" s="196"/>
      <c r="Y18" s="159"/>
      <c r="Z18" s="170"/>
      <c r="AA18" s="196"/>
      <c r="AB18" s="196"/>
      <c r="AC18" s="159"/>
      <c r="AD18" s="170"/>
      <c r="AE18" s="196"/>
      <c r="AF18" s="196"/>
      <c r="AG18" s="216"/>
      <c r="AH18" s="218"/>
      <c r="AI18" s="196"/>
      <c r="AJ18" s="196"/>
      <c r="AK18" s="216"/>
      <c r="AL18" s="218"/>
      <c r="AM18" s="196"/>
      <c r="AN18" s="196"/>
      <c r="AO18" s="159"/>
      <c r="AP18" s="170"/>
      <c r="AQ18" s="196"/>
      <c r="AR18" s="196"/>
      <c r="AS18" s="159"/>
      <c r="AT18" s="170"/>
      <c r="AU18" s="196"/>
      <c r="AV18" s="196"/>
      <c r="AW18" s="225"/>
      <c r="AX18" s="228"/>
      <c r="AY18" s="196"/>
      <c r="AZ18" s="196"/>
      <c r="BA18" s="225"/>
      <c r="BB18" s="228"/>
      <c r="BC18" s="196"/>
      <c r="BD18" s="196"/>
      <c r="BE18" s="225"/>
      <c r="BF18" s="228"/>
      <c r="BG18" s="196"/>
      <c r="BH18" s="196"/>
      <c r="BI18" s="225"/>
      <c r="BJ18" s="228"/>
      <c r="BK18" s="196"/>
      <c r="BL18" s="196"/>
      <c r="BM18" s="225"/>
      <c r="BN18" s="228"/>
      <c r="BO18" s="235"/>
      <c r="BP18" s="248"/>
    </row>
    <row r="19" spans="2:70">
      <c r="B19" s="312"/>
      <c r="C19" s="98"/>
      <c r="D19" s="106"/>
      <c r="E19" s="118"/>
      <c r="F19" s="128" t="str">
        <f>IF($E19="","",IFERROR(DATEDIF(E19,E20,"Y")&amp;"年"&amp;DATEDIF(E19,E20,"YM")&amp;"月","0年0月"))</f>
        <v/>
      </c>
      <c r="G19" s="331" t="str">
        <f>IF($E19="","",EOMONTH(I$16,-1))</f>
        <v/>
      </c>
      <c r="H19" s="141">
        <f>IFERROR(DATEDIF($E19,G19,"Y"),0)</f>
        <v>0</v>
      </c>
      <c r="I19" s="160"/>
      <c r="J19" s="171" t="str">
        <f>IF(I19="","",IF(H19&gt;=7,"◎",IF(H19&gt;=3,"○","×")))</f>
        <v/>
      </c>
      <c r="K19" s="197" t="str">
        <f>IF($E19="","",EOMONTH(M$16,-1))</f>
        <v/>
      </c>
      <c r="L19" s="190">
        <f>IFERROR(DATEDIF($E19,K19,"Y"),0)</f>
        <v>0</v>
      </c>
      <c r="M19" s="160"/>
      <c r="N19" s="171" t="str">
        <f>IF(M19="","",IF(L19&gt;=7,"◎",IF(L19&gt;=3,"○","×")))</f>
        <v/>
      </c>
      <c r="O19" s="197" t="str">
        <f>IF($E19="","",EOMONTH(Q$16,-1))</f>
        <v/>
      </c>
      <c r="P19" s="200">
        <f>IFERROR(DATEDIF($E19,O19,"Y"),0)</f>
        <v>0</v>
      </c>
      <c r="Q19" s="160"/>
      <c r="R19" s="171" t="str">
        <f>IF(Q19="","",IF(P19&gt;=7,"◎",IF(P19&gt;=3,"○","×")))</f>
        <v/>
      </c>
      <c r="S19" s="197" t="str">
        <f>IF($E19="","",EOMONTH(U$16,-1))</f>
        <v/>
      </c>
      <c r="T19" s="190">
        <f>IFERROR(DATEDIF($E19,S19,"Y"),0)</f>
        <v>0</v>
      </c>
      <c r="U19" s="160"/>
      <c r="V19" s="171" t="str">
        <f>IF(U19="","",IF(T19&gt;=7,"◎",IF(T19&gt;=3,"○","×")))</f>
        <v/>
      </c>
      <c r="W19" s="197" t="str">
        <f>IF($E19="","",EOMONTH(Y$16,-1))</f>
        <v/>
      </c>
      <c r="X19" s="190">
        <f>IFERROR(DATEDIF($E19,W19,"Y"),0)</f>
        <v>0</v>
      </c>
      <c r="Y19" s="160"/>
      <c r="Z19" s="208" t="str">
        <f>IF(Y19="","",IF(X19&gt;=7,"◎",IF(X19&gt;=3,"○","×")))</f>
        <v/>
      </c>
      <c r="AA19" s="197" t="str">
        <f>IF($E19="","",EOMONTH(AC$16,-1))</f>
        <v/>
      </c>
      <c r="AB19" s="190">
        <f>IFERROR(DATEDIF($E19,AA19,"Y"),0)</f>
        <v>0</v>
      </c>
      <c r="AC19" s="160"/>
      <c r="AD19" s="171" t="str">
        <f>IF(AC19="","",IF(AB19&gt;=7,"◎",IF(AB19&gt;=3,"○","×")))</f>
        <v/>
      </c>
      <c r="AE19" s="197" t="str">
        <f>IF($E19="","",EOMONTH(AG$16,-1))</f>
        <v/>
      </c>
      <c r="AF19" s="200">
        <f>IFERROR(DATEDIF($E19,AE19,"Y"),0)</f>
        <v>0</v>
      </c>
      <c r="AG19" s="160"/>
      <c r="AH19" s="171" t="str">
        <f>IF(AG19="","",IF(AF19&gt;=7,"◎",IF(AF19&gt;=3,"○","×")))</f>
        <v/>
      </c>
      <c r="AI19" s="197" t="str">
        <f>IF($E19="","",EOMONTH(AK$16,-1))</f>
        <v/>
      </c>
      <c r="AJ19" s="190">
        <f>IFERROR(DATEDIF($E19,AI19,"Y"),0)</f>
        <v>0</v>
      </c>
      <c r="AK19" s="160"/>
      <c r="AL19" s="171" t="str">
        <f>IF(AK19="","",IF(AJ19&gt;=7,"◎",IF(AJ19&gt;=3,"○","×")))</f>
        <v/>
      </c>
      <c r="AM19" s="197" t="str">
        <f>IF($E19="","",EOMONTH(AO$16,-1))</f>
        <v/>
      </c>
      <c r="AN19" s="190">
        <f>IFERROR(DATEDIF($E19,AM19,"Y"),0)</f>
        <v>0</v>
      </c>
      <c r="AO19" s="160"/>
      <c r="AP19" s="171" t="str">
        <f>IF(AO19="","",IF(AN19&gt;=7,"◎",IF(AN19&gt;=3,"○","×")))</f>
        <v/>
      </c>
      <c r="AQ19" s="197" t="str">
        <f>IF($E19="","",EOMONTH(AS$16,-1))</f>
        <v/>
      </c>
      <c r="AR19" s="190">
        <f>IFERROR(DATEDIF($E19,AQ19,"Y"),0)</f>
        <v>0</v>
      </c>
      <c r="AS19" s="160"/>
      <c r="AT19" s="171" t="str">
        <f>IF(AS19="","",IF(AR19&gt;=7,"◎",IF(AR19&gt;=3,"○","×")))</f>
        <v/>
      </c>
      <c r="AU19" s="197" t="str">
        <f>IF($E19="","",EOMONTH(AW$16,-1))</f>
        <v/>
      </c>
      <c r="AV19" s="190">
        <f>IFERROR(DATEDIF($E19,AU19,"Y"),0)</f>
        <v>0</v>
      </c>
      <c r="AW19" s="160"/>
      <c r="AX19" s="229" t="str">
        <f>IF(AW19="","",IF(AV19&gt;=7,"◎",IF(AV19&gt;=3,"○","×")))</f>
        <v/>
      </c>
      <c r="AY19" s="197" t="str">
        <f>IF($E19="","",EOMONTH(BA$16,-1))</f>
        <v/>
      </c>
      <c r="AZ19" s="190">
        <f>IFERROR(DATEDIF($E19,AY19,"Y"),0)</f>
        <v>0</v>
      </c>
      <c r="BA19" s="160"/>
      <c r="BB19" s="229" t="str">
        <f>IF(BA19="","",IF(AZ19&gt;=7,"◎",IF(AZ19&gt;=3,"○","×")))</f>
        <v/>
      </c>
      <c r="BC19" s="197" t="str">
        <f>IF($E19="","",EOMONTH(BE$16,-1))</f>
        <v/>
      </c>
      <c r="BD19" s="190">
        <f>IFERROR(DATEDIF($E19,BC19,"Y"),0)</f>
        <v>0</v>
      </c>
      <c r="BE19" s="160"/>
      <c r="BF19" s="229" t="str">
        <f>IF(BE19="","",IF(BD19&gt;=7,"◎",IF(BD19&gt;=3,"○","×")))</f>
        <v/>
      </c>
      <c r="BG19" s="197" t="str">
        <f>IF($E19="","",EOMONTH(BI$16,-1))</f>
        <v/>
      </c>
      <c r="BH19" s="190">
        <f>IFERROR(DATEDIF($E19,BG19,"Y"),0)</f>
        <v>0</v>
      </c>
      <c r="BI19" s="160"/>
      <c r="BJ19" s="229" t="str">
        <f>IF(BI19="","",IF(BH19&gt;=7,"◎",IF(BH19&gt;=3,"○","×")))</f>
        <v/>
      </c>
      <c r="BK19" s="197" t="str">
        <f>IF($E19="","",EOMONTH(BM$16,-1))</f>
        <v/>
      </c>
      <c r="BL19" s="190">
        <f>IFERROR(DATEDIF($E19,BK19,"Y"),0)</f>
        <v>0</v>
      </c>
      <c r="BM19" s="160"/>
      <c r="BN19" s="229" t="str">
        <f>IF(BM19="","",IF(BL19&gt;=7,"◎",IF(BL19&gt;=3,"○","×")))</f>
        <v/>
      </c>
      <c r="BO19" s="236">
        <f>SUM(I19,M19,Q19,U19,Y19,AC19,AG19,AK19,AO19,AS19,AW19,BA19,BE19,BI19,BM19)</f>
        <v>0</v>
      </c>
      <c r="BP19" s="249"/>
      <c r="BQ19" s="256"/>
    </row>
    <row r="20" spans="2:70">
      <c r="B20" s="313"/>
      <c r="C20" s="99"/>
      <c r="D20" s="107"/>
      <c r="E20" s="119"/>
      <c r="F20" s="129"/>
      <c r="G20" s="332"/>
      <c r="H20" s="141"/>
      <c r="I20" s="161"/>
      <c r="J20" s="171"/>
      <c r="K20" s="182"/>
      <c r="L20" s="188"/>
      <c r="M20" s="161"/>
      <c r="N20" s="171"/>
      <c r="O20" s="182"/>
      <c r="P20" s="190"/>
      <c r="Q20" s="161"/>
      <c r="R20" s="171"/>
      <c r="S20" s="182"/>
      <c r="T20" s="188"/>
      <c r="U20" s="161"/>
      <c r="V20" s="171"/>
      <c r="W20" s="182"/>
      <c r="X20" s="188"/>
      <c r="Y20" s="161"/>
      <c r="Z20" s="173"/>
      <c r="AA20" s="182"/>
      <c r="AB20" s="188"/>
      <c r="AC20" s="161"/>
      <c r="AD20" s="171"/>
      <c r="AE20" s="182"/>
      <c r="AF20" s="190"/>
      <c r="AG20" s="161"/>
      <c r="AH20" s="171"/>
      <c r="AI20" s="182"/>
      <c r="AJ20" s="188"/>
      <c r="AK20" s="161"/>
      <c r="AL20" s="171"/>
      <c r="AM20" s="182"/>
      <c r="AN20" s="188"/>
      <c r="AO20" s="161"/>
      <c r="AP20" s="171"/>
      <c r="AQ20" s="182"/>
      <c r="AR20" s="188"/>
      <c r="AS20" s="161"/>
      <c r="AT20" s="171"/>
      <c r="AU20" s="182"/>
      <c r="AV20" s="188"/>
      <c r="AW20" s="161"/>
      <c r="AX20" s="229"/>
      <c r="AY20" s="182"/>
      <c r="AZ20" s="188"/>
      <c r="BA20" s="161"/>
      <c r="BB20" s="229"/>
      <c r="BC20" s="182"/>
      <c r="BD20" s="188"/>
      <c r="BE20" s="161"/>
      <c r="BF20" s="229"/>
      <c r="BG20" s="182"/>
      <c r="BH20" s="188"/>
      <c r="BI20" s="161"/>
      <c r="BJ20" s="229"/>
      <c r="BK20" s="182"/>
      <c r="BL20" s="188"/>
      <c r="BM20" s="161"/>
      <c r="BN20" s="229"/>
      <c r="BO20" s="237"/>
      <c r="BP20" s="249"/>
      <c r="BQ20" s="256"/>
    </row>
    <row r="21" spans="2:70">
      <c r="B21" s="64"/>
      <c r="C21" s="100"/>
      <c r="D21" s="108"/>
      <c r="E21" s="120"/>
      <c r="F21" s="129" t="str">
        <f>IF($E21="","",IFERROR(DATEDIF(E21,E22,"Y")&amp;"年"&amp;DATEDIF(E21,E22,"YM")&amp;"月","0年0月"))</f>
        <v/>
      </c>
      <c r="G21" s="333" t="str">
        <f>IF($E21="","",EOMONTH(I$16,-1))</f>
        <v/>
      </c>
      <c r="H21" s="189">
        <f>IFERROR(DATEDIF($E21,G21,"Y"),0)</f>
        <v>0</v>
      </c>
      <c r="I21" s="161"/>
      <c r="J21" s="172" t="str">
        <f>IF(I21="","",IF(H21&gt;=7,"◎",IF(H21&gt;=3,"○","×")))</f>
        <v/>
      </c>
      <c r="K21" s="198" t="str">
        <f>IF($E21="","",EOMONTH(M$16,-1))</f>
        <v/>
      </c>
      <c r="L21" s="188">
        <f>IFERROR(DATEDIF($E21,K21,"Y"),0)</f>
        <v>0</v>
      </c>
      <c r="M21" s="161"/>
      <c r="N21" s="171" t="str">
        <f>IF(M21="","",IF(L21&gt;=7,"◎",IF(L21&gt;=3,"○","×")))</f>
        <v/>
      </c>
      <c r="O21" s="182" t="str">
        <f>IF($E21="","",EOMONTH(Q$16,-1))</f>
        <v/>
      </c>
      <c r="P21" s="188">
        <f>IFERROR(DATEDIF($E21,O21,"Y"),0)</f>
        <v>0</v>
      </c>
      <c r="Q21" s="161"/>
      <c r="R21" s="171" t="str">
        <f>IF(Q21="","",IF(P21&gt;=7,"◎",IF(P21&gt;=3,"○","×")))</f>
        <v/>
      </c>
      <c r="S21" s="182" t="str">
        <f>IF($E21="","",EOMONTH(U$16,-1))</f>
        <v/>
      </c>
      <c r="T21" s="188">
        <f>IFERROR(DATEDIF($E21,S21,"Y"),0)</f>
        <v>0</v>
      </c>
      <c r="U21" s="161"/>
      <c r="V21" s="171" t="str">
        <f>IF(U21="","",IF(T21&gt;=7,"◎",IF(T21&gt;=3,"○","×")))</f>
        <v/>
      </c>
      <c r="W21" s="182" t="str">
        <f>IF($E21="","",EOMONTH(Y$16,-1))</f>
        <v/>
      </c>
      <c r="X21" s="188">
        <f>IFERROR(DATEDIF($E21,W21,"Y"),0)</f>
        <v>0</v>
      </c>
      <c r="Y21" s="161"/>
      <c r="Z21" s="172" t="str">
        <f>IF(Y21="","",IF(X21&gt;=7,"◎",IF(X21&gt;=3,"○","×")))</f>
        <v/>
      </c>
      <c r="AA21" s="182" t="str">
        <f>IF($E21="","",EOMONTH(AC$16,-1))</f>
        <v/>
      </c>
      <c r="AB21" s="188">
        <f>IFERROR(DATEDIF($E21,AA21,"Y"),0)</f>
        <v>0</v>
      </c>
      <c r="AC21" s="161"/>
      <c r="AD21" s="171" t="str">
        <f>IF(AC21="","",IF(AB21&gt;=7,"◎",IF(AB21&gt;=3,"○","×")))</f>
        <v/>
      </c>
      <c r="AE21" s="182" t="str">
        <f>IF($E21="","",EOMONTH(AG$16,-1))</f>
        <v/>
      </c>
      <c r="AF21" s="188">
        <f>IFERROR(DATEDIF($E21,AE21,"Y"),0)</f>
        <v>0</v>
      </c>
      <c r="AG21" s="161"/>
      <c r="AH21" s="171" t="str">
        <f>IF(AG21="","",IF(AF21&gt;=7,"◎",IF(AF21&gt;=3,"○","×")))</f>
        <v/>
      </c>
      <c r="AI21" s="182" t="str">
        <f>IF($E21="","",EOMONTH(AK$16,-1))</f>
        <v/>
      </c>
      <c r="AJ21" s="188">
        <f>IFERROR(DATEDIF($E21,AI21,"Y"),0)</f>
        <v>0</v>
      </c>
      <c r="AK21" s="161"/>
      <c r="AL21" s="171" t="str">
        <f>IF(AK21="","",IF(AJ21&gt;=7,"◎",IF(AJ21&gt;=3,"○","×")))</f>
        <v/>
      </c>
      <c r="AM21" s="182" t="str">
        <f>IF($E21="","",EOMONTH(AO$16,-1))</f>
        <v/>
      </c>
      <c r="AN21" s="188">
        <f>IFERROR(DATEDIF($E21,AM21,"Y"),0)</f>
        <v>0</v>
      </c>
      <c r="AO21" s="161"/>
      <c r="AP21" s="171" t="str">
        <f>IF(AO21="","",IF(AN21&gt;=7,"◎",IF(AN21&gt;=3,"○","×")))</f>
        <v/>
      </c>
      <c r="AQ21" s="182" t="str">
        <f>IF($E21="","",EOMONTH(AS$16,-1))</f>
        <v/>
      </c>
      <c r="AR21" s="188">
        <f>IFERROR(DATEDIF($E21,AQ21,"Y"),0)</f>
        <v>0</v>
      </c>
      <c r="AS21" s="161"/>
      <c r="AT21" s="171" t="str">
        <f>IF(AS21="","",IF(AR21&gt;=7,"◎",IF(AR21&gt;=3,"○","×")))</f>
        <v/>
      </c>
      <c r="AU21" s="182" t="str">
        <f>IF($E21="","",EOMONTH(AW$16,-1))</f>
        <v/>
      </c>
      <c r="AV21" s="188">
        <f>IFERROR(DATEDIF($E21,AU21,"Y"),0)</f>
        <v>0</v>
      </c>
      <c r="AW21" s="161"/>
      <c r="AX21" s="229" t="str">
        <f>IF(AW21="","",IF(AV21&gt;=7,"◎",IF(AV21&gt;=3,"○","×")))</f>
        <v/>
      </c>
      <c r="AY21" s="182" t="str">
        <f>IF($E21="","",EOMONTH(BA$16,-1))</f>
        <v/>
      </c>
      <c r="AZ21" s="188">
        <f>IFERROR(DATEDIF($E21,AY21,"Y"),0)</f>
        <v>0</v>
      </c>
      <c r="BA21" s="161"/>
      <c r="BB21" s="229" t="str">
        <f>IF(BA21="","",IF(AZ21&gt;=7,"◎",IF(AZ21&gt;=3,"○","×")))</f>
        <v/>
      </c>
      <c r="BC21" s="182" t="str">
        <f>IF($E21="","",EOMONTH(BE$16,-1))</f>
        <v/>
      </c>
      <c r="BD21" s="188">
        <f>IFERROR(DATEDIF($E21,BC21,"Y"),0)</f>
        <v>0</v>
      </c>
      <c r="BE21" s="161"/>
      <c r="BF21" s="229" t="str">
        <f>IF(BE21="","",IF(BD21&gt;=7,"◎",IF(BD21&gt;=3,"○","×")))</f>
        <v/>
      </c>
      <c r="BG21" s="182" t="str">
        <f>IF($E21="","",EOMONTH(BI$16,-1))</f>
        <v/>
      </c>
      <c r="BH21" s="188">
        <f>IFERROR(DATEDIF($E21,BG21,"Y"),0)</f>
        <v>0</v>
      </c>
      <c r="BI21" s="161"/>
      <c r="BJ21" s="229" t="str">
        <f>IF(BI21="","",IF(BH21&gt;=7,"◎",IF(BH21&gt;=3,"○","×")))</f>
        <v/>
      </c>
      <c r="BK21" s="182" t="str">
        <f>IF($E21="","",EOMONTH(BM$16,-1))</f>
        <v/>
      </c>
      <c r="BL21" s="188">
        <f>IFERROR(DATEDIF($E21,BK21,"Y"),0)</f>
        <v>0</v>
      </c>
      <c r="BM21" s="161"/>
      <c r="BN21" s="229" t="str">
        <f>IF(BM21="","",IF(BL21&gt;=7,"◎",IF(BL21&gt;=3,"○","×")))</f>
        <v/>
      </c>
      <c r="BO21" s="239">
        <f>SUM(I21,M21,Q21,U21,Y21,AC21,AG21,AK21,AO21,AS21,AW21,BA21,BE21,BI21,BM21)</f>
        <v>0</v>
      </c>
      <c r="BP21" s="249"/>
      <c r="BQ21" s="256"/>
    </row>
    <row r="22" spans="2:70">
      <c r="B22" s="313"/>
      <c r="C22" s="99"/>
      <c r="D22" s="107"/>
      <c r="E22" s="121"/>
      <c r="F22" s="129"/>
      <c r="G22" s="332"/>
      <c r="H22" s="190"/>
      <c r="I22" s="161"/>
      <c r="J22" s="173"/>
      <c r="K22" s="197"/>
      <c r="L22" s="188"/>
      <c r="M22" s="161"/>
      <c r="N22" s="171"/>
      <c r="O22" s="182"/>
      <c r="P22" s="188"/>
      <c r="Q22" s="161"/>
      <c r="R22" s="171"/>
      <c r="S22" s="182"/>
      <c r="T22" s="188"/>
      <c r="U22" s="161"/>
      <c r="V22" s="171"/>
      <c r="W22" s="182"/>
      <c r="X22" s="188"/>
      <c r="Y22" s="161"/>
      <c r="Z22" s="173"/>
      <c r="AA22" s="182"/>
      <c r="AB22" s="188"/>
      <c r="AC22" s="161"/>
      <c r="AD22" s="171"/>
      <c r="AE22" s="182"/>
      <c r="AF22" s="188"/>
      <c r="AG22" s="161"/>
      <c r="AH22" s="171"/>
      <c r="AI22" s="182"/>
      <c r="AJ22" s="188"/>
      <c r="AK22" s="161"/>
      <c r="AL22" s="171"/>
      <c r="AM22" s="182"/>
      <c r="AN22" s="188"/>
      <c r="AO22" s="161"/>
      <c r="AP22" s="171"/>
      <c r="AQ22" s="182"/>
      <c r="AR22" s="188"/>
      <c r="AS22" s="161"/>
      <c r="AT22" s="171"/>
      <c r="AU22" s="182"/>
      <c r="AV22" s="188"/>
      <c r="AW22" s="161"/>
      <c r="AX22" s="229"/>
      <c r="AY22" s="182"/>
      <c r="AZ22" s="188"/>
      <c r="BA22" s="161"/>
      <c r="BB22" s="229"/>
      <c r="BC22" s="182"/>
      <c r="BD22" s="188"/>
      <c r="BE22" s="161"/>
      <c r="BF22" s="229"/>
      <c r="BG22" s="182"/>
      <c r="BH22" s="188"/>
      <c r="BI22" s="161"/>
      <c r="BJ22" s="229"/>
      <c r="BK22" s="182"/>
      <c r="BL22" s="188"/>
      <c r="BM22" s="161"/>
      <c r="BN22" s="229"/>
      <c r="BO22" s="238"/>
      <c r="BP22" s="249"/>
      <c r="BQ22" s="256"/>
    </row>
    <row r="23" spans="2:70">
      <c r="B23" s="64"/>
      <c r="C23" s="100"/>
      <c r="D23" s="108"/>
      <c r="E23" s="120"/>
      <c r="F23" s="129" t="str">
        <f>IF($E23="","",IFERROR(DATEDIF(E23,E24,"Y")&amp;"年"&amp;DATEDIF(E23,E24,"YM")&amp;"月","0年0月"))</f>
        <v/>
      </c>
      <c r="G23" s="333" t="str">
        <f>IF($E23="","",EOMONTH(I$16,-1))</f>
        <v/>
      </c>
      <c r="H23" s="189">
        <f>IFERROR(DATEDIF($E23,G23,"Y"),0)</f>
        <v>0</v>
      </c>
      <c r="I23" s="161"/>
      <c r="J23" s="172" t="str">
        <f>IF(I23="","",IF(H23&gt;=7,"◎",IF(H23&gt;=3,"○","×")))</f>
        <v/>
      </c>
      <c r="K23" s="198" t="str">
        <f>IF($E23="","",EOMONTH(M$16,-1))</f>
        <v/>
      </c>
      <c r="L23" s="189">
        <f>IFERROR(DATEDIF($E23,K23,"Y"),0)</f>
        <v>0</v>
      </c>
      <c r="M23" s="161"/>
      <c r="N23" s="171" t="str">
        <f>IF(M23="","",IF(L23&gt;=7,"◎",IF(L23&gt;=3,"○","×")))</f>
        <v/>
      </c>
      <c r="O23" s="182" t="str">
        <f>IF($E23="","",EOMONTH(Q$16,-1))</f>
        <v/>
      </c>
      <c r="P23" s="189">
        <f>IFERROR(DATEDIF($E23,O23,"Y"),0)</f>
        <v>0</v>
      </c>
      <c r="Q23" s="161"/>
      <c r="R23" s="171" t="str">
        <f>IF(Q23="","",IF(P23&gt;=7,"◎",IF(P23&gt;=3,"○","×")))</f>
        <v/>
      </c>
      <c r="S23" s="182" t="str">
        <f>IF($E23="","",EOMONTH(U$16,-1))</f>
        <v/>
      </c>
      <c r="T23" s="188">
        <f>IFERROR(DATEDIF($E23,S23,"Y"),0)</f>
        <v>0</v>
      </c>
      <c r="U23" s="161"/>
      <c r="V23" s="171" t="str">
        <f>IF(U23="","",IF(T23&gt;=7,"◎",IF(T23&gt;=3,"○","×")))</f>
        <v/>
      </c>
      <c r="W23" s="182" t="str">
        <f>IF($E23="","",EOMONTH(Y$16,-1))</f>
        <v/>
      </c>
      <c r="X23" s="189">
        <f>IFERROR(DATEDIF($E23,W23,"Y"),0)</f>
        <v>0</v>
      </c>
      <c r="Y23" s="161"/>
      <c r="Z23" s="172" t="str">
        <f>IF(Y23="","",IF(X23&gt;=7,"◎",IF(X23&gt;=3,"○","×")))</f>
        <v/>
      </c>
      <c r="AA23" s="182" t="str">
        <f>IF($E23="","",EOMONTH(AC$16,-1))</f>
        <v/>
      </c>
      <c r="AB23" s="189">
        <f>IFERROR(DATEDIF($E23,AA23,"Y"),0)</f>
        <v>0</v>
      </c>
      <c r="AC23" s="161"/>
      <c r="AD23" s="171" t="str">
        <f>IF(AC23="","",IF(AB23&gt;=7,"◎",IF(AB23&gt;=3,"○","×")))</f>
        <v/>
      </c>
      <c r="AE23" s="182" t="str">
        <f>IF($E23="","",EOMONTH(AG$16,-1))</f>
        <v/>
      </c>
      <c r="AF23" s="188">
        <f>IFERROR(DATEDIF($E23,AE23,"Y"),0)</f>
        <v>0</v>
      </c>
      <c r="AG23" s="161"/>
      <c r="AH23" s="171" t="str">
        <f>IF(AG23="","",IF(AF23&gt;=7,"◎",IF(AF23&gt;=3,"○","×")))</f>
        <v/>
      </c>
      <c r="AI23" s="182" t="str">
        <f>IF($E23="","",EOMONTH(AK$16,-1))</f>
        <v/>
      </c>
      <c r="AJ23" s="188">
        <f>IFERROR(DATEDIF($E23,AI23,"Y"),0)</f>
        <v>0</v>
      </c>
      <c r="AK23" s="161"/>
      <c r="AL23" s="171" t="str">
        <f>IF(AK23="","",IF(AJ23&gt;=7,"◎",IF(AJ23&gt;=3,"○","×")))</f>
        <v/>
      </c>
      <c r="AM23" s="182" t="str">
        <f>IF($E23="","",EOMONTH(AO$16,-1))</f>
        <v/>
      </c>
      <c r="AN23" s="188">
        <f>IFERROR(DATEDIF($E23,AM23,"Y"),0)</f>
        <v>0</v>
      </c>
      <c r="AO23" s="161"/>
      <c r="AP23" s="171" t="str">
        <f>IF(AO23="","",IF(AN23&gt;=7,"◎",IF(AN23&gt;=3,"○","×")))</f>
        <v/>
      </c>
      <c r="AQ23" s="182" t="str">
        <f>IF($E23="","",EOMONTH(AS$16,-1))</f>
        <v/>
      </c>
      <c r="AR23" s="188">
        <f>IFERROR(DATEDIF($E23,AQ23,"Y"),0)</f>
        <v>0</v>
      </c>
      <c r="AS23" s="161"/>
      <c r="AT23" s="171" t="str">
        <f>IF(AS23="","",IF(AR23&gt;=7,"◎",IF(AR23&gt;=3,"○","×")))</f>
        <v/>
      </c>
      <c r="AU23" s="182" t="str">
        <f>IF($E23="","",EOMONTH(AW$16,-1))</f>
        <v/>
      </c>
      <c r="AV23" s="188">
        <f>IFERROR(DATEDIF($E23,AU23,"Y"),0)</f>
        <v>0</v>
      </c>
      <c r="AW23" s="161"/>
      <c r="AX23" s="229" t="str">
        <f>IF(AW23="","",IF(AV23&gt;=7,"◎",IF(AV23&gt;=3,"○","×")))</f>
        <v/>
      </c>
      <c r="AY23" s="182" t="str">
        <f>IF($E23="","",EOMONTH(BA$16,-1))</f>
        <v/>
      </c>
      <c r="AZ23" s="188">
        <f>IFERROR(DATEDIF($E23,AY23,"Y"),0)</f>
        <v>0</v>
      </c>
      <c r="BA23" s="161"/>
      <c r="BB23" s="229" t="str">
        <f>IF(BA23="","",IF(AZ23&gt;=7,"◎",IF(AZ23&gt;=3,"○","×")))</f>
        <v/>
      </c>
      <c r="BC23" s="182" t="str">
        <f>IF($E23="","",EOMONTH(BE$16,-1))</f>
        <v/>
      </c>
      <c r="BD23" s="188">
        <f>IFERROR(DATEDIF($E23,BC23,"Y"),0)</f>
        <v>0</v>
      </c>
      <c r="BE23" s="161"/>
      <c r="BF23" s="229" t="str">
        <f>IF(BE23="","",IF(BD23&gt;=7,"◎",IF(BD23&gt;=3,"○","×")))</f>
        <v/>
      </c>
      <c r="BG23" s="182" t="str">
        <f>IF($E23="","",EOMONTH(BI$16,-1))</f>
        <v/>
      </c>
      <c r="BH23" s="188">
        <f>IFERROR(DATEDIF($E23,BG23,"Y"),0)</f>
        <v>0</v>
      </c>
      <c r="BI23" s="161"/>
      <c r="BJ23" s="229" t="str">
        <f>IF(BI23="","",IF(BH23&gt;=7,"◎",IF(BH23&gt;=3,"○","×")))</f>
        <v/>
      </c>
      <c r="BK23" s="182" t="str">
        <f>IF($E23="","",EOMONTH(BM$16,-1))</f>
        <v/>
      </c>
      <c r="BL23" s="188">
        <f>IFERROR(DATEDIF($E23,BK23,"Y"),0)</f>
        <v>0</v>
      </c>
      <c r="BM23" s="161"/>
      <c r="BN23" s="229" t="str">
        <f>IF(BM23="","",IF(BL23&gt;=7,"◎",IF(BL23&gt;=3,"○","×")))</f>
        <v/>
      </c>
      <c r="BO23" s="239">
        <f>SUM(I23,M23,Q23,U23,Y23,AC23,AG23,AK23,AO23,AS23,AW23,BA23,BE23,BI23,BM23)</f>
        <v>0</v>
      </c>
      <c r="BP23" s="249"/>
      <c r="BQ23" s="256"/>
    </row>
    <row r="24" spans="2:70">
      <c r="B24" s="313"/>
      <c r="C24" s="99"/>
      <c r="D24" s="107"/>
      <c r="E24" s="121"/>
      <c r="F24" s="129"/>
      <c r="G24" s="332"/>
      <c r="H24" s="190"/>
      <c r="I24" s="161"/>
      <c r="J24" s="173"/>
      <c r="K24" s="197"/>
      <c r="L24" s="190"/>
      <c r="M24" s="161"/>
      <c r="N24" s="171"/>
      <c r="O24" s="182"/>
      <c r="P24" s="190"/>
      <c r="Q24" s="161"/>
      <c r="R24" s="171"/>
      <c r="S24" s="182"/>
      <c r="T24" s="188"/>
      <c r="U24" s="161"/>
      <c r="V24" s="171"/>
      <c r="W24" s="182"/>
      <c r="X24" s="190"/>
      <c r="Y24" s="161"/>
      <c r="Z24" s="173"/>
      <c r="AA24" s="182"/>
      <c r="AB24" s="190"/>
      <c r="AC24" s="161"/>
      <c r="AD24" s="171"/>
      <c r="AE24" s="182"/>
      <c r="AF24" s="188"/>
      <c r="AG24" s="161"/>
      <c r="AH24" s="171"/>
      <c r="AI24" s="182"/>
      <c r="AJ24" s="188"/>
      <c r="AK24" s="161"/>
      <c r="AL24" s="171"/>
      <c r="AM24" s="182"/>
      <c r="AN24" s="188"/>
      <c r="AO24" s="161"/>
      <c r="AP24" s="171"/>
      <c r="AQ24" s="182"/>
      <c r="AR24" s="188"/>
      <c r="AS24" s="161"/>
      <c r="AT24" s="171"/>
      <c r="AU24" s="182"/>
      <c r="AV24" s="188"/>
      <c r="AW24" s="161"/>
      <c r="AX24" s="229"/>
      <c r="AY24" s="182"/>
      <c r="AZ24" s="188"/>
      <c r="BA24" s="161"/>
      <c r="BB24" s="229"/>
      <c r="BC24" s="182"/>
      <c r="BD24" s="188"/>
      <c r="BE24" s="161"/>
      <c r="BF24" s="229"/>
      <c r="BG24" s="182"/>
      <c r="BH24" s="188"/>
      <c r="BI24" s="161"/>
      <c r="BJ24" s="229"/>
      <c r="BK24" s="182"/>
      <c r="BL24" s="188"/>
      <c r="BM24" s="161"/>
      <c r="BN24" s="229"/>
      <c r="BO24" s="238"/>
      <c r="BP24" s="249"/>
      <c r="BQ24" s="256"/>
    </row>
    <row r="25" spans="2:70">
      <c r="B25" s="64"/>
      <c r="C25" s="100"/>
      <c r="D25" s="108"/>
      <c r="E25" s="120"/>
      <c r="F25" s="129" t="str">
        <f>IF($E25="","",IFERROR(DATEDIF(E25,E26,"Y")&amp;"年"&amp;DATEDIF(E25,E26,"YM")&amp;"月","0年0月"))</f>
        <v/>
      </c>
      <c r="G25" s="333" t="str">
        <f>IF($E25="","",EOMONTH(I$16,-1))</f>
        <v/>
      </c>
      <c r="H25" s="189">
        <f>IFERROR(DATEDIF($E25,G25,"Y"),0)</f>
        <v>0</v>
      </c>
      <c r="I25" s="161"/>
      <c r="J25" s="172" t="str">
        <f>IF(I25="","",IF(H25&gt;=7,"◎",IF(H25&gt;=3,"○","×")))</f>
        <v/>
      </c>
      <c r="K25" s="198" t="str">
        <f>IF($E25="","",EOMONTH(M$16,-1))</f>
        <v/>
      </c>
      <c r="L25" s="189">
        <f>IFERROR(DATEDIF($E25,K25,"Y"),0)</f>
        <v>0</v>
      </c>
      <c r="M25" s="161"/>
      <c r="N25" s="171" t="str">
        <f>IF(M25="","",IF(L25&gt;=7,"◎",IF(L25&gt;=3,"○","×")))</f>
        <v/>
      </c>
      <c r="O25" s="182" t="str">
        <f>IF($E25="","",EOMONTH(Q$16,-1))</f>
        <v/>
      </c>
      <c r="P25" s="189">
        <f>IFERROR(DATEDIF($E25,O25,"Y"),0)</f>
        <v>0</v>
      </c>
      <c r="Q25" s="161"/>
      <c r="R25" s="171" t="str">
        <f>IF(Q25="","",IF(P25&gt;=7,"◎",IF(P25&gt;=3,"○","×")))</f>
        <v/>
      </c>
      <c r="S25" s="182" t="str">
        <f>IF($E25="","",EOMONTH(U$16,-1))</f>
        <v/>
      </c>
      <c r="T25" s="188">
        <f>IFERROR(DATEDIF($E25,S25,"Y"),0)</f>
        <v>0</v>
      </c>
      <c r="U25" s="161"/>
      <c r="V25" s="171" t="str">
        <f>IF(U25="","",IF(T25&gt;=7,"◎",IF(T25&gt;=3,"○","×")))</f>
        <v/>
      </c>
      <c r="W25" s="182" t="str">
        <f>IF($E25="","",EOMONTH(Y$16,-1))</f>
        <v/>
      </c>
      <c r="X25" s="189">
        <f>IFERROR(DATEDIF($E25,W25,"Y"),0)</f>
        <v>0</v>
      </c>
      <c r="Y25" s="161"/>
      <c r="Z25" s="172" t="str">
        <f>IF(Y25="","",IF(X25&gt;=7,"◎",IF(X25&gt;=3,"○","×")))</f>
        <v/>
      </c>
      <c r="AA25" s="182" t="str">
        <f>IF($E25="","",EOMONTH(AC$16,-1))</f>
        <v/>
      </c>
      <c r="AB25" s="189">
        <f>IFERROR(DATEDIF($E25,AA25,"Y"),0)</f>
        <v>0</v>
      </c>
      <c r="AC25" s="161"/>
      <c r="AD25" s="171" t="str">
        <f>IF(AC25="","",IF(AB25&gt;=7,"◎",IF(AB25&gt;=3,"○","×")))</f>
        <v/>
      </c>
      <c r="AE25" s="182" t="str">
        <f>IF($E25="","",EOMONTH(AG$16,-1))</f>
        <v/>
      </c>
      <c r="AF25" s="188">
        <f>IFERROR(DATEDIF($E25,AE25,"Y"),0)</f>
        <v>0</v>
      </c>
      <c r="AG25" s="161"/>
      <c r="AH25" s="171" t="str">
        <f>IF(AG25="","",IF(AF25&gt;=7,"◎",IF(AF25&gt;=3,"○","×")))</f>
        <v/>
      </c>
      <c r="AI25" s="182" t="str">
        <f>IF($E25="","",EOMONTH(AK$16,-1))</f>
        <v/>
      </c>
      <c r="AJ25" s="188">
        <f>IFERROR(DATEDIF($E25,AI25,"Y"),0)</f>
        <v>0</v>
      </c>
      <c r="AK25" s="161"/>
      <c r="AL25" s="171" t="str">
        <f>IF(AK25="","",IF(AJ25&gt;=7,"◎",IF(AJ25&gt;=3,"○","×")))</f>
        <v/>
      </c>
      <c r="AM25" s="182" t="str">
        <f>IF($E25="","",EOMONTH(AO$16,-1))</f>
        <v/>
      </c>
      <c r="AN25" s="188">
        <f>IFERROR(DATEDIF($E25,AM25,"Y"),0)</f>
        <v>0</v>
      </c>
      <c r="AO25" s="161"/>
      <c r="AP25" s="171" t="str">
        <f>IF(AO25="","",IF(AN25&gt;=7,"◎",IF(AN25&gt;=3,"○","×")))</f>
        <v/>
      </c>
      <c r="AQ25" s="182" t="str">
        <f>IF($E25="","",EOMONTH(AS$16,-1))</f>
        <v/>
      </c>
      <c r="AR25" s="188">
        <f>IFERROR(DATEDIF($E25,AQ25,"Y"),0)</f>
        <v>0</v>
      </c>
      <c r="AS25" s="161"/>
      <c r="AT25" s="171" t="str">
        <f>IF(AS25="","",IF(AR25&gt;=7,"◎",IF(AR25&gt;=3,"○","×")))</f>
        <v/>
      </c>
      <c r="AU25" s="182" t="str">
        <f>IF($E25="","",EOMONTH(AW$16,-1))</f>
        <v/>
      </c>
      <c r="AV25" s="188">
        <f>IFERROR(DATEDIF($E25,AU25,"Y"),0)</f>
        <v>0</v>
      </c>
      <c r="AW25" s="161"/>
      <c r="AX25" s="229" t="str">
        <f>IF(AW25="","",IF(AV25&gt;=7,"◎",IF(AV25&gt;=3,"○","×")))</f>
        <v/>
      </c>
      <c r="AY25" s="182" t="str">
        <f>IF($E25="","",EOMONTH(BA$16,-1))</f>
        <v/>
      </c>
      <c r="AZ25" s="188">
        <f>IFERROR(DATEDIF($E25,AY25,"Y"),0)</f>
        <v>0</v>
      </c>
      <c r="BA25" s="161"/>
      <c r="BB25" s="229" t="str">
        <f>IF(BA25="","",IF(AZ25&gt;=7,"◎",IF(AZ25&gt;=3,"○","×")))</f>
        <v/>
      </c>
      <c r="BC25" s="182" t="str">
        <f>IF($E25="","",EOMONTH(BE$16,-1))</f>
        <v/>
      </c>
      <c r="BD25" s="188">
        <f>IFERROR(DATEDIF($E25,BC25,"Y"),0)</f>
        <v>0</v>
      </c>
      <c r="BE25" s="161"/>
      <c r="BF25" s="229" t="str">
        <f>IF(BE25="","",IF(BD25&gt;=7,"◎",IF(BD25&gt;=3,"○","×")))</f>
        <v/>
      </c>
      <c r="BG25" s="182" t="str">
        <f>IF($E25="","",EOMONTH(BI$16,-1))</f>
        <v/>
      </c>
      <c r="BH25" s="188">
        <f>IFERROR(DATEDIF($E25,BG25,"Y"),0)</f>
        <v>0</v>
      </c>
      <c r="BI25" s="161"/>
      <c r="BJ25" s="229" t="str">
        <f>IF(BI25="","",IF(BH25&gt;=7,"◎",IF(BH25&gt;=3,"○","×")))</f>
        <v/>
      </c>
      <c r="BK25" s="182" t="str">
        <f>IF($E25="","",EOMONTH(BM$16,-1))</f>
        <v/>
      </c>
      <c r="BL25" s="188">
        <f>IFERROR(DATEDIF($E25,BK25,"Y"),0)</f>
        <v>0</v>
      </c>
      <c r="BM25" s="161"/>
      <c r="BN25" s="229" t="str">
        <f>IF(BM25="","",IF(BL25&gt;=7,"◎",IF(BL25&gt;=3,"○","×")))</f>
        <v/>
      </c>
      <c r="BO25" s="239">
        <f>SUM(I25,M25,Q25,U25,Y25,AC25,AG25,AK25,AO25,AS25,AW25,BA25,BE25,BI25,BM25)</f>
        <v>0</v>
      </c>
      <c r="BP25" s="249"/>
      <c r="BQ25" s="256"/>
    </row>
    <row r="26" spans="2:70">
      <c r="B26" s="66"/>
      <c r="C26" s="99"/>
      <c r="D26" s="107"/>
      <c r="E26" s="121"/>
      <c r="F26" s="129"/>
      <c r="G26" s="332"/>
      <c r="H26" s="190"/>
      <c r="I26" s="161"/>
      <c r="J26" s="173"/>
      <c r="K26" s="197"/>
      <c r="L26" s="190"/>
      <c r="M26" s="161"/>
      <c r="N26" s="171"/>
      <c r="O26" s="182"/>
      <c r="P26" s="190"/>
      <c r="Q26" s="161"/>
      <c r="R26" s="171"/>
      <c r="S26" s="182"/>
      <c r="T26" s="188"/>
      <c r="U26" s="161"/>
      <c r="V26" s="171"/>
      <c r="W26" s="182"/>
      <c r="X26" s="190"/>
      <c r="Y26" s="161"/>
      <c r="Z26" s="173"/>
      <c r="AA26" s="182"/>
      <c r="AB26" s="190"/>
      <c r="AC26" s="161"/>
      <c r="AD26" s="171"/>
      <c r="AE26" s="182"/>
      <c r="AF26" s="188"/>
      <c r="AG26" s="161"/>
      <c r="AH26" s="171"/>
      <c r="AI26" s="182"/>
      <c r="AJ26" s="188"/>
      <c r="AK26" s="161"/>
      <c r="AL26" s="171"/>
      <c r="AM26" s="182"/>
      <c r="AN26" s="188"/>
      <c r="AO26" s="161"/>
      <c r="AP26" s="171"/>
      <c r="AQ26" s="182"/>
      <c r="AR26" s="188"/>
      <c r="AS26" s="161"/>
      <c r="AT26" s="171"/>
      <c r="AU26" s="182"/>
      <c r="AV26" s="188"/>
      <c r="AW26" s="161"/>
      <c r="AX26" s="229"/>
      <c r="AY26" s="182"/>
      <c r="AZ26" s="188"/>
      <c r="BA26" s="161"/>
      <c r="BB26" s="229"/>
      <c r="BC26" s="182"/>
      <c r="BD26" s="188"/>
      <c r="BE26" s="161"/>
      <c r="BF26" s="229"/>
      <c r="BG26" s="182"/>
      <c r="BH26" s="188"/>
      <c r="BI26" s="161"/>
      <c r="BJ26" s="229"/>
      <c r="BK26" s="182"/>
      <c r="BL26" s="188"/>
      <c r="BM26" s="161"/>
      <c r="BN26" s="229"/>
      <c r="BO26" s="238"/>
      <c r="BP26" s="249"/>
      <c r="BQ26" s="256"/>
    </row>
    <row r="27" spans="2:70">
      <c r="B27" s="64"/>
      <c r="C27" s="100"/>
      <c r="D27" s="108"/>
      <c r="E27" s="120"/>
      <c r="F27" s="129" t="str">
        <f>IF($E27="","",IFERROR(DATEDIF(E27,E28,"Y")&amp;"年"&amp;DATEDIF(E27,E28,"YM")&amp;"月","0年0月"))</f>
        <v/>
      </c>
      <c r="G27" s="333" t="str">
        <f>IF($E27="","",EOMONTH(I$16,-1))</f>
        <v/>
      </c>
      <c r="H27" s="189">
        <f>IFERROR(DATEDIF($E27,G27,"Y"),0)</f>
        <v>0</v>
      </c>
      <c r="I27" s="161"/>
      <c r="J27" s="172" t="str">
        <f>IF(I27="","",IF(H27&gt;=7,"◎",IF(H27&gt;=3,"○","×")))</f>
        <v/>
      </c>
      <c r="K27" s="198" t="str">
        <f>IF($E27="","",EOMONTH(M$16,-1))</f>
        <v/>
      </c>
      <c r="L27" s="189">
        <f>IFERROR(DATEDIF($E27,K27,"Y"),0)</f>
        <v>0</v>
      </c>
      <c r="M27" s="161"/>
      <c r="N27" s="171" t="str">
        <f>IF(M27="","",IF(L27&gt;=7,"◎",IF(L27&gt;=3,"○","×")))</f>
        <v/>
      </c>
      <c r="O27" s="182" t="str">
        <f>IF($E27="","",EOMONTH(Q$16,-1))</f>
        <v/>
      </c>
      <c r="P27" s="189">
        <f>IFERROR(DATEDIF($E27,O27,"Y"),0)</f>
        <v>0</v>
      </c>
      <c r="Q27" s="161"/>
      <c r="R27" s="171" t="str">
        <f>IF(Q27="","",IF(P27&gt;=7,"◎",IF(P27&gt;=3,"○","×")))</f>
        <v/>
      </c>
      <c r="S27" s="182" t="str">
        <f>IF($E27="","",EOMONTH(U$16,-1))</f>
        <v/>
      </c>
      <c r="T27" s="188">
        <f>IFERROR(DATEDIF($E27,S27,"Y"),0)</f>
        <v>0</v>
      </c>
      <c r="U27" s="161"/>
      <c r="V27" s="171" t="str">
        <f>IF(U27="","",IF(T27&gt;=7,"◎",IF(T27&gt;=3,"○","×")))</f>
        <v/>
      </c>
      <c r="W27" s="182" t="str">
        <f>IF($E27="","",EOMONTH(Y$16,-1))</f>
        <v/>
      </c>
      <c r="X27" s="189">
        <f>IFERROR(DATEDIF($E27,W27,"Y"),0)</f>
        <v>0</v>
      </c>
      <c r="Y27" s="161"/>
      <c r="Z27" s="172" t="str">
        <f>IF(Y27="","",IF(X27&gt;=7,"◎",IF(X27&gt;=3,"○","×")))</f>
        <v/>
      </c>
      <c r="AA27" s="182" t="str">
        <f>IF($E27="","",EOMONTH(AC$16,-1))</f>
        <v/>
      </c>
      <c r="AB27" s="189">
        <f>IFERROR(DATEDIF($E27,AA27,"Y"),0)</f>
        <v>0</v>
      </c>
      <c r="AC27" s="161"/>
      <c r="AD27" s="171" t="str">
        <f>IF(AC27="","",IF(AB27&gt;=7,"◎",IF(AB27&gt;=3,"○","×")))</f>
        <v/>
      </c>
      <c r="AE27" s="182" t="str">
        <f>IF($E27="","",EOMONTH(AG$16,-1))</f>
        <v/>
      </c>
      <c r="AF27" s="188">
        <f>IFERROR(DATEDIF($E27,AE27,"Y"),0)</f>
        <v>0</v>
      </c>
      <c r="AG27" s="161"/>
      <c r="AH27" s="171" t="str">
        <f>IF(AG27="","",IF(AF27&gt;=7,"◎",IF(AF27&gt;=3,"○","×")))</f>
        <v/>
      </c>
      <c r="AI27" s="182" t="str">
        <f>IF($E27="","",EOMONTH(AK$16,-1))</f>
        <v/>
      </c>
      <c r="AJ27" s="188">
        <f>IFERROR(DATEDIF($E27,AI27,"Y"),0)</f>
        <v>0</v>
      </c>
      <c r="AK27" s="161"/>
      <c r="AL27" s="171" t="str">
        <f>IF(AK27="","",IF(AJ27&gt;=7,"◎",IF(AJ27&gt;=3,"○","×")))</f>
        <v/>
      </c>
      <c r="AM27" s="182" t="str">
        <f>IF($E27="","",EOMONTH(AO$16,-1))</f>
        <v/>
      </c>
      <c r="AN27" s="188">
        <f>IFERROR(DATEDIF($E27,AM27,"Y"),0)</f>
        <v>0</v>
      </c>
      <c r="AO27" s="161"/>
      <c r="AP27" s="171" t="str">
        <f>IF(AO27="","",IF(AN27&gt;=7,"◎",IF(AN27&gt;=3,"○","×")))</f>
        <v/>
      </c>
      <c r="AQ27" s="182" t="str">
        <f>IF($E27="","",EOMONTH(AS$16,-1))</f>
        <v/>
      </c>
      <c r="AR27" s="188">
        <f>IFERROR(DATEDIF($E27,AQ27,"Y"),0)</f>
        <v>0</v>
      </c>
      <c r="AS27" s="161"/>
      <c r="AT27" s="171" t="str">
        <f>IF(AS27="","",IF(AR27&gt;=7,"◎",IF(AR27&gt;=3,"○","×")))</f>
        <v/>
      </c>
      <c r="AU27" s="182" t="str">
        <f>IF($E27="","",EOMONTH(AW$16,-1))</f>
        <v/>
      </c>
      <c r="AV27" s="188">
        <f>IFERROR(DATEDIF($E27,AU27,"Y"),0)</f>
        <v>0</v>
      </c>
      <c r="AW27" s="161"/>
      <c r="AX27" s="229" t="str">
        <f>IF(AW27="","",IF(AV27&gt;=7,"◎",IF(AV27&gt;=3,"○","×")))</f>
        <v/>
      </c>
      <c r="AY27" s="182" t="str">
        <f>IF($E27="","",EOMONTH(BA$16,-1))</f>
        <v/>
      </c>
      <c r="AZ27" s="188">
        <f>IFERROR(DATEDIF($E27,AY27,"Y"),0)</f>
        <v>0</v>
      </c>
      <c r="BA27" s="161"/>
      <c r="BB27" s="229" t="str">
        <f>IF(BA27="","",IF(AZ27&gt;=7,"◎",IF(AZ27&gt;=3,"○","×")))</f>
        <v/>
      </c>
      <c r="BC27" s="182" t="str">
        <f>IF($E27="","",EOMONTH(BE$16,-1))</f>
        <v/>
      </c>
      <c r="BD27" s="188">
        <f>IFERROR(DATEDIF($E27,BC27,"Y"),0)</f>
        <v>0</v>
      </c>
      <c r="BE27" s="161"/>
      <c r="BF27" s="229" t="str">
        <f>IF(BE27="","",IF(BD27&gt;=7,"◎",IF(BD27&gt;=3,"○","×")))</f>
        <v/>
      </c>
      <c r="BG27" s="182" t="str">
        <f>IF($E27="","",EOMONTH(BI$16,-1))</f>
        <v/>
      </c>
      <c r="BH27" s="188">
        <f>IFERROR(DATEDIF($E27,BG27,"Y"),0)</f>
        <v>0</v>
      </c>
      <c r="BI27" s="161"/>
      <c r="BJ27" s="229" t="str">
        <f>IF(BI27="","",IF(BH27&gt;=7,"◎",IF(BH27&gt;=3,"○","×")))</f>
        <v/>
      </c>
      <c r="BK27" s="182" t="str">
        <f>IF($E27="","",EOMONTH(BM$16,-1))</f>
        <v/>
      </c>
      <c r="BL27" s="188">
        <f>IFERROR(DATEDIF($E27,BK27,"Y"),0)</f>
        <v>0</v>
      </c>
      <c r="BM27" s="161"/>
      <c r="BN27" s="229" t="str">
        <f>IF(BM27="","",IF(BL27&gt;=7,"◎",IF(BL27&gt;=3,"○","×")))</f>
        <v/>
      </c>
      <c r="BO27" s="239">
        <f>SUM(I27,M27,Q27,U27,Y27,AC27,AG27,AK27,AO27,AS27,AW27,BA27,BE27,BI27,BM27)</f>
        <v>0</v>
      </c>
      <c r="BP27" s="249"/>
      <c r="BQ27" s="256"/>
    </row>
    <row r="28" spans="2:70">
      <c r="B28" s="66"/>
      <c r="C28" s="99"/>
      <c r="D28" s="107"/>
      <c r="E28" s="121" t="str">
        <f>IF(E27="","",$E$20)</f>
        <v/>
      </c>
      <c r="F28" s="129"/>
      <c r="G28" s="332"/>
      <c r="H28" s="190"/>
      <c r="I28" s="161"/>
      <c r="J28" s="173"/>
      <c r="K28" s="197"/>
      <c r="L28" s="190"/>
      <c r="M28" s="161"/>
      <c r="N28" s="171"/>
      <c r="O28" s="182"/>
      <c r="P28" s="190"/>
      <c r="Q28" s="161"/>
      <c r="R28" s="171"/>
      <c r="S28" s="182"/>
      <c r="T28" s="188"/>
      <c r="U28" s="161"/>
      <c r="V28" s="171"/>
      <c r="W28" s="182"/>
      <c r="X28" s="190"/>
      <c r="Y28" s="161"/>
      <c r="Z28" s="173"/>
      <c r="AA28" s="182"/>
      <c r="AB28" s="190"/>
      <c r="AC28" s="161"/>
      <c r="AD28" s="171"/>
      <c r="AE28" s="182"/>
      <c r="AF28" s="188"/>
      <c r="AG28" s="161"/>
      <c r="AH28" s="171"/>
      <c r="AI28" s="182"/>
      <c r="AJ28" s="188"/>
      <c r="AK28" s="161"/>
      <c r="AL28" s="171"/>
      <c r="AM28" s="182"/>
      <c r="AN28" s="188"/>
      <c r="AO28" s="161"/>
      <c r="AP28" s="171"/>
      <c r="AQ28" s="182"/>
      <c r="AR28" s="188"/>
      <c r="AS28" s="161"/>
      <c r="AT28" s="171"/>
      <c r="AU28" s="182"/>
      <c r="AV28" s="188"/>
      <c r="AW28" s="161"/>
      <c r="AX28" s="229"/>
      <c r="AY28" s="182"/>
      <c r="AZ28" s="188"/>
      <c r="BA28" s="161"/>
      <c r="BB28" s="229"/>
      <c r="BC28" s="182"/>
      <c r="BD28" s="188"/>
      <c r="BE28" s="161"/>
      <c r="BF28" s="229"/>
      <c r="BG28" s="182"/>
      <c r="BH28" s="188"/>
      <c r="BI28" s="161"/>
      <c r="BJ28" s="229"/>
      <c r="BK28" s="182"/>
      <c r="BL28" s="188"/>
      <c r="BM28" s="161"/>
      <c r="BN28" s="229"/>
      <c r="BO28" s="238"/>
      <c r="BP28" s="249"/>
      <c r="BQ28" s="256"/>
    </row>
    <row r="29" spans="2:70">
      <c r="B29" s="64"/>
      <c r="C29" s="100"/>
      <c r="D29" s="108"/>
      <c r="E29" s="120"/>
      <c r="F29" s="129" t="str">
        <f>IF($E29="","",IFERROR(DATEDIF(E29,E30,"Y")&amp;"年"&amp;DATEDIF(E29,E30,"YM")&amp;"月","0年0月"))</f>
        <v/>
      </c>
      <c r="G29" s="333" t="str">
        <f>IF($E29="","",EOMONTH(I$16,-1))</f>
        <v/>
      </c>
      <c r="H29" s="189">
        <f>IFERROR(DATEDIF($E29,G29,"Y"),0)</f>
        <v>0</v>
      </c>
      <c r="I29" s="161"/>
      <c r="J29" s="172" t="str">
        <f>IF(I29="","",IF(H29&gt;=7,"◎",IF(H29&gt;=3,"○","×")))</f>
        <v/>
      </c>
      <c r="K29" s="198" t="str">
        <f>IF($E29="","",EOMONTH(M$16,-1))</f>
        <v/>
      </c>
      <c r="L29" s="189">
        <f>IFERROR(DATEDIF($E29,K29,"Y"),0)</f>
        <v>0</v>
      </c>
      <c r="M29" s="161"/>
      <c r="N29" s="171" t="str">
        <f>IF(M29="","",IF(L29&gt;=7,"◎",IF(L29&gt;=3,"○","×")))</f>
        <v/>
      </c>
      <c r="O29" s="182" t="str">
        <f>IF($E29="","",EOMONTH(Q$16,-1))</f>
        <v/>
      </c>
      <c r="P29" s="189">
        <f>IFERROR(DATEDIF($E29,O29,"Y"),0)</f>
        <v>0</v>
      </c>
      <c r="Q29" s="161"/>
      <c r="R29" s="171" t="str">
        <f>IF(Q29="","",IF(P29&gt;=7,"◎",IF(P29&gt;=3,"○","×")))</f>
        <v/>
      </c>
      <c r="S29" s="182" t="str">
        <f>IF($E29="","",EOMONTH(U$16,-1))</f>
        <v/>
      </c>
      <c r="T29" s="188">
        <f>IFERROR(DATEDIF($E29,S29,"Y"),0)</f>
        <v>0</v>
      </c>
      <c r="U29" s="161"/>
      <c r="V29" s="171" t="str">
        <f>IF(U29="","",IF(T29&gt;=7,"◎",IF(T29&gt;=3,"○","×")))</f>
        <v/>
      </c>
      <c r="W29" s="182" t="str">
        <f>IF($E29="","",EOMONTH(Y$16,-1))</f>
        <v/>
      </c>
      <c r="X29" s="189">
        <f>IFERROR(DATEDIF($E29,W29,"Y"),0)</f>
        <v>0</v>
      </c>
      <c r="Y29" s="161"/>
      <c r="Z29" s="172" t="str">
        <f>IF(Y29="","",IF(X29&gt;=7,"◎",IF(X29&gt;=3,"○","×")))</f>
        <v/>
      </c>
      <c r="AA29" s="182" t="str">
        <f>IF($E29="","",EOMONTH(AC$16,-1))</f>
        <v/>
      </c>
      <c r="AB29" s="189">
        <f>IFERROR(DATEDIF($E29,AA29,"Y"),0)</f>
        <v>0</v>
      </c>
      <c r="AC29" s="161"/>
      <c r="AD29" s="171" t="str">
        <f>IF(AC29="","",IF(AB29&gt;=7,"◎",IF(AB29&gt;=3,"○","×")))</f>
        <v/>
      </c>
      <c r="AE29" s="182" t="str">
        <f>IF($E29="","",EOMONTH(AG$16,-1))</f>
        <v/>
      </c>
      <c r="AF29" s="188">
        <f>IFERROR(DATEDIF($E29,AE29,"Y"),0)</f>
        <v>0</v>
      </c>
      <c r="AG29" s="161"/>
      <c r="AH29" s="171" t="str">
        <f>IF(AG29="","",IF(AF29&gt;=7,"◎",IF(AF29&gt;=3,"○","×")))</f>
        <v/>
      </c>
      <c r="AI29" s="182" t="str">
        <f>IF($E29="","",EOMONTH(AK$16,-1))</f>
        <v/>
      </c>
      <c r="AJ29" s="188">
        <f>IFERROR(DATEDIF($E29,AI29,"Y"),0)</f>
        <v>0</v>
      </c>
      <c r="AK29" s="161"/>
      <c r="AL29" s="171" t="str">
        <f>IF(AK29="","",IF(AJ29&gt;=7,"◎",IF(AJ29&gt;=3,"○","×")))</f>
        <v/>
      </c>
      <c r="AM29" s="182" t="str">
        <f>IF($E29="","",EOMONTH(AO$16,-1))</f>
        <v/>
      </c>
      <c r="AN29" s="188">
        <f>IFERROR(DATEDIF($E29,AM29,"Y"),0)</f>
        <v>0</v>
      </c>
      <c r="AO29" s="161"/>
      <c r="AP29" s="171" t="str">
        <f>IF(AO29="","",IF(AN29&gt;=7,"◎",IF(AN29&gt;=3,"○","×")))</f>
        <v/>
      </c>
      <c r="AQ29" s="182" t="str">
        <f>IF($E29="","",EOMONTH(AS$16,-1))</f>
        <v/>
      </c>
      <c r="AR29" s="188">
        <f>IFERROR(DATEDIF($E29,AQ29,"Y"),0)</f>
        <v>0</v>
      </c>
      <c r="AS29" s="161"/>
      <c r="AT29" s="171" t="str">
        <f>IF(AS29="","",IF(AR29&gt;=7,"◎",IF(AR29&gt;=3,"○","×")))</f>
        <v/>
      </c>
      <c r="AU29" s="182" t="str">
        <f>IF($E29="","",EOMONTH(AW$16,-1))</f>
        <v/>
      </c>
      <c r="AV29" s="188">
        <f>IFERROR(DATEDIF($E29,AU29,"Y"),0)</f>
        <v>0</v>
      </c>
      <c r="AW29" s="161"/>
      <c r="AX29" s="229" t="str">
        <f>IF(AW29="","",IF(AV29&gt;=7,"◎",IF(AV29&gt;=3,"○","×")))</f>
        <v/>
      </c>
      <c r="AY29" s="182" t="str">
        <f>IF($E29="","",EOMONTH(BA$16,-1))</f>
        <v/>
      </c>
      <c r="AZ29" s="188">
        <f>IFERROR(DATEDIF($E29,AY29,"Y"),0)</f>
        <v>0</v>
      </c>
      <c r="BA29" s="161"/>
      <c r="BB29" s="229" t="str">
        <f>IF(BA29="","",IF(AZ29&gt;=7,"◎",IF(AZ29&gt;=3,"○","×")))</f>
        <v/>
      </c>
      <c r="BC29" s="182" t="str">
        <f>IF($E29="","",EOMONTH(BE$16,-1))</f>
        <v/>
      </c>
      <c r="BD29" s="188">
        <f>IFERROR(DATEDIF($E29,BC29,"Y"),0)</f>
        <v>0</v>
      </c>
      <c r="BE29" s="161"/>
      <c r="BF29" s="229" t="str">
        <f>IF(BE29="","",IF(BD29&gt;=7,"◎",IF(BD29&gt;=3,"○","×")))</f>
        <v/>
      </c>
      <c r="BG29" s="182" t="str">
        <f>IF($E29="","",EOMONTH(BI$16,-1))</f>
        <v/>
      </c>
      <c r="BH29" s="188">
        <f>IFERROR(DATEDIF($E29,BG29,"Y"),0)</f>
        <v>0</v>
      </c>
      <c r="BI29" s="161"/>
      <c r="BJ29" s="229" t="str">
        <f>IF(BI29="","",IF(BH29&gt;=7,"◎",IF(BH29&gt;=3,"○","×")))</f>
        <v/>
      </c>
      <c r="BK29" s="182" t="str">
        <f>IF($E29="","",EOMONTH(BM$16,-1))</f>
        <v/>
      </c>
      <c r="BL29" s="188">
        <f>IFERROR(DATEDIF($E29,BK29,"Y"),0)</f>
        <v>0</v>
      </c>
      <c r="BM29" s="161"/>
      <c r="BN29" s="229" t="str">
        <f>IF(BM29="","",IF(BL29&gt;=7,"◎",IF(BL29&gt;=3,"○","×")))</f>
        <v/>
      </c>
      <c r="BO29" s="239">
        <f>SUM(I29,M29,Q29,U29,Y29,AC29,AG29,AK29,AO29,AS29,AW29,BA29,BE29,BI29,BM29)</f>
        <v>0</v>
      </c>
      <c r="BP29" s="249"/>
      <c r="BQ29" s="256"/>
    </row>
    <row r="30" spans="2:70">
      <c r="B30" s="66"/>
      <c r="C30" s="99"/>
      <c r="D30" s="107"/>
      <c r="E30" s="121" t="str">
        <f>IF(E29="","",$E$20)</f>
        <v/>
      </c>
      <c r="F30" s="129"/>
      <c r="G30" s="332"/>
      <c r="H30" s="190"/>
      <c r="I30" s="161"/>
      <c r="J30" s="173"/>
      <c r="K30" s="197"/>
      <c r="L30" s="190"/>
      <c r="M30" s="161"/>
      <c r="N30" s="171"/>
      <c r="O30" s="182"/>
      <c r="P30" s="190"/>
      <c r="Q30" s="161"/>
      <c r="R30" s="171"/>
      <c r="S30" s="182"/>
      <c r="T30" s="188"/>
      <c r="U30" s="161"/>
      <c r="V30" s="171"/>
      <c r="W30" s="182"/>
      <c r="X30" s="190"/>
      <c r="Y30" s="161"/>
      <c r="Z30" s="173"/>
      <c r="AA30" s="182"/>
      <c r="AB30" s="190"/>
      <c r="AC30" s="161"/>
      <c r="AD30" s="171"/>
      <c r="AE30" s="182"/>
      <c r="AF30" s="188"/>
      <c r="AG30" s="161"/>
      <c r="AH30" s="171"/>
      <c r="AI30" s="182"/>
      <c r="AJ30" s="188"/>
      <c r="AK30" s="161"/>
      <c r="AL30" s="171"/>
      <c r="AM30" s="182"/>
      <c r="AN30" s="188"/>
      <c r="AO30" s="161"/>
      <c r="AP30" s="171"/>
      <c r="AQ30" s="182"/>
      <c r="AR30" s="188"/>
      <c r="AS30" s="161"/>
      <c r="AT30" s="171"/>
      <c r="AU30" s="182"/>
      <c r="AV30" s="188"/>
      <c r="AW30" s="161"/>
      <c r="AX30" s="229"/>
      <c r="AY30" s="182"/>
      <c r="AZ30" s="188"/>
      <c r="BA30" s="161"/>
      <c r="BB30" s="229"/>
      <c r="BC30" s="182"/>
      <c r="BD30" s="188"/>
      <c r="BE30" s="161"/>
      <c r="BF30" s="229"/>
      <c r="BG30" s="182"/>
      <c r="BH30" s="188"/>
      <c r="BI30" s="161"/>
      <c r="BJ30" s="229"/>
      <c r="BK30" s="182"/>
      <c r="BL30" s="188"/>
      <c r="BM30" s="161"/>
      <c r="BN30" s="229"/>
      <c r="BO30" s="238"/>
      <c r="BP30" s="249"/>
      <c r="BQ30" s="256"/>
    </row>
    <row r="31" spans="2:70">
      <c r="B31" s="64"/>
      <c r="C31" s="100"/>
      <c r="D31" s="108"/>
      <c r="E31" s="120"/>
      <c r="F31" s="129" t="str">
        <f>IF($E31="","",IFERROR(DATEDIF(E31,E32,"Y")&amp;"年"&amp;DATEDIF(E31,E32,"YM")&amp;"月","0年0月"))</f>
        <v/>
      </c>
      <c r="G31" s="333" t="str">
        <f>IF($E31="","",EOMONTH(I$16,-1))</f>
        <v/>
      </c>
      <c r="H31" s="189">
        <f>IFERROR(DATEDIF($E31,G31,"Y"),0)</f>
        <v>0</v>
      </c>
      <c r="I31" s="161"/>
      <c r="J31" s="172" t="str">
        <f>IF(I31="","",IF(H31&gt;=7,"◎",IF(H31&gt;=3,"○","×")))</f>
        <v/>
      </c>
      <c r="K31" s="198" t="str">
        <f>IF($E31="","",EOMONTH(M$16,-1))</f>
        <v/>
      </c>
      <c r="L31" s="189">
        <f>IFERROR(DATEDIF($E31,K31,"Y"),0)</f>
        <v>0</v>
      </c>
      <c r="M31" s="161"/>
      <c r="N31" s="171" t="str">
        <f>IF(M31="","",IF(L31&gt;=7,"◎",IF(L31&gt;=3,"○","×")))</f>
        <v/>
      </c>
      <c r="O31" s="182" t="str">
        <f>IF($E31="","",EOMONTH(Q$16,-1))</f>
        <v/>
      </c>
      <c r="P31" s="189">
        <f>IFERROR(DATEDIF($E31,O31,"Y"),0)</f>
        <v>0</v>
      </c>
      <c r="Q31" s="161"/>
      <c r="R31" s="171" t="str">
        <f>IF(Q31="","",IF(P31&gt;=7,"◎",IF(P31&gt;=3,"○","×")))</f>
        <v/>
      </c>
      <c r="S31" s="182" t="str">
        <f>IF($E31="","",EOMONTH(U$16,-1))</f>
        <v/>
      </c>
      <c r="T31" s="188">
        <f>IFERROR(DATEDIF($E31,S31,"Y"),0)</f>
        <v>0</v>
      </c>
      <c r="U31" s="161"/>
      <c r="V31" s="171" t="str">
        <f>IF(U31="","",IF(T31&gt;=7,"◎",IF(T31&gt;=3,"○","×")))</f>
        <v/>
      </c>
      <c r="W31" s="182" t="str">
        <f>IF($E31="","",EOMONTH(Y$16,-1))</f>
        <v/>
      </c>
      <c r="X31" s="189">
        <f>IFERROR(DATEDIF($E31,W31,"Y"),0)</f>
        <v>0</v>
      </c>
      <c r="Y31" s="161"/>
      <c r="Z31" s="172" t="str">
        <f>IF(Y31="","",IF(X31&gt;=7,"◎",IF(X31&gt;=3,"○","×")))</f>
        <v/>
      </c>
      <c r="AA31" s="182" t="str">
        <f>IF($E31="","",EOMONTH(AC$16,-1))</f>
        <v/>
      </c>
      <c r="AB31" s="189">
        <f>IFERROR(DATEDIF($E31,AA31,"Y"),0)</f>
        <v>0</v>
      </c>
      <c r="AC31" s="161"/>
      <c r="AD31" s="171" t="str">
        <f>IF(AC31="","",IF(AB31&gt;=7,"◎",IF(AB31&gt;=3,"○","×")))</f>
        <v/>
      </c>
      <c r="AE31" s="182" t="str">
        <f>IF($E31="","",EOMONTH(AG$16,-1))</f>
        <v/>
      </c>
      <c r="AF31" s="188">
        <f>IFERROR(DATEDIF($E31,AE31,"Y"),0)</f>
        <v>0</v>
      </c>
      <c r="AG31" s="161"/>
      <c r="AH31" s="171" t="str">
        <f>IF(AG31="","",IF(AF31&gt;=7,"◎",IF(AF31&gt;=3,"○","×")))</f>
        <v/>
      </c>
      <c r="AI31" s="182" t="str">
        <f>IF($E31="","",EOMONTH(AK$16,-1))</f>
        <v/>
      </c>
      <c r="AJ31" s="188">
        <f>IFERROR(DATEDIF($E31,AI31,"Y"),0)</f>
        <v>0</v>
      </c>
      <c r="AK31" s="161"/>
      <c r="AL31" s="171" t="str">
        <f>IF(AK31="","",IF(AJ31&gt;=7,"◎",IF(AJ31&gt;=3,"○","×")))</f>
        <v/>
      </c>
      <c r="AM31" s="182" t="str">
        <f>IF($E31="","",EOMONTH(AO$16,-1))</f>
        <v/>
      </c>
      <c r="AN31" s="188">
        <f>IFERROR(DATEDIF($E31,AM31,"Y"),0)</f>
        <v>0</v>
      </c>
      <c r="AO31" s="161"/>
      <c r="AP31" s="171" t="str">
        <f>IF(AO31="","",IF(AN31&gt;=7,"◎",IF(AN31&gt;=3,"○","×")))</f>
        <v/>
      </c>
      <c r="AQ31" s="182" t="str">
        <f>IF($E31="","",EOMONTH(AS$16,-1))</f>
        <v/>
      </c>
      <c r="AR31" s="188">
        <f>IFERROR(DATEDIF($E31,AQ31,"Y"),0)</f>
        <v>0</v>
      </c>
      <c r="AS31" s="161"/>
      <c r="AT31" s="171" t="str">
        <f>IF(AS31="","",IF(AR31&gt;=7,"◎",IF(AR31&gt;=3,"○","×")))</f>
        <v/>
      </c>
      <c r="AU31" s="182" t="str">
        <f>IF($E31="","",EOMONTH(AW$16,-1))</f>
        <v/>
      </c>
      <c r="AV31" s="188">
        <f>IFERROR(DATEDIF($E31,AU31,"Y"),0)</f>
        <v>0</v>
      </c>
      <c r="AW31" s="161"/>
      <c r="AX31" s="229" t="str">
        <f>IF(AW31="","",IF(AV31&gt;=7,"◎",IF(AV31&gt;=3,"○","×")))</f>
        <v/>
      </c>
      <c r="AY31" s="182" t="str">
        <f>IF($E31="","",EOMONTH(BA$16,-1))</f>
        <v/>
      </c>
      <c r="AZ31" s="188">
        <f>IFERROR(DATEDIF($E31,AY31,"Y"),0)</f>
        <v>0</v>
      </c>
      <c r="BA31" s="161"/>
      <c r="BB31" s="229" t="str">
        <f>IF(BA31="","",IF(AZ31&gt;=7,"◎",IF(AZ31&gt;=3,"○","×")))</f>
        <v/>
      </c>
      <c r="BC31" s="182" t="str">
        <f>IF($E31="","",EOMONTH(BE$16,-1))</f>
        <v/>
      </c>
      <c r="BD31" s="188">
        <f>IFERROR(DATEDIF($E31,BC31,"Y"),0)</f>
        <v>0</v>
      </c>
      <c r="BE31" s="161"/>
      <c r="BF31" s="229" t="str">
        <f>IF(BE31="","",IF(BD31&gt;=7,"◎",IF(BD31&gt;=3,"○","×")))</f>
        <v/>
      </c>
      <c r="BG31" s="182" t="str">
        <f>IF($E31="","",EOMONTH(BI$16,-1))</f>
        <v/>
      </c>
      <c r="BH31" s="188">
        <f>IFERROR(DATEDIF($E31,BG31,"Y"),0)</f>
        <v>0</v>
      </c>
      <c r="BI31" s="161"/>
      <c r="BJ31" s="229" t="str">
        <f>IF(BI31="","",IF(BH31&gt;=7,"◎",IF(BH31&gt;=3,"○","×")))</f>
        <v/>
      </c>
      <c r="BK31" s="182" t="str">
        <f>IF($E31="","",EOMONTH(BM$16,-1))</f>
        <v/>
      </c>
      <c r="BL31" s="188">
        <f>IFERROR(DATEDIF($E31,BK31,"Y"),0)</f>
        <v>0</v>
      </c>
      <c r="BM31" s="161"/>
      <c r="BN31" s="229" t="str">
        <f>IF(BM31="","",IF(BL31&gt;=7,"◎",IF(BL31&gt;=3,"○","×")))</f>
        <v/>
      </c>
      <c r="BO31" s="239">
        <f>SUM(I31,M31,Q31,U31,Y31,AC31,AG31,AK31,AO31,AS31,AW31,BA31,BE31,BI31,BM31)</f>
        <v>0</v>
      </c>
      <c r="BP31" s="249"/>
      <c r="BQ31" s="256"/>
    </row>
    <row r="32" spans="2:70">
      <c r="B32" s="66"/>
      <c r="C32" s="99"/>
      <c r="D32" s="107"/>
      <c r="E32" s="121" t="str">
        <f>IF(E31="","",$E$20)</f>
        <v/>
      </c>
      <c r="F32" s="129"/>
      <c r="G32" s="332"/>
      <c r="H32" s="190"/>
      <c r="I32" s="161"/>
      <c r="J32" s="173"/>
      <c r="K32" s="197"/>
      <c r="L32" s="190"/>
      <c r="M32" s="161"/>
      <c r="N32" s="171"/>
      <c r="O32" s="182"/>
      <c r="P32" s="190"/>
      <c r="Q32" s="161"/>
      <c r="R32" s="171"/>
      <c r="S32" s="182"/>
      <c r="T32" s="188"/>
      <c r="U32" s="161"/>
      <c r="V32" s="171"/>
      <c r="W32" s="182"/>
      <c r="X32" s="190"/>
      <c r="Y32" s="161"/>
      <c r="Z32" s="173"/>
      <c r="AA32" s="182"/>
      <c r="AB32" s="190"/>
      <c r="AC32" s="161"/>
      <c r="AD32" s="171"/>
      <c r="AE32" s="182"/>
      <c r="AF32" s="188"/>
      <c r="AG32" s="161"/>
      <c r="AH32" s="171"/>
      <c r="AI32" s="182"/>
      <c r="AJ32" s="188"/>
      <c r="AK32" s="161"/>
      <c r="AL32" s="171"/>
      <c r="AM32" s="182"/>
      <c r="AN32" s="188"/>
      <c r="AO32" s="161"/>
      <c r="AP32" s="171"/>
      <c r="AQ32" s="182"/>
      <c r="AR32" s="188"/>
      <c r="AS32" s="161"/>
      <c r="AT32" s="171"/>
      <c r="AU32" s="182"/>
      <c r="AV32" s="188"/>
      <c r="AW32" s="161"/>
      <c r="AX32" s="229"/>
      <c r="AY32" s="182"/>
      <c r="AZ32" s="188"/>
      <c r="BA32" s="161"/>
      <c r="BB32" s="229"/>
      <c r="BC32" s="182"/>
      <c r="BD32" s="188"/>
      <c r="BE32" s="161"/>
      <c r="BF32" s="229"/>
      <c r="BG32" s="182"/>
      <c r="BH32" s="188"/>
      <c r="BI32" s="161"/>
      <c r="BJ32" s="229"/>
      <c r="BK32" s="182"/>
      <c r="BL32" s="188"/>
      <c r="BM32" s="161"/>
      <c r="BN32" s="229"/>
      <c r="BO32" s="238"/>
      <c r="BP32" s="249"/>
      <c r="BQ32" s="256"/>
    </row>
    <row r="33" spans="2:69">
      <c r="B33" s="64"/>
      <c r="C33" s="100"/>
      <c r="D33" s="108"/>
      <c r="E33" s="120"/>
      <c r="F33" s="129" t="str">
        <f>IF($E33="","",IFERROR(DATEDIF(E33,E34,"Y")&amp;"年"&amp;DATEDIF(E33,E34,"YM")&amp;"月","0年0月"))</f>
        <v/>
      </c>
      <c r="G33" s="333" t="str">
        <f>IF($E33="","",EOMONTH(I$16,-1))</f>
        <v/>
      </c>
      <c r="H33" s="189">
        <f>IFERROR(DATEDIF($E33,G33,"Y"),0)</f>
        <v>0</v>
      </c>
      <c r="I33" s="161"/>
      <c r="J33" s="172" t="str">
        <f>IF(I33="","",IF(H33&gt;=7,"◎",IF(H33&gt;=3,"○","×")))</f>
        <v/>
      </c>
      <c r="K33" s="198" t="str">
        <f>IF($E33="","",EOMONTH(M$16,-1))</f>
        <v/>
      </c>
      <c r="L33" s="189">
        <f>IFERROR(DATEDIF($E33,K33,"Y"),0)</f>
        <v>0</v>
      </c>
      <c r="M33" s="161"/>
      <c r="N33" s="171" t="str">
        <f>IF(M33="","",IF(L33&gt;=7,"◎",IF(L33&gt;=3,"○","×")))</f>
        <v/>
      </c>
      <c r="O33" s="182" t="str">
        <f>IF($E33="","",EOMONTH(Q$16,-1))</f>
        <v/>
      </c>
      <c r="P33" s="189">
        <f>IFERROR(DATEDIF($E33,O33,"Y"),0)</f>
        <v>0</v>
      </c>
      <c r="Q33" s="161"/>
      <c r="R33" s="171" t="str">
        <f>IF(Q33="","",IF(P33&gt;=7,"◎",IF(P33&gt;=3,"○","×")))</f>
        <v/>
      </c>
      <c r="S33" s="182" t="str">
        <f>IF($E33="","",EOMONTH(U$16,-1))</f>
        <v/>
      </c>
      <c r="T33" s="188">
        <f>IFERROR(DATEDIF($E33,S33,"Y"),0)</f>
        <v>0</v>
      </c>
      <c r="U33" s="161"/>
      <c r="V33" s="171" t="str">
        <f>IF(U33="","",IF(T33&gt;=7,"◎",IF(T33&gt;=3,"○","×")))</f>
        <v/>
      </c>
      <c r="W33" s="182" t="str">
        <f>IF($E33="","",EOMONTH(Y$16,-1))</f>
        <v/>
      </c>
      <c r="X33" s="189">
        <f>IFERROR(DATEDIF($E33,W33,"Y"),0)</f>
        <v>0</v>
      </c>
      <c r="Y33" s="161"/>
      <c r="Z33" s="171" t="str">
        <f>IF(Y33="","",IF(X33&gt;=7,"◎",IF(X33&gt;=3,"○","×")))</f>
        <v/>
      </c>
      <c r="AA33" s="182" t="str">
        <f>IF($E33="","",EOMONTH(AC$16,-1))</f>
        <v/>
      </c>
      <c r="AB33" s="189">
        <f>IFERROR(DATEDIF($E33,AA33,"Y"),0)</f>
        <v>0</v>
      </c>
      <c r="AC33" s="161"/>
      <c r="AD33" s="171" t="str">
        <f>IF(AC33="","",IF(AB33&gt;=7,"◎",IF(AB33&gt;=3,"○","×")))</f>
        <v/>
      </c>
      <c r="AE33" s="182" t="str">
        <f>IF($E33="","",EOMONTH(AG$16,-1))</f>
        <v/>
      </c>
      <c r="AF33" s="188">
        <f>IFERROR(DATEDIF($E33,AE33,"Y"),0)</f>
        <v>0</v>
      </c>
      <c r="AG33" s="161"/>
      <c r="AH33" s="171" t="str">
        <f>IF(AG33="","",IF(AF33&gt;=7,"◎",IF(AF33&gt;=3,"○","×")))</f>
        <v/>
      </c>
      <c r="AI33" s="182" t="str">
        <f>IF($E33="","",EOMONTH(AK$16,-1))</f>
        <v/>
      </c>
      <c r="AJ33" s="188">
        <f>IFERROR(DATEDIF($E33,AI33,"Y"),0)</f>
        <v>0</v>
      </c>
      <c r="AK33" s="161"/>
      <c r="AL33" s="171" t="str">
        <f>IF(AK33="","",IF(AJ33&gt;=7,"◎",IF(AJ33&gt;=3,"○","×")))</f>
        <v/>
      </c>
      <c r="AM33" s="182" t="str">
        <f>IF($E33="","",EOMONTH(AO$16,-1))</f>
        <v/>
      </c>
      <c r="AN33" s="188">
        <f>IFERROR(DATEDIF($E33,AM33,"Y"),0)</f>
        <v>0</v>
      </c>
      <c r="AO33" s="161"/>
      <c r="AP33" s="171" t="str">
        <f>IF(AO33="","",IF(AN33&gt;=7,"◎",IF(AN33&gt;=3,"○","×")))</f>
        <v/>
      </c>
      <c r="AQ33" s="182" t="str">
        <f>IF($E33="","",EOMONTH(AS$16,-1))</f>
        <v/>
      </c>
      <c r="AR33" s="188">
        <f>IFERROR(DATEDIF($E33,AQ33,"Y"),0)</f>
        <v>0</v>
      </c>
      <c r="AS33" s="161"/>
      <c r="AT33" s="171" t="str">
        <f>IF(AS33="","",IF(AR33&gt;=7,"◎",IF(AR33&gt;=3,"○","×")))</f>
        <v/>
      </c>
      <c r="AU33" s="182" t="str">
        <f>IF($E33="","",EOMONTH(AW$16,-1))</f>
        <v/>
      </c>
      <c r="AV33" s="188">
        <f>IFERROR(DATEDIF($E33,AU33,"Y"),0)</f>
        <v>0</v>
      </c>
      <c r="AW33" s="161"/>
      <c r="AX33" s="229" t="str">
        <f>IF(AW33="","",IF(AV33&gt;=7,"◎",IF(AV33&gt;=3,"○","×")))</f>
        <v/>
      </c>
      <c r="AY33" s="182" t="str">
        <f>IF($E33="","",EOMONTH(BA$16,-1))</f>
        <v/>
      </c>
      <c r="AZ33" s="188">
        <f>IFERROR(DATEDIF($E33,AY33,"Y"),0)</f>
        <v>0</v>
      </c>
      <c r="BA33" s="161"/>
      <c r="BB33" s="229" t="str">
        <f>IF(BA33="","",IF(AZ33&gt;=7,"◎",IF(AZ33&gt;=3,"○","×")))</f>
        <v/>
      </c>
      <c r="BC33" s="182" t="str">
        <f>IF($E33="","",EOMONTH(BE$16,-1))</f>
        <v/>
      </c>
      <c r="BD33" s="188">
        <f>IFERROR(DATEDIF($E33,BC33,"Y"),0)</f>
        <v>0</v>
      </c>
      <c r="BE33" s="161"/>
      <c r="BF33" s="229" t="str">
        <f>IF(BE33="","",IF(BD33&gt;=7,"◎",IF(BD33&gt;=3,"○","×")))</f>
        <v/>
      </c>
      <c r="BG33" s="182" t="str">
        <f>IF($E33="","",EOMONTH(BI$16,-1))</f>
        <v/>
      </c>
      <c r="BH33" s="188">
        <f>IFERROR(DATEDIF($E33,BG33,"Y"),0)</f>
        <v>0</v>
      </c>
      <c r="BI33" s="161"/>
      <c r="BJ33" s="229" t="str">
        <f>IF(BI33="","",IF(BH33&gt;=7,"◎",IF(BH33&gt;=3,"○","×")))</f>
        <v/>
      </c>
      <c r="BK33" s="182" t="str">
        <f>IF($E33="","",EOMONTH(BM$16,-1))</f>
        <v/>
      </c>
      <c r="BL33" s="188">
        <f>IFERROR(DATEDIF($E33,BK33,"Y"),0)</f>
        <v>0</v>
      </c>
      <c r="BM33" s="161"/>
      <c r="BN33" s="229" t="str">
        <f>IF(BM33="","",IF(BL33&gt;=7,"◎",IF(BL33&gt;=3,"○","×")))</f>
        <v/>
      </c>
      <c r="BO33" s="239">
        <f>SUM(I33,M33,Q33,U33,Y33,AC33,AG33,AK33,AO33,AS33,AW33,BA33,BE33,BI33,BM33)</f>
        <v>0</v>
      </c>
      <c r="BP33" s="249"/>
      <c r="BQ33" s="256"/>
    </row>
    <row r="34" spans="2:69">
      <c r="B34" s="66"/>
      <c r="C34" s="99"/>
      <c r="D34" s="107"/>
      <c r="E34" s="121" t="str">
        <f>IF(E33="","",$E$20)</f>
        <v/>
      </c>
      <c r="F34" s="129"/>
      <c r="G34" s="332"/>
      <c r="H34" s="190"/>
      <c r="I34" s="161"/>
      <c r="J34" s="173"/>
      <c r="K34" s="197"/>
      <c r="L34" s="190"/>
      <c r="M34" s="161"/>
      <c r="N34" s="171"/>
      <c r="O34" s="182"/>
      <c r="P34" s="190"/>
      <c r="Q34" s="161"/>
      <c r="R34" s="171"/>
      <c r="S34" s="182"/>
      <c r="T34" s="188"/>
      <c r="U34" s="161"/>
      <c r="V34" s="171"/>
      <c r="W34" s="182"/>
      <c r="X34" s="190"/>
      <c r="Y34" s="161"/>
      <c r="Z34" s="171"/>
      <c r="AA34" s="182"/>
      <c r="AB34" s="190"/>
      <c r="AC34" s="161"/>
      <c r="AD34" s="171"/>
      <c r="AE34" s="182"/>
      <c r="AF34" s="188"/>
      <c r="AG34" s="161"/>
      <c r="AH34" s="171"/>
      <c r="AI34" s="182"/>
      <c r="AJ34" s="188"/>
      <c r="AK34" s="161"/>
      <c r="AL34" s="171"/>
      <c r="AM34" s="182"/>
      <c r="AN34" s="188"/>
      <c r="AO34" s="161"/>
      <c r="AP34" s="171"/>
      <c r="AQ34" s="182"/>
      <c r="AR34" s="188"/>
      <c r="AS34" s="161"/>
      <c r="AT34" s="171"/>
      <c r="AU34" s="182"/>
      <c r="AV34" s="188"/>
      <c r="AW34" s="161"/>
      <c r="AX34" s="229"/>
      <c r="AY34" s="182"/>
      <c r="AZ34" s="188"/>
      <c r="BA34" s="161"/>
      <c r="BB34" s="229"/>
      <c r="BC34" s="182"/>
      <c r="BD34" s="188"/>
      <c r="BE34" s="161"/>
      <c r="BF34" s="229"/>
      <c r="BG34" s="182"/>
      <c r="BH34" s="188"/>
      <c r="BI34" s="161"/>
      <c r="BJ34" s="229"/>
      <c r="BK34" s="182"/>
      <c r="BL34" s="188"/>
      <c r="BM34" s="161"/>
      <c r="BN34" s="229"/>
      <c r="BO34" s="238"/>
      <c r="BP34" s="249"/>
      <c r="BQ34" s="256"/>
    </row>
    <row r="35" spans="2:69">
      <c r="B35" s="64"/>
      <c r="C35" s="100"/>
      <c r="D35" s="108"/>
      <c r="E35" s="120"/>
      <c r="F35" s="129" t="str">
        <f>IF($E35="","",IFERROR(DATEDIF(E35,E36,"Y")&amp;"年"&amp;DATEDIF(E35,E36,"YM")&amp;"月","0年0月"))</f>
        <v/>
      </c>
      <c r="G35" s="333" t="str">
        <f>IF($E35="","",EOMONTH(I$16,-1))</f>
        <v/>
      </c>
      <c r="H35" s="189">
        <f>IFERROR(DATEDIF($E35,G35,"Y"),0)</f>
        <v>0</v>
      </c>
      <c r="I35" s="161"/>
      <c r="J35" s="172" t="str">
        <f>IF(I35="","",IF(H35&gt;=7,"◎",IF(H35&gt;=3,"○","×")))</f>
        <v/>
      </c>
      <c r="K35" s="198" t="str">
        <f>IF($E35="","",EOMONTH(M$16,-1))</f>
        <v/>
      </c>
      <c r="L35" s="189">
        <f>IFERROR(DATEDIF($E35,K35,"Y"),0)</f>
        <v>0</v>
      </c>
      <c r="M35" s="161"/>
      <c r="N35" s="171" t="str">
        <f>IF(M35="","",IF(L35&gt;=7,"◎",IF(L35&gt;=3,"○","×")))</f>
        <v/>
      </c>
      <c r="O35" s="182" t="str">
        <f>IF($E35="","",EOMONTH(Q$16,-1))</f>
        <v/>
      </c>
      <c r="P35" s="189">
        <f>IFERROR(DATEDIF($E35,O35,"Y"),0)</f>
        <v>0</v>
      </c>
      <c r="Q35" s="161"/>
      <c r="R35" s="171" t="str">
        <f>IF(Q35="","",IF(P35&gt;=7,"◎",IF(P35&gt;=3,"○","×")))</f>
        <v/>
      </c>
      <c r="S35" s="182" t="str">
        <f>IF($E35="","",EOMONTH(U$16,-1))</f>
        <v/>
      </c>
      <c r="T35" s="188">
        <f>IFERROR(DATEDIF($E35,S35,"Y"),0)</f>
        <v>0</v>
      </c>
      <c r="U35" s="161"/>
      <c r="V35" s="171" t="str">
        <f>IF(U35="","",IF(T35&gt;=7,"◎",IF(T35&gt;=3,"○","×")))</f>
        <v/>
      </c>
      <c r="W35" s="182" t="str">
        <f>IF($E35="","",EOMONTH(Y$16,-1))</f>
        <v/>
      </c>
      <c r="X35" s="189">
        <f>IFERROR(DATEDIF($E35,W35,"Y"),0)</f>
        <v>0</v>
      </c>
      <c r="Y35" s="161"/>
      <c r="Z35" s="171" t="str">
        <f>IF(Y35="","",IF(X35&gt;=7,"◎",IF(X35&gt;=3,"○","×")))</f>
        <v/>
      </c>
      <c r="AA35" s="182" t="str">
        <f>IF($E35="","",EOMONTH(AC$16,-1))</f>
        <v/>
      </c>
      <c r="AB35" s="189">
        <f>IFERROR(DATEDIF($E35,AA35,"Y"),0)</f>
        <v>0</v>
      </c>
      <c r="AC35" s="161"/>
      <c r="AD35" s="171" t="str">
        <f>IF(AC35="","",IF(AB35&gt;=7,"◎",IF(AB35&gt;=3,"○","×")))</f>
        <v/>
      </c>
      <c r="AE35" s="182" t="str">
        <f>IF($E35="","",EOMONTH(AG$16,-1))</f>
        <v/>
      </c>
      <c r="AF35" s="188">
        <f>IFERROR(DATEDIF($E35,AE35,"Y"),0)</f>
        <v>0</v>
      </c>
      <c r="AG35" s="161"/>
      <c r="AH35" s="171" t="str">
        <f>IF(AG35="","",IF(AF35&gt;=7,"◎",IF(AF35&gt;=3,"○","×")))</f>
        <v/>
      </c>
      <c r="AI35" s="182" t="str">
        <f>IF($E35="","",EOMONTH(AK$16,-1))</f>
        <v/>
      </c>
      <c r="AJ35" s="188">
        <f>IFERROR(DATEDIF($E35,AI35,"Y"),0)</f>
        <v>0</v>
      </c>
      <c r="AK35" s="161"/>
      <c r="AL35" s="171" t="str">
        <f>IF(AK35="","",IF(AJ35&gt;=7,"◎",IF(AJ35&gt;=3,"○","×")))</f>
        <v/>
      </c>
      <c r="AM35" s="182" t="str">
        <f>IF($E35="","",EOMONTH(AO$16,-1))</f>
        <v/>
      </c>
      <c r="AN35" s="188">
        <f>IFERROR(DATEDIF($E35,AM35,"Y"),0)</f>
        <v>0</v>
      </c>
      <c r="AO35" s="161"/>
      <c r="AP35" s="171" t="str">
        <f>IF(AO35="","",IF(AN35&gt;=7,"◎",IF(AN35&gt;=3,"○","×")))</f>
        <v/>
      </c>
      <c r="AQ35" s="182" t="str">
        <f>IF($E35="","",EOMONTH(AS$16,-1))</f>
        <v/>
      </c>
      <c r="AR35" s="188">
        <f>IFERROR(DATEDIF($E35,AQ35,"Y"),0)</f>
        <v>0</v>
      </c>
      <c r="AS35" s="161"/>
      <c r="AT35" s="171" t="str">
        <f>IF(AS35="","",IF(AR35&gt;=7,"◎",IF(AR35&gt;=3,"○","×")))</f>
        <v/>
      </c>
      <c r="AU35" s="182" t="str">
        <f>IF($E35="","",EOMONTH(AW$16,-1))</f>
        <v/>
      </c>
      <c r="AV35" s="188">
        <f>IFERROR(DATEDIF($E35,AU35,"Y"),0)</f>
        <v>0</v>
      </c>
      <c r="AW35" s="161"/>
      <c r="AX35" s="229" t="str">
        <f>IF(AW35="","",IF(AV35&gt;=7,"◎",IF(AV35&gt;=3,"○","×")))</f>
        <v/>
      </c>
      <c r="AY35" s="182" t="str">
        <f>IF($E35="","",EOMONTH(BA$16,-1))</f>
        <v/>
      </c>
      <c r="AZ35" s="188">
        <f>IFERROR(DATEDIF($E35,AY35,"Y"),0)</f>
        <v>0</v>
      </c>
      <c r="BA35" s="161"/>
      <c r="BB35" s="229" t="str">
        <f>IF(BA35="","",IF(AZ35&gt;=7,"◎",IF(AZ35&gt;=3,"○","×")))</f>
        <v/>
      </c>
      <c r="BC35" s="182" t="str">
        <f>IF($E35="","",EOMONTH(BE$16,-1))</f>
        <v/>
      </c>
      <c r="BD35" s="188">
        <f>IFERROR(DATEDIF($E35,BC35,"Y"),0)</f>
        <v>0</v>
      </c>
      <c r="BE35" s="161"/>
      <c r="BF35" s="229" t="str">
        <f>IF(BE35="","",IF(BD35&gt;=7,"◎",IF(BD35&gt;=3,"○","×")))</f>
        <v/>
      </c>
      <c r="BG35" s="182" t="str">
        <f>IF($E35="","",EOMONTH(BI$16,-1))</f>
        <v/>
      </c>
      <c r="BH35" s="188">
        <f>IFERROR(DATEDIF($E35,BG35,"Y"),0)</f>
        <v>0</v>
      </c>
      <c r="BI35" s="161"/>
      <c r="BJ35" s="229" t="str">
        <f>IF(BI35="","",IF(BH35&gt;=7,"◎",IF(BH35&gt;=3,"○","×")))</f>
        <v/>
      </c>
      <c r="BK35" s="182" t="str">
        <f>IF($E35="","",EOMONTH(BM$16,-1))</f>
        <v/>
      </c>
      <c r="BL35" s="188">
        <f>IFERROR(DATEDIF($E35,BK35,"Y"),0)</f>
        <v>0</v>
      </c>
      <c r="BM35" s="161"/>
      <c r="BN35" s="229" t="str">
        <f>IF(BM35="","",IF(BL35&gt;=7,"◎",IF(BL35&gt;=3,"○","×")))</f>
        <v/>
      </c>
      <c r="BO35" s="239">
        <f>SUM(I35,M35,Q35,U35,Y35,AC35,AG35,AK35,AO35,AS35,AW35,BA35,BE35,BI35,BM35)</f>
        <v>0</v>
      </c>
      <c r="BP35" s="249"/>
      <c r="BQ35" s="256"/>
    </row>
    <row r="36" spans="2:69">
      <c r="B36" s="66"/>
      <c r="C36" s="99"/>
      <c r="D36" s="107"/>
      <c r="E36" s="121" t="str">
        <f>IF(E35="","",$E$20)</f>
        <v/>
      </c>
      <c r="F36" s="129"/>
      <c r="G36" s="332"/>
      <c r="H36" s="190"/>
      <c r="I36" s="161"/>
      <c r="J36" s="173"/>
      <c r="K36" s="197"/>
      <c r="L36" s="190"/>
      <c r="M36" s="161"/>
      <c r="N36" s="171"/>
      <c r="O36" s="182"/>
      <c r="P36" s="190"/>
      <c r="Q36" s="161"/>
      <c r="R36" s="171"/>
      <c r="S36" s="182"/>
      <c r="T36" s="188"/>
      <c r="U36" s="161"/>
      <c r="V36" s="171"/>
      <c r="W36" s="182"/>
      <c r="X36" s="190"/>
      <c r="Y36" s="161"/>
      <c r="Z36" s="171"/>
      <c r="AA36" s="182"/>
      <c r="AB36" s="190"/>
      <c r="AC36" s="161"/>
      <c r="AD36" s="171"/>
      <c r="AE36" s="182"/>
      <c r="AF36" s="188"/>
      <c r="AG36" s="161"/>
      <c r="AH36" s="171"/>
      <c r="AI36" s="182"/>
      <c r="AJ36" s="188"/>
      <c r="AK36" s="161"/>
      <c r="AL36" s="171"/>
      <c r="AM36" s="182"/>
      <c r="AN36" s="188"/>
      <c r="AO36" s="161"/>
      <c r="AP36" s="171"/>
      <c r="AQ36" s="182"/>
      <c r="AR36" s="188"/>
      <c r="AS36" s="161"/>
      <c r="AT36" s="171"/>
      <c r="AU36" s="182"/>
      <c r="AV36" s="188"/>
      <c r="AW36" s="161"/>
      <c r="AX36" s="229"/>
      <c r="AY36" s="182"/>
      <c r="AZ36" s="188"/>
      <c r="BA36" s="161"/>
      <c r="BB36" s="229"/>
      <c r="BC36" s="182"/>
      <c r="BD36" s="188"/>
      <c r="BE36" s="161"/>
      <c r="BF36" s="229"/>
      <c r="BG36" s="182"/>
      <c r="BH36" s="188"/>
      <c r="BI36" s="161"/>
      <c r="BJ36" s="229"/>
      <c r="BK36" s="182"/>
      <c r="BL36" s="188"/>
      <c r="BM36" s="161"/>
      <c r="BN36" s="229"/>
      <c r="BO36" s="238"/>
      <c r="BP36" s="249"/>
      <c r="BQ36" s="256"/>
    </row>
    <row r="37" spans="2:69">
      <c r="B37" s="64"/>
      <c r="C37" s="100"/>
      <c r="D37" s="108"/>
      <c r="E37" s="120"/>
      <c r="F37" s="129" t="str">
        <f>IF($E37="","",IFERROR(DATEDIF(E37,E38,"Y")&amp;"年"&amp;DATEDIF(E37,E38,"YM")&amp;"月","0年0月"))</f>
        <v/>
      </c>
      <c r="G37" s="333" t="str">
        <f>IF($E37="","",EOMONTH(I$16,-1))</f>
        <v/>
      </c>
      <c r="H37" s="189">
        <f>IFERROR(DATEDIF($E37,G37,"Y"),0)</f>
        <v>0</v>
      </c>
      <c r="I37" s="161"/>
      <c r="J37" s="172" t="str">
        <f>IF(I37="","",IF(H37&gt;=7,"◎",IF(H37&gt;=3,"○","×")))</f>
        <v/>
      </c>
      <c r="K37" s="198" t="str">
        <f>IF($E37="","",EOMONTH(M$16,-1))</f>
        <v/>
      </c>
      <c r="L37" s="188">
        <f>IFERROR(DATEDIF($E37,K37,"Y"),0)</f>
        <v>0</v>
      </c>
      <c r="M37" s="161"/>
      <c r="N37" s="171" t="str">
        <f>IF(M37="","",IF(L37&gt;=7,"◎",IF(L37&gt;=3,"○","×")))</f>
        <v/>
      </c>
      <c r="O37" s="182" t="str">
        <f>IF($E37="","",EOMONTH(Q$16,-1))</f>
        <v/>
      </c>
      <c r="P37" s="188">
        <f>IFERROR(DATEDIF($E37,O37,"Y"),0)</f>
        <v>0</v>
      </c>
      <c r="Q37" s="161"/>
      <c r="R37" s="171" t="str">
        <f>IF(Q37="","",IF(P37&gt;=7,"◎",IF(P37&gt;=3,"○","×")))</f>
        <v/>
      </c>
      <c r="S37" s="182" t="str">
        <f>IF($E37="","",EOMONTH(U$16,-1))</f>
        <v/>
      </c>
      <c r="T37" s="188">
        <f>IFERROR(DATEDIF($E37,S37,"Y"),0)</f>
        <v>0</v>
      </c>
      <c r="U37" s="161"/>
      <c r="V37" s="171" t="str">
        <f>IF(U37="","",IF(T37&gt;=7,"◎",IF(T37&gt;=3,"○","×")))</f>
        <v/>
      </c>
      <c r="W37" s="182" t="str">
        <f>IF($E37="","",EOMONTH(Y$16,-1))</f>
        <v/>
      </c>
      <c r="X37" s="189">
        <f>IFERROR(DATEDIF($E37,W37,"Y"),0)</f>
        <v>0</v>
      </c>
      <c r="Y37" s="161"/>
      <c r="Z37" s="171" t="str">
        <f>IF(Y37="","",IF(X37&gt;=7,"◎",IF(X37&gt;=3,"○","×")))</f>
        <v/>
      </c>
      <c r="AA37" s="182" t="str">
        <f>IF($E37="","",EOMONTH(AC$16,-1))</f>
        <v/>
      </c>
      <c r="AB37" s="189">
        <f>IFERROR(DATEDIF($E37,AA37,"Y"),0)</f>
        <v>0</v>
      </c>
      <c r="AC37" s="161"/>
      <c r="AD37" s="171" t="str">
        <f>IF(AC37="","",IF(AB37&gt;=7,"◎",IF(AB37&gt;=3,"○","×")))</f>
        <v/>
      </c>
      <c r="AE37" s="182" t="str">
        <f>IF($E37="","",EOMONTH(AG$16,-1))</f>
        <v/>
      </c>
      <c r="AF37" s="188">
        <f>IFERROR(DATEDIF($E37,AE37,"Y"),0)</f>
        <v>0</v>
      </c>
      <c r="AG37" s="161"/>
      <c r="AH37" s="171" t="str">
        <f>IF(AG37="","",IF(AF37&gt;=7,"◎",IF(AF37&gt;=3,"○","×")))</f>
        <v/>
      </c>
      <c r="AI37" s="182" t="str">
        <f>IF($E37="","",EOMONTH(AK$16,-1))</f>
        <v/>
      </c>
      <c r="AJ37" s="188">
        <f>IFERROR(DATEDIF($E37,AI37,"Y"),0)</f>
        <v>0</v>
      </c>
      <c r="AK37" s="161"/>
      <c r="AL37" s="171" t="str">
        <f>IF(AK37="","",IF(AJ37&gt;=7,"◎",IF(AJ37&gt;=3,"○","×")))</f>
        <v/>
      </c>
      <c r="AM37" s="182" t="str">
        <f>IF($E37="","",EOMONTH(AO$16,-1))</f>
        <v/>
      </c>
      <c r="AN37" s="188">
        <f>IFERROR(DATEDIF($E37,AM37,"Y"),0)</f>
        <v>0</v>
      </c>
      <c r="AO37" s="161"/>
      <c r="AP37" s="171" t="str">
        <f>IF(AO37="","",IF(AN37&gt;=7,"◎",IF(AN37&gt;=3,"○","×")))</f>
        <v/>
      </c>
      <c r="AQ37" s="182" t="str">
        <f>IF($E37="","",EOMONTH(AS$16,-1))</f>
        <v/>
      </c>
      <c r="AR37" s="188">
        <f>IFERROR(DATEDIF($E37,AQ37,"Y"),0)</f>
        <v>0</v>
      </c>
      <c r="AS37" s="161"/>
      <c r="AT37" s="171" t="str">
        <f>IF(AS37="","",IF(AR37&gt;=7,"◎",IF(AR37&gt;=3,"○","×")))</f>
        <v/>
      </c>
      <c r="AU37" s="182" t="str">
        <f>IF($E37="","",EOMONTH(AW$16,-1))</f>
        <v/>
      </c>
      <c r="AV37" s="188">
        <f>IFERROR(DATEDIF($E37,AU37,"Y"),0)</f>
        <v>0</v>
      </c>
      <c r="AW37" s="161"/>
      <c r="AX37" s="229" t="str">
        <f>IF(AW37="","",IF(AV37&gt;=7,"◎",IF(AV37&gt;=3,"○","×")))</f>
        <v/>
      </c>
      <c r="AY37" s="182" t="str">
        <f>IF($E37="","",EOMONTH(BA$16,-1))</f>
        <v/>
      </c>
      <c r="AZ37" s="188">
        <f>IFERROR(DATEDIF($E37,AY37,"Y"),0)</f>
        <v>0</v>
      </c>
      <c r="BA37" s="161"/>
      <c r="BB37" s="229" t="str">
        <f>IF(BA37="","",IF(AZ37&gt;=7,"◎",IF(AZ37&gt;=3,"○","×")))</f>
        <v/>
      </c>
      <c r="BC37" s="182" t="str">
        <f>IF($E37="","",EOMONTH(BE$16,-1))</f>
        <v/>
      </c>
      <c r="BD37" s="188">
        <f>IFERROR(DATEDIF($E37,BC37,"Y"),0)</f>
        <v>0</v>
      </c>
      <c r="BE37" s="161"/>
      <c r="BF37" s="229" t="str">
        <f>IF(BE37="","",IF(BD37&gt;=7,"◎",IF(BD37&gt;=3,"○","×")))</f>
        <v/>
      </c>
      <c r="BG37" s="182" t="str">
        <f>IF($E37="","",EOMONTH(BI$16,-1))</f>
        <v/>
      </c>
      <c r="BH37" s="188">
        <f>IFERROR(DATEDIF($E37,BG37,"Y"),0)</f>
        <v>0</v>
      </c>
      <c r="BI37" s="161"/>
      <c r="BJ37" s="229" t="str">
        <f>IF(BI37="","",IF(BH37&gt;=7,"◎",IF(BH37&gt;=3,"○","×")))</f>
        <v/>
      </c>
      <c r="BK37" s="182" t="str">
        <f>IF($E37="","",EOMONTH(BM$16,-1))</f>
        <v/>
      </c>
      <c r="BL37" s="188">
        <f>IFERROR(DATEDIF($E37,BK37,"Y"),0)</f>
        <v>0</v>
      </c>
      <c r="BM37" s="161"/>
      <c r="BN37" s="229" t="str">
        <f>IF(BM37="","",IF(BL37&gt;=7,"◎",IF(BL37&gt;=3,"○","×")))</f>
        <v/>
      </c>
      <c r="BO37" s="239">
        <f>SUM(I37,M37,Q37,U37,Y37,AC37,AG37,AK37,AO37,AS37,AW37,BA37,BE37,BI37,BM37)</f>
        <v>0</v>
      </c>
      <c r="BP37" s="249"/>
      <c r="BQ37" s="256"/>
    </row>
    <row r="38" spans="2:69">
      <c r="B38" s="66"/>
      <c r="C38" s="99"/>
      <c r="D38" s="107"/>
      <c r="E38" s="121" t="str">
        <f>IF(E37="","",$E$20)</f>
        <v/>
      </c>
      <c r="F38" s="129"/>
      <c r="G38" s="332"/>
      <c r="H38" s="190"/>
      <c r="I38" s="161"/>
      <c r="J38" s="173"/>
      <c r="K38" s="197"/>
      <c r="L38" s="188"/>
      <c r="M38" s="161"/>
      <c r="N38" s="171"/>
      <c r="O38" s="182"/>
      <c r="P38" s="188"/>
      <c r="Q38" s="161"/>
      <c r="R38" s="171"/>
      <c r="S38" s="182"/>
      <c r="T38" s="188"/>
      <c r="U38" s="161"/>
      <c r="V38" s="171"/>
      <c r="W38" s="182"/>
      <c r="X38" s="190"/>
      <c r="Y38" s="161"/>
      <c r="Z38" s="171"/>
      <c r="AA38" s="182"/>
      <c r="AB38" s="190"/>
      <c r="AC38" s="161"/>
      <c r="AD38" s="171"/>
      <c r="AE38" s="182"/>
      <c r="AF38" s="188"/>
      <c r="AG38" s="161"/>
      <c r="AH38" s="171"/>
      <c r="AI38" s="182"/>
      <c r="AJ38" s="188"/>
      <c r="AK38" s="161"/>
      <c r="AL38" s="171"/>
      <c r="AM38" s="182"/>
      <c r="AN38" s="188"/>
      <c r="AO38" s="161"/>
      <c r="AP38" s="171"/>
      <c r="AQ38" s="182"/>
      <c r="AR38" s="188"/>
      <c r="AS38" s="161"/>
      <c r="AT38" s="171"/>
      <c r="AU38" s="182"/>
      <c r="AV38" s="188"/>
      <c r="AW38" s="161"/>
      <c r="AX38" s="229"/>
      <c r="AY38" s="182"/>
      <c r="AZ38" s="188"/>
      <c r="BA38" s="161"/>
      <c r="BB38" s="229"/>
      <c r="BC38" s="182"/>
      <c r="BD38" s="188"/>
      <c r="BE38" s="161"/>
      <c r="BF38" s="229"/>
      <c r="BG38" s="182"/>
      <c r="BH38" s="188"/>
      <c r="BI38" s="161"/>
      <c r="BJ38" s="229"/>
      <c r="BK38" s="182"/>
      <c r="BL38" s="188"/>
      <c r="BM38" s="161"/>
      <c r="BN38" s="229"/>
      <c r="BO38" s="238"/>
      <c r="BP38" s="249"/>
      <c r="BQ38" s="256"/>
    </row>
    <row r="39" spans="2:69">
      <c r="B39" s="64"/>
      <c r="C39" s="100"/>
      <c r="D39" s="108"/>
      <c r="E39" s="120"/>
      <c r="F39" s="129" t="str">
        <f>IF($E39="","",IFERROR(DATEDIF(E39,E40,"Y")&amp;"年"&amp;DATEDIF(E39,E40,"YM")&amp;"月","0年0月"))</f>
        <v/>
      </c>
      <c r="G39" s="333" t="str">
        <f>IF($E39="","",EOMONTH(I$16,-1))</f>
        <v/>
      </c>
      <c r="H39" s="189">
        <f>IFERROR(DATEDIF($E39,G39,"Y"),0)</f>
        <v>0</v>
      </c>
      <c r="I39" s="161"/>
      <c r="J39" s="172" t="str">
        <f>IF(I39="","",IF(H39&gt;=7,"◎",IF(H39&gt;=3,"○","×")))</f>
        <v/>
      </c>
      <c r="K39" s="198" t="str">
        <f>IF($E39="","",EOMONTH(M$16,-1))</f>
        <v/>
      </c>
      <c r="L39" s="189">
        <f>IFERROR(DATEDIF($E39,K39,"Y"),0)</f>
        <v>0</v>
      </c>
      <c r="M39" s="161"/>
      <c r="N39" s="171" t="str">
        <f>IF(M39="","",IF(L39&gt;=7,"◎",IF(L39&gt;=3,"○","×")))</f>
        <v/>
      </c>
      <c r="O39" s="182" t="str">
        <f>IF($E39="","",EOMONTH(Q$16,-1))</f>
        <v/>
      </c>
      <c r="P39" s="189">
        <f>IFERROR(DATEDIF($E39,O39,"Y"),0)</f>
        <v>0</v>
      </c>
      <c r="Q39" s="161"/>
      <c r="R39" s="171" t="str">
        <f>IF(Q39="","",IF(P39&gt;=7,"◎",IF(P39&gt;=3,"○","×")))</f>
        <v/>
      </c>
      <c r="S39" s="182" t="str">
        <f>IF($E39="","",EOMONTH(U$16,-1))</f>
        <v/>
      </c>
      <c r="T39" s="188">
        <f>IFERROR(DATEDIF($E39,S39,"Y"),0)</f>
        <v>0</v>
      </c>
      <c r="U39" s="161"/>
      <c r="V39" s="171" t="str">
        <f>IF(U39="","",IF(T39&gt;=7,"◎",IF(T39&gt;=3,"○","×")))</f>
        <v/>
      </c>
      <c r="W39" s="182" t="str">
        <f>IF($E39="","",EOMONTH(Y$16,-1))</f>
        <v/>
      </c>
      <c r="X39" s="189">
        <f>IFERROR(DATEDIF($E39,W39,"Y"),0)</f>
        <v>0</v>
      </c>
      <c r="Y39" s="161"/>
      <c r="Z39" s="171" t="str">
        <f>IF(Y39="","",IF(X39&gt;=7,"◎",IF(X39&gt;=3,"○","×")))</f>
        <v/>
      </c>
      <c r="AA39" s="182" t="str">
        <f>IF($E39="","",EOMONTH(AC$16,-1))</f>
        <v/>
      </c>
      <c r="AB39" s="189">
        <f>IFERROR(DATEDIF($E39,AA39,"Y"),0)</f>
        <v>0</v>
      </c>
      <c r="AC39" s="161"/>
      <c r="AD39" s="171" t="str">
        <f>IF(AC39="","",IF(AB39&gt;=7,"◎",IF(AB39&gt;=3,"○","×")))</f>
        <v/>
      </c>
      <c r="AE39" s="182" t="str">
        <f>IF($E39="","",EOMONTH(AG$16,-1))</f>
        <v/>
      </c>
      <c r="AF39" s="188">
        <f>IFERROR(DATEDIF($E39,AE39,"Y"),0)</f>
        <v>0</v>
      </c>
      <c r="AG39" s="161"/>
      <c r="AH39" s="171" t="str">
        <f>IF(AG39="","",IF(AF39&gt;=7,"◎",IF(AF39&gt;=3,"○","×")))</f>
        <v/>
      </c>
      <c r="AI39" s="182" t="str">
        <f>IF($E39="","",EOMONTH(AK$16,-1))</f>
        <v/>
      </c>
      <c r="AJ39" s="188">
        <f>IFERROR(DATEDIF($E39,AI39,"Y"),0)</f>
        <v>0</v>
      </c>
      <c r="AK39" s="161"/>
      <c r="AL39" s="171" t="str">
        <f>IF(AK39="","",IF(AJ39&gt;=7,"◎",IF(AJ39&gt;=3,"○","×")))</f>
        <v/>
      </c>
      <c r="AM39" s="182" t="str">
        <f>IF($E39="","",EOMONTH(AO$16,-1))</f>
        <v/>
      </c>
      <c r="AN39" s="188">
        <f>IFERROR(DATEDIF($E39,AM39,"Y"),0)</f>
        <v>0</v>
      </c>
      <c r="AO39" s="161"/>
      <c r="AP39" s="171" t="str">
        <f>IF(AO39="","",IF(AN39&gt;=7,"◎",IF(AN39&gt;=3,"○","×")))</f>
        <v/>
      </c>
      <c r="AQ39" s="182" t="str">
        <f>IF($E39="","",EOMONTH(AS$16,-1))</f>
        <v/>
      </c>
      <c r="AR39" s="188">
        <f>IFERROR(DATEDIF($E39,AQ39,"Y"),0)</f>
        <v>0</v>
      </c>
      <c r="AS39" s="161"/>
      <c r="AT39" s="171" t="str">
        <f>IF(AS39="","",IF(AR39&gt;=7,"◎",IF(AR39&gt;=3,"○","×")))</f>
        <v/>
      </c>
      <c r="AU39" s="182" t="str">
        <f>IF($E39="","",EOMONTH(AW$16,-1))</f>
        <v/>
      </c>
      <c r="AV39" s="188">
        <f>IFERROR(DATEDIF($E39,AU39,"Y"),0)</f>
        <v>0</v>
      </c>
      <c r="AW39" s="161"/>
      <c r="AX39" s="229" t="str">
        <f>IF(AW39="","",IF(AV39&gt;=7,"◎",IF(AV39&gt;=3,"○","×")))</f>
        <v/>
      </c>
      <c r="AY39" s="182" t="str">
        <f>IF($E39="","",EOMONTH(BA$16,-1))</f>
        <v/>
      </c>
      <c r="AZ39" s="188">
        <f>IFERROR(DATEDIF($E39,AY39,"Y"),0)</f>
        <v>0</v>
      </c>
      <c r="BA39" s="161"/>
      <c r="BB39" s="229" t="str">
        <f>IF(BA39="","",IF(AZ39&gt;=7,"◎",IF(AZ39&gt;=3,"○","×")))</f>
        <v/>
      </c>
      <c r="BC39" s="182" t="str">
        <f>IF($E39="","",EOMONTH(BE$16,-1))</f>
        <v/>
      </c>
      <c r="BD39" s="188">
        <f>IFERROR(DATEDIF($E39,BC39,"Y"),0)</f>
        <v>0</v>
      </c>
      <c r="BE39" s="161"/>
      <c r="BF39" s="229" t="str">
        <f>IF(BE39="","",IF(BD39&gt;=7,"◎",IF(BD39&gt;=3,"○","×")))</f>
        <v/>
      </c>
      <c r="BG39" s="182" t="str">
        <f>IF($E39="","",EOMONTH(BI$16,-1))</f>
        <v/>
      </c>
      <c r="BH39" s="188">
        <f>IFERROR(DATEDIF($E39,BG39,"Y"),0)</f>
        <v>0</v>
      </c>
      <c r="BI39" s="161"/>
      <c r="BJ39" s="229" t="str">
        <f>IF(BI39="","",IF(BH39&gt;=7,"◎",IF(BH39&gt;=3,"○","×")))</f>
        <v/>
      </c>
      <c r="BK39" s="182" t="str">
        <f>IF($E39="","",EOMONTH(BM$16,-1))</f>
        <v/>
      </c>
      <c r="BL39" s="188">
        <f>IFERROR(DATEDIF($E39,BK39,"Y"),0)</f>
        <v>0</v>
      </c>
      <c r="BM39" s="161"/>
      <c r="BN39" s="229" t="str">
        <f>IF(BM39="","",IF(BL39&gt;=7,"◎",IF(BL39&gt;=3,"○","×")))</f>
        <v/>
      </c>
      <c r="BO39" s="239">
        <f>SUM(I39,M39,Q39,U39,Y39,AC39,AG39,AK39,AO39,AS39,AW39,BA39,BE39,BI39,BM39)</f>
        <v>0</v>
      </c>
      <c r="BP39" s="249"/>
      <c r="BQ39" s="256"/>
    </row>
    <row r="40" spans="2:69">
      <c r="B40" s="66"/>
      <c r="C40" s="99"/>
      <c r="D40" s="107"/>
      <c r="E40" s="121" t="str">
        <f>IF(E39="","",$E$20)</f>
        <v/>
      </c>
      <c r="F40" s="129"/>
      <c r="G40" s="332"/>
      <c r="H40" s="190"/>
      <c r="I40" s="161"/>
      <c r="J40" s="173"/>
      <c r="K40" s="197"/>
      <c r="L40" s="190"/>
      <c r="M40" s="161"/>
      <c r="N40" s="171"/>
      <c r="O40" s="182"/>
      <c r="P40" s="190"/>
      <c r="Q40" s="161"/>
      <c r="R40" s="171"/>
      <c r="S40" s="182"/>
      <c r="T40" s="188"/>
      <c r="U40" s="161"/>
      <c r="V40" s="171"/>
      <c r="W40" s="182"/>
      <c r="X40" s="190"/>
      <c r="Y40" s="161"/>
      <c r="Z40" s="171"/>
      <c r="AA40" s="182"/>
      <c r="AB40" s="190"/>
      <c r="AC40" s="161"/>
      <c r="AD40" s="171"/>
      <c r="AE40" s="182"/>
      <c r="AF40" s="188"/>
      <c r="AG40" s="161"/>
      <c r="AH40" s="171"/>
      <c r="AI40" s="182"/>
      <c r="AJ40" s="188"/>
      <c r="AK40" s="161"/>
      <c r="AL40" s="171"/>
      <c r="AM40" s="182"/>
      <c r="AN40" s="188"/>
      <c r="AO40" s="161"/>
      <c r="AP40" s="171"/>
      <c r="AQ40" s="182"/>
      <c r="AR40" s="188"/>
      <c r="AS40" s="161"/>
      <c r="AT40" s="171"/>
      <c r="AU40" s="182"/>
      <c r="AV40" s="188"/>
      <c r="AW40" s="161"/>
      <c r="AX40" s="229"/>
      <c r="AY40" s="182"/>
      <c r="AZ40" s="188"/>
      <c r="BA40" s="161"/>
      <c r="BB40" s="229"/>
      <c r="BC40" s="182"/>
      <c r="BD40" s="188"/>
      <c r="BE40" s="161"/>
      <c r="BF40" s="229"/>
      <c r="BG40" s="182"/>
      <c r="BH40" s="188"/>
      <c r="BI40" s="161"/>
      <c r="BJ40" s="229"/>
      <c r="BK40" s="182"/>
      <c r="BL40" s="188"/>
      <c r="BM40" s="161"/>
      <c r="BN40" s="229"/>
      <c r="BO40" s="238"/>
      <c r="BP40" s="249"/>
      <c r="BQ40" s="256"/>
    </row>
    <row r="41" spans="2:69">
      <c r="B41" s="64"/>
      <c r="C41" s="100"/>
      <c r="D41" s="108"/>
      <c r="E41" s="120"/>
      <c r="F41" s="129" t="str">
        <f>IF($E41="","",IFERROR(DATEDIF(E41,E42,"Y")&amp;"年"&amp;DATEDIF(E41,E42,"YM")&amp;"月","0年0月"))</f>
        <v/>
      </c>
      <c r="G41" s="333" t="str">
        <f>IF($E41="","",EOMONTH(I$16,-1))</f>
        <v/>
      </c>
      <c r="H41" s="189">
        <f>IFERROR(DATEDIF($E41,G41,"Y"),0)</f>
        <v>0</v>
      </c>
      <c r="I41" s="161"/>
      <c r="J41" s="172" t="str">
        <f>IF(I41="","",IF(H41&gt;=7,"◎",IF(H41&gt;=3,"○","×")))</f>
        <v/>
      </c>
      <c r="K41" s="198" t="str">
        <f>IF($E41="","",EOMONTH(M$16,-1))</f>
        <v/>
      </c>
      <c r="L41" s="189">
        <f>IFERROR(DATEDIF($E41,K41,"Y"),0)</f>
        <v>0</v>
      </c>
      <c r="M41" s="161"/>
      <c r="N41" s="171" t="str">
        <f>IF(M41="","",IF(L41&gt;=7,"◎",IF(L41&gt;=3,"○","×")))</f>
        <v/>
      </c>
      <c r="O41" s="182" t="str">
        <f>IF($E41="","",EOMONTH(Q$16,-1))</f>
        <v/>
      </c>
      <c r="P41" s="189">
        <f>IFERROR(DATEDIF($E41,O41,"Y"),0)</f>
        <v>0</v>
      </c>
      <c r="Q41" s="161"/>
      <c r="R41" s="171" t="str">
        <f>IF(Q41="","",IF(P41&gt;=7,"◎",IF(P41&gt;=3,"○","×")))</f>
        <v/>
      </c>
      <c r="S41" s="182" t="str">
        <f>IF($E41="","",EOMONTH(U$16,-1))</f>
        <v/>
      </c>
      <c r="T41" s="188">
        <f>IFERROR(DATEDIF($E41,S41,"Y"),0)</f>
        <v>0</v>
      </c>
      <c r="U41" s="161"/>
      <c r="V41" s="171" t="str">
        <f>IF(U41="","",IF(T41&gt;=7,"◎",IF(T41&gt;=3,"○","×")))</f>
        <v/>
      </c>
      <c r="W41" s="182" t="str">
        <f>IF($E41="","",EOMONTH(Y$16,-1))</f>
        <v/>
      </c>
      <c r="X41" s="189">
        <f>IFERROR(DATEDIF($E41,W41,"Y"),0)</f>
        <v>0</v>
      </c>
      <c r="Y41" s="161"/>
      <c r="Z41" s="171" t="str">
        <f>IF(Y41="","",IF(X41&gt;=7,"◎",IF(X41&gt;=3,"○","×")))</f>
        <v/>
      </c>
      <c r="AA41" s="182" t="str">
        <f>IF($E41="","",EOMONTH(AC$16,-1))</f>
        <v/>
      </c>
      <c r="AB41" s="188">
        <f>IFERROR(DATEDIF($E41,AA41,"Y"),0)</f>
        <v>0</v>
      </c>
      <c r="AC41" s="161"/>
      <c r="AD41" s="171" t="str">
        <f>IF(AC41="","",IF(AB41&gt;=7,"◎",IF(AB41&gt;=3,"○","×")))</f>
        <v/>
      </c>
      <c r="AE41" s="182" t="str">
        <f>IF($E41="","",EOMONTH(AG$16,-1))</f>
        <v/>
      </c>
      <c r="AF41" s="188">
        <f>IFERROR(DATEDIF($E41,AE41,"Y"),0)</f>
        <v>0</v>
      </c>
      <c r="AG41" s="161"/>
      <c r="AH41" s="171" t="str">
        <f>IF(AG41="","",IF(AF41&gt;=7,"◎",IF(AF41&gt;=3,"○","×")))</f>
        <v/>
      </c>
      <c r="AI41" s="182" t="str">
        <f>IF($E41="","",EOMONTH(AK$16,-1))</f>
        <v/>
      </c>
      <c r="AJ41" s="188">
        <f>IFERROR(DATEDIF($E41,AI41,"Y"),0)</f>
        <v>0</v>
      </c>
      <c r="AK41" s="161"/>
      <c r="AL41" s="171" t="str">
        <f>IF(AK41="","",IF(AJ41&gt;=7,"◎",IF(AJ41&gt;=3,"○","×")))</f>
        <v/>
      </c>
      <c r="AM41" s="182" t="str">
        <f>IF($E41="","",EOMONTH(AO$16,-1))</f>
        <v/>
      </c>
      <c r="AN41" s="188">
        <f>IFERROR(DATEDIF($E41,AM41,"Y"),0)</f>
        <v>0</v>
      </c>
      <c r="AO41" s="161"/>
      <c r="AP41" s="171" t="str">
        <f>IF(AO41="","",IF(AN41&gt;=7,"◎",IF(AN41&gt;=3,"○","×")))</f>
        <v/>
      </c>
      <c r="AQ41" s="182" t="str">
        <f>IF($E41="","",EOMONTH(AS$16,-1))</f>
        <v/>
      </c>
      <c r="AR41" s="188">
        <f>IFERROR(DATEDIF($E41,AQ41,"Y"),0)</f>
        <v>0</v>
      </c>
      <c r="AS41" s="161"/>
      <c r="AT41" s="171" t="str">
        <f>IF(AS41="","",IF(AR41&gt;=7,"◎",IF(AR41&gt;=3,"○","×")))</f>
        <v/>
      </c>
      <c r="AU41" s="182" t="str">
        <f>IF($E41="","",EOMONTH(AW$16,-1))</f>
        <v/>
      </c>
      <c r="AV41" s="188">
        <f>IFERROR(DATEDIF($E41,AU41,"Y"),0)</f>
        <v>0</v>
      </c>
      <c r="AW41" s="161"/>
      <c r="AX41" s="229" t="str">
        <f>IF(AW41="","",IF(AV41&gt;=7,"◎",IF(AV41&gt;=3,"○","×")))</f>
        <v/>
      </c>
      <c r="AY41" s="182" t="str">
        <f>IF($E41="","",EOMONTH(BA$16,-1))</f>
        <v/>
      </c>
      <c r="AZ41" s="188">
        <f>IFERROR(DATEDIF($E41,AY41,"Y"),0)</f>
        <v>0</v>
      </c>
      <c r="BA41" s="161"/>
      <c r="BB41" s="229" t="str">
        <f>IF(BA41="","",IF(AZ41&gt;=7,"◎",IF(AZ41&gt;=3,"○","×")))</f>
        <v/>
      </c>
      <c r="BC41" s="182" t="str">
        <f>IF($E41="","",EOMONTH(BE$16,-1))</f>
        <v/>
      </c>
      <c r="BD41" s="188">
        <f>IFERROR(DATEDIF($E41,BC41,"Y"),0)</f>
        <v>0</v>
      </c>
      <c r="BE41" s="161"/>
      <c r="BF41" s="229" t="str">
        <f>IF(BE41="","",IF(BD41&gt;=7,"◎",IF(BD41&gt;=3,"○","×")))</f>
        <v/>
      </c>
      <c r="BG41" s="182" t="str">
        <f>IF($E41="","",EOMONTH(BI$16,-1))</f>
        <v/>
      </c>
      <c r="BH41" s="188">
        <f>IFERROR(DATEDIF($E41,BG41,"Y"),0)</f>
        <v>0</v>
      </c>
      <c r="BI41" s="161"/>
      <c r="BJ41" s="229" t="str">
        <f>IF(BI41="","",IF(BH41&gt;=7,"◎",IF(BH41&gt;=3,"○","×")))</f>
        <v/>
      </c>
      <c r="BK41" s="182" t="str">
        <f>IF($E41="","",EOMONTH(BM$16,-1))</f>
        <v/>
      </c>
      <c r="BL41" s="188">
        <f>IFERROR(DATEDIF($E41,BK41,"Y"),0)</f>
        <v>0</v>
      </c>
      <c r="BM41" s="161"/>
      <c r="BN41" s="229" t="str">
        <f>IF(BM41="","",IF(BL41&gt;=7,"◎",IF(BL41&gt;=3,"○","×")))</f>
        <v/>
      </c>
      <c r="BO41" s="239">
        <f>SUM(I41,M41,Q41,U41,Y41,AC41,AG41,AK41,AO41,AS41,AW41,BA41,BE41,BI41,BM41)</f>
        <v>0</v>
      </c>
      <c r="BP41" s="249"/>
      <c r="BQ41" s="256"/>
    </row>
    <row r="42" spans="2:69">
      <c r="B42" s="66"/>
      <c r="C42" s="99"/>
      <c r="D42" s="107"/>
      <c r="E42" s="121" t="str">
        <f>IF(E41="","",$E$20)</f>
        <v/>
      </c>
      <c r="F42" s="129"/>
      <c r="G42" s="332"/>
      <c r="H42" s="190"/>
      <c r="I42" s="161"/>
      <c r="J42" s="173"/>
      <c r="K42" s="197"/>
      <c r="L42" s="190"/>
      <c r="M42" s="161"/>
      <c r="N42" s="171"/>
      <c r="O42" s="182"/>
      <c r="P42" s="190"/>
      <c r="Q42" s="161"/>
      <c r="R42" s="171"/>
      <c r="S42" s="182"/>
      <c r="T42" s="188"/>
      <c r="U42" s="161"/>
      <c r="V42" s="171"/>
      <c r="W42" s="182"/>
      <c r="X42" s="190"/>
      <c r="Y42" s="161"/>
      <c r="Z42" s="171"/>
      <c r="AA42" s="182"/>
      <c r="AB42" s="188"/>
      <c r="AC42" s="161"/>
      <c r="AD42" s="171"/>
      <c r="AE42" s="182"/>
      <c r="AF42" s="188"/>
      <c r="AG42" s="161"/>
      <c r="AH42" s="171"/>
      <c r="AI42" s="182"/>
      <c r="AJ42" s="188"/>
      <c r="AK42" s="161"/>
      <c r="AL42" s="171"/>
      <c r="AM42" s="182"/>
      <c r="AN42" s="188"/>
      <c r="AO42" s="161"/>
      <c r="AP42" s="171"/>
      <c r="AQ42" s="182"/>
      <c r="AR42" s="188"/>
      <c r="AS42" s="161"/>
      <c r="AT42" s="171"/>
      <c r="AU42" s="182"/>
      <c r="AV42" s="188"/>
      <c r="AW42" s="161"/>
      <c r="AX42" s="229"/>
      <c r="AY42" s="182"/>
      <c r="AZ42" s="188"/>
      <c r="BA42" s="161"/>
      <c r="BB42" s="229"/>
      <c r="BC42" s="182"/>
      <c r="BD42" s="188"/>
      <c r="BE42" s="161"/>
      <c r="BF42" s="229"/>
      <c r="BG42" s="182"/>
      <c r="BH42" s="188"/>
      <c r="BI42" s="161"/>
      <c r="BJ42" s="229"/>
      <c r="BK42" s="182"/>
      <c r="BL42" s="188"/>
      <c r="BM42" s="161"/>
      <c r="BN42" s="229"/>
      <c r="BO42" s="238"/>
      <c r="BP42" s="249"/>
      <c r="BQ42" s="256"/>
    </row>
    <row r="43" spans="2:69">
      <c r="B43" s="64"/>
      <c r="C43" s="100"/>
      <c r="D43" s="108"/>
      <c r="E43" s="120"/>
      <c r="F43" s="129" t="str">
        <f>IF($E43="","",IFERROR(DATEDIF(E43,E44,"Y")&amp;"年"&amp;DATEDIF(E43,E44,"YM")&amp;"月","0年0月"))</f>
        <v/>
      </c>
      <c r="G43" s="333" t="str">
        <f>IF($E43="","",EOMONTH(I$16,-1))</f>
        <v/>
      </c>
      <c r="H43" s="189">
        <f>IFERROR(DATEDIF($E43,G43,"Y"),0)</f>
        <v>0</v>
      </c>
      <c r="I43" s="161"/>
      <c r="J43" s="172" t="str">
        <f>IF(I43="","",IF(H43&gt;=7,"◎",IF(H43&gt;=3,"○","×")))</f>
        <v/>
      </c>
      <c r="K43" s="198" t="str">
        <f>IF($E43="","",EOMONTH(M$16,-1))</f>
        <v/>
      </c>
      <c r="L43" s="189">
        <f>IFERROR(DATEDIF($E43,K43,"Y"),0)</f>
        <v>0</v>
      </c>
      <c r="M43" s="161"/>
      <c r="N43" s="171" t="str">
        <f>IF(M43="","",IF(L43&gt;=7,"◎",IF(L43&gt;=3,"○","×")))</f>
        <v/>
      </c>
      <c r="O43" s="182" t="str">
        <f>IF($E43="","",EOMONTH(Q$16,-1))</f>
        <v/>
      </c>
      <c r="P43" s="189">
        <f>IFERROR(DATEDIF($E43,O43,"Y"),0)</f>
        <v>0</v>
      </c>
      <c r="Q43" s="161"/>
      <c r="R43" s="171" t="str">
        <f>IF(Q43="","",IF(P43&gt;=7,"◎",IF(P43&gt;=3,"○","×")))</f>
        <v/>
      </c>
      <c r="S43" s="182" t="str">
        <f>IF($E43="","",EOMONTH(U$16,-1))</f>
        <v/>
      </c>
      <c r="T43" s="188">
        <f>IFERROR(DATEDIF($E43,S43,"Y"),0)</f>
        <v>0</v>
      </c>
      <c r="U43" s="161"/>
      <c r="V43" s="171" t="str">
        <f>IF(U43="","",IF(T43&gt;=7,"◎",IF(T43&gt;=3,"○","×")))</f>
        <v/>
      </c>
      <c r="W43" s="182" t="str">
        <f>IF($E43="","",EOMONTH(Y$16,-1))</f>
        <v/>
      </c>
      <c r="X43" s="189">
        <f>IFERROR(DATEDIF($E43,W43,"Y"),0)</f>
        <v>0</v>
      </c>
      <c r="Y43" s="161"/>
      <c r="Z43" s="171" t="str">
        <f>IF(Y43="","",IF(X43&gt;=7,"◎",IF(X43&gt;=3,"○","×")))</f>
        <v/>
      </c>
      <c r="AA43" s="182" t="str">
        <f>IF($E43="","",EOMONTH(AC$16,-1))</f>
        <v/>
      </c>
      <c r="AB43" s="189">
        <f>IFERROR(DATEDIF($E43,AA43,"Y"),0)</f>
        <v>0</v>
      </c>
      <c r="AC43" s="161"/>
      <c r="AD43" s="171" t="str">
        <f>IF(AC43="","",IF(AB43&gt;=7,"◎",IF(AB43&gt;=3,"○","×")))</f>
        <v/>
      </c>
      <c r="AE43" s="182" t="str">
        <f>IF($E43="","",EOMONTH(AG$16,-1))</f>
        <v/>
      </c>
      <c r="AF43" s="188">
        <f>IFERROR(DATEDIF($E43,AE43,"Y"),0)</f>
        <v>0</v>
      </c>
      <c r="AG43" s="161"/>
      <c r="AH43" s="171" t="str">
        <f>IF(AG43="","",IF(AF43&gt;=7,"◎",IF(AF43&gt;=3,"○","×")))</f>
        <v/>
      </c>
      <c r="AI43" s="182" t="str">
        <f>IF($E43="","",EOMONTH(AK$16,-1))</f>
        <v/>
      </c>
      <c r="AJ43" s="188">
        <f>IFERROR(DATEDIF($E43,AI43,"Y"),0)</f>
        <v>0</v>
      </c>
      <c r="AK43" s="161"/>
      <c r="AL43" s="171" t="str">
        <f>IF(AK43="","",IF(AJ43&gt;=7,"◎",IF(AJ43&gt;=3,"○","×")))</f>
        <v/>
      </c>
      <c r="AM43" s="182" t="str">
        <f>IF($E43="","",EOMONTH(AO$16,-1))</f>
        <v/>
      </c>
      <c r="AN43" s="188">
        <f>IFERROR(DATEDIF($E43,AM43,"Y"),0)</f>
        <v>0</v>
      </c>
      <c r="AO43" s="161"/>
      <c r="AP43" s="171" t="str">
        <f>IF(AO43="","",IF(AN43&gt;=7,"◎",IF(AN43&gt;=3,"○","×")))</f>
        <v/>
      </c>
      <c r="AQ43" s="182" t="str">
        <f>IF($E43="","",EOMONTH(AS$16,-1))</f>
        <v/>
      </c>
      <c r="AR43" s="188">
        <f>IFERROR(DATEDIF($E43,AQ43,"Y"),0)</f>
        <v>0</v>
      </c>
      <c r="AS43" s="161"/>
      <c r="AT43" s="171" t="str">
        <f>IF(AS43="","",IF(AR43&gt;=7,"◎",IF(AR43&gt;=3,"○","×")))</f>
        <v/>
      </c>
      <c r="AU43" s="182" t="str">
        <f>IF($E43="","",EOMONTH(AW$16,-1))</f>
        <v/>
      </c>
      <c r="AV43" s="188">
        <f>IFERROR(DATEDIF($E43,AU43,"Y"),0)</f>
        <v>0</v>
      </c>
      <c r="AW43" s="161"/>
      <c r="AX43" s="229" t="str">
        <f>IF(AW43="","",IF(AV43&gt;=7,"◎",IF(AV43&gt;=3,"○","×")))</f>
        <v/>
      </c>
      <c r="AY43" s="182" t="str">
        <f>IF($E43="","",EOMONTH(BA$16,-1))</f>
        <v/>
      </c>
      <c r="AZ43" s="188">
        <f>IFERROR(DATEDIF($E43,AY43,"Y"),0)</f>
        <v>0</v>
      </c>
      <c r="BA43" s="161"/>
      <c r="BB43" s="229" t="str">
        <f>IF(BA43="","",IF(AZ43&gt;=7,"◎",IF(AZ43&gt;=3,"○","×")))</f>
        <v/>
      </c>
      <c r="BC43" s="182" t="str">
        <f>IF($E43="","",EOMONTH(BE$16,-1))</f>
        <v/>
      </c>
      <c r="BD43" s="188">
        <f>IFERROR(DATEDIF($E43,BC43,"Y"),0)</f>
        <v>0</v>
      </c>
      <c r="BE43" s="161"/>
      <c r="BF43" s="229" t="str">
        <f>IF(BE43="","",IF(BD43&gt;=7,"◎",IF(BD43&gt;=3,"○","×")))</f>
        <v/>
      </c>
      <c r="BG43" s="182" t="str">
        <f>IF($E43="","",EOMONTH(BI$16,-1))</f>
        <v/>
      </c>
      <c r="BH43" s="188">
        <f>IFERROR(DATEDIF($E43,BG43,"Y"),0)</f>
        <v>0</v>
      </c>
      <c r="BI43" s="161"/>
      <c r="BJ43" s="229" t="str">
        <f>IF(BI43="","",IF(BH43&gt;=7,"◎",IF(BH43&gt;=3,"○","×")))</f>
        <v/>
      </c>
      <c r="BK43" s="182" t="str">
        <f>IF($E43="","",EOMONTH(BM$16,-1))</f>
        <v/>
      </c>
      <c r="BL43" s="188">
        <f>IFERROR(DATEDIF($E43,BK43,"Y"),0)</f>
        <v>0</v>
      </c>
      <c r="BM43" s="161"/>
      <c r="BN43" s="229" t="str">
        <f>IF(BM43="","",IF(BL43&gt;=7,"◎",IF(BL43&gt;=3,"○","×")))</f>
        <v/>
      </c>
      <c r="BO43" s="239">
        <f>SUM(I43,M43,Q43,U43,Y43,AC43,AG43,AK43,AO43,AS43,AW43,BA43,BE43,BI43,BM43)</f>
        <v>0</v>
      </c>
      <c r="BP43" s="249"/>
      <c r="BQ43" s="256"/>
    </row>
    <row r="44" spans="2:69">
      <c r="B44" s="66"/>
      <c r="C44" s="99"/>
      <c r="D44" s="107"/>
      <c r="E44" s="121" t="str">
        <f>IF(E43="","",$E$20)</f>
        <v/>
      </c>
      <c r="F44" s="129"/>
      <c r="G44" s="332"/>
      <c r="H44" s="190"/>
      <c r="I44" s="161"/>
      <c r="J44" s="173"/>
      <c r="K44" s="197"/>
      <c r="L44" s="190"/>
      <c r="M44" s="161"/>
      <c r="N44" s="171"/>
      <c r="O44" s="182"/>
      <c r="P44" s="190"/>
      <c r="Q44" s="161"/>
      <c r="R44" s="171"/>
      <c r="S44" s="182"/>
      <c r="T44" s="188"/>
      <c r="U44" s="161"/>
      <c r="V44" s="171"/>
      <c r="W44" s="182"/>
      <c r="X44" s="190"/>
      <c r="Y44" s="161"/>
      <c r="Z44" s="171"/>
      <c r="AA44" s="182"/>
      <c r="AB44" s="190"/>
      <c r="AC44" s="161"/>
      <c r="AD44" s="171"/>
      <c r="AE44" s="182"/>
      <c r="AF44" s="188"/>
      <c r="AG44" s="161"/>
      <c r="AH44" s="171"/>
      <c r="AI44" s="182"/>
      <c r="AJ44" s="188"/>
      <c r="AK44" s="161"/>
      <c r="AL44" s="171"/>
      <c r="AM44" s="182"/>
      <c r="AN44" s="188"/>
      <c r="AO44" s="161"/>
      <c r="AP44" s="171"/>
      <c r="AQ44" s="182"/>
      <c r="AR44" s="188"/>
      <c r="AS44" s="161"/>
      <c r="AT44" s="171"/>
      <c r="AU44" s="182"/>
      <c r="AV44" s="188"/>
      <c r="AW44" s="161"/>
      <c r="AX44" s="229"/>
      <c r="AY44" s="182"/>
      <c r="AZ44" s="188"/>
      <c r="BA44" s="161"/>
      <c r="BB44" s="229"/>
      <c r="BC44" s="182"/>
      <c r="BD44" s="188"/>
      <c r="BE44" s="161"/>
      <c r="BF44" s="229"/>
      <c r="BG44" s="182"/>
      <c r="BH44" s="188"/>
      <c r="BI44" s="161"/>
      <c r="BJ44" s="229"/>
      <c r="BK44" s="182"/>
      <c r="BL44" s="188"/>
      <c r="BM44" s="161"/>
      <c r="BN44" s="229"/>
      <c r="BO44" s="238"/>
      <c r="BP44" s="249"/>
      <c r="BQ44" s="256"/>
    </row>
    <row r="45" spans="2:69">
      <c r="B45" s="64"/>
      <c r="C45" s="100"/>
      <c r="D45" s="108"/>
      <c r="E45" s="120"/>
      <c r="F45" s="129" t="str">
        <f>IF($E45="","",IFERROR(DATEDIF(E45,E46,"Y")&amp;"年"&amp;DATEDIF(E45,E46,"YM")&amp;"月","0年0月"))</f>
        <v/>
      </c>
      <c r="G45" s="333" t="str">
        <f>IF($E45="","",EOMONTH(I$16,-1))</f>
        <v/>
      </c>
      <c r="H45" s="189">
        <f>IFERROR(DATEDIF($E45,G45,"Y"),0)</f>
        <v>0</v>
      </c>
      <c r="I45" s="161"/>
      <c r="J45" s="172" t="str">
        <f>IF(I45="","",IF(H45&gt;=7,"◎",IF(H45&gt;=3,"○","×")))</f>
        <v/>
      </c>
      <c r="K45" s="198" t="str">
        <f>IF($E45="","",EOMONTH(M$16,-1))</f>
        <v/>
      </c>
      <c r="L45" s="189">
        <f>IFERROR(DATEDIF($E45,K45,"Y"),0)</f>
        <v>0</v>
      </c>
      <c r="M45" s="161"/>
      <c r="N45" s="171" t="str">
        <f>IF(M45="","",IF(L45&gt;=7,"◎",IF(L45&gt;=3,"○","×")))</f>
        <v/>
      </c>
      <c r="O45" s="182" t="str">
        <f>IF($E45="","",EOMONTH(Q$16,-1))</f>
        <v/>
      </c>
      <c r="P45" s="189">
        <f>IFERROR(DATEDIF($E45,O45,"Y"),0)</f>
        <v>0</v>
      </c>
      <c r="Q45" s="161"/>
      <c r="R45" s="171" t="str">
        <f>IF(Q45="","",IF(P45&gt;=7,"◎",IF(P45&gt;=3,"○","×")))</f>
        <v/>
      </c>
      <c r="S45" s="182" t="str">
        <f>IF($E45="","",EOMONTH(U$16,-1))</f>
        <v/>
      </c>
      <c r="T45" s="188">
        <f>IFERROR(DATEDIF($E45,S45,"Y"),0)</f>
        <v>0</v>
      </c>
      <c r="U45" s="161"/>
      <c r="V45" s="171" t="str">
        <f>IF(U45="","",IF(T45&gt;=7,"◎",IF(T45&gt;=3,"○","×")))</f>
        <v/>
      </c>
      <c r="W45" s="182" t="str">
        <f>IF($E45="","",EOMONTH(Y$16,-1))</f>
        <v/>
      </c>
      <c r="X45" s="189">
        <f>IFERROR(DATEDIF($E45,W45,"Y"),0)</f>
        <v>0</v>
      </c>
      <c r="Y45" s="161"/>
      <c r="Z45" s="171" t="str">
        <f>IF(Y45="","",IF(X45&gt;=7,"◎",IF(X45&gt;=3,"○","×")))</f>
        <v/>
      </c>
      <c r="AA45" s="182" t="str">
        <f>IF($E45="","",EOMONTH(AC$16,-1))</f>
        <v/>
      </c>
      <c r="AB45" s="189">
        <f>IFERROR(DATEDIF($E45,AA45,"Y"),0)</f>
        <v>0</v>
      </c>
      <c r="AC45" s="161"/>
      <c r="AD45" s="171" t="str">
        <f>IF(AC45="","",IF(AB45&gt;=7,"◎",IF(AB45&gt;=3,"○","×")))</f>
        <v/>
      </c>
      <c r="AE45" s="182" t="str">
        <f>IF($E45="","",EOMONTH(AG$16,-1))</f>
        <v/>
      </c>
      <c r="AF45" s="188">
        <f>IFERROR(DATEDIF($E45,AE45,"Y"),0)</f>
        <v>0</v>
      </c>
      <c r="AG45" s="161"/>
      <c r="AH45" s="171" t="str">
        <f>IF(AG45="","",IF(AF45&gt;=7,"◎",IF(AF45&gt;=3,"○","×")))</f>
        <v/>
      </c>
      <c r="AI45" s="182" t="str">
        <f>IF($E45="","",EOMONTH(AK$16,-1))</f>
        <v/>
      </c>
      <c r="AJ45" s="188">
        <f>IFERROR(DATEDIF($E45,AI45,"Y"),0)</f>
        <v>0</v>
      </c>
      <c r="AK45" s="161"/>
      <c r="AL45" s="171" t="str">
        <f>IF(AK45="","",IF(AJ45&gt;=7,"◎",IF(AJ45&gt;=3,"○","×")))</f>
        <v/>
      </c>
      <c r="AM45" s="182" t="str">
        <f>IF($E45="","",EOMONTH(AO$16,-1))</f>
        <v/>
      </c>
      <c r="AN45" s="188">
        <f>IFERROR(DATEDIF($E45,AM45,"Y"),0)</f>
        <v>0</v>
      </c>
      <c r="AO45" s="161"/>
      <c r="AP45" s="171" t="str">
        <f>IF(AO45="","",IF(AN45&gt;=7,"◎",IF(AN45&gt;=3,"○","×")))</f>
        <v/>
      </c>
      <c r="AQ45" s="182" t="str">
        <f>IF($E45="","",EOMONTH(AS$16,-1))</f>
        <v/>
      </c>
      <c r="AR45" s="188">
        <f>IFERROR(DATEDIF($E45,AQ45,"Y"),0)</f>
        <v>0</v>
      </c>
      <c r="AS45" s="161"/>
      <c r="AT45" s="171" t="str">
        <f>IF(AS45="","",IF(AR45&gt;=7,"◎",IF(AR45&gt;=3,"○","×")))</f>
        <v/>
      </c>
      <c r="AU45" s="182" t="str">
        <f>IF($E45="","",EOMONTH(AW$16,-1))</f>
        <v/>
      </c>
      <c r="AV45" s="188">
        <f>IFERROR(DATEDIF($E45,AU45,"Y"),0)</f>
        <v>0</v>
      </c>
      <c r="AW45" s="161"/>
      <c r="AX45" s="229" t="str">
        <f>IF(AW45="","",IF(AV45&gt;=7,"◎",IF(AV45&gt;=3,"○","×")))</f>
        <v/>
      </c>
      <c r="AY45" s="182" t="str">
        <f>IF($E45="","",EOMONTH(BA$16,-1))</f>
        <v/>
      </c>
      <c r="AZ45" s="188">
        <f>IFERROR(DATEDIF($E45,AY45,"Y"),0)</f>
        <v>0</v>
      </c>
      <c r="BA45" s="161"/>
      <c r="BB45" s="229" t="str">
        <f>IF(BA45="","",IF(AZ45&gt;=7,"◎",IF(AZ45&gt;=3,"○","×")))</f>
        <v/>
      </c>
      <c r="BC45" s="182" t="str">
        <f>IF($E45="","",EOMONTH(BE$16,-1))</f>
        <v/>
      </c>
      <c r="BD45" s="188">
        <f>IFERROR(DATEDIF($E45,BC45,"Y"),0)</f>
        <v>0</v>
      </c>
      <c r="BE45" s="161"/>
      <c r="BF45" s="229" t="str">
        <f>IF(BE45="","",IF(BD45&gt;=7,"◎",IF(BD45&gt;=3,"○","×")))</f>
        <v/>
      </c>
      <c r="BG45" s="182" t="str">
        <f>IF($E45="","",EOMONTH(BI$16,-1))</f>
        <v/>
      </c>
      <c r="BH45" s="188">
        <f>IFERROR(DATEDIF($E45,BG45,"Y"),0)</f>
        <v>0</v>
      </c>
      <c r="BI45" s="161"/>
      <c r="BJ45" s="229" t="str">
        <f>IF(BI45="","",IF(BH45&gt;=7,"◎",IF(BH45&gt;=3,"○","×")))</f>
        <v/>
      </c>
      <c r="BK45" s="182" t="str">
        <f>IF($E45="","",EOMONTH(BM$16,-1))</f>
        <v/>
      </c>
      <c r="BL45" s="188">
        <f>IFERROR(DATEDIF($E45,BK45,"Y"),0)</f>
        <v>0</v>
      </c>
      <c r="BM45" s="161"/>
      <c r="BN45" s="229" t="str">
        <f>IF(BM45="","",IF(BL45&gt;=7,"◎",IF(BL45&gt;=3,"○","×")))</f>
        <v/>
      </c>
      <c r="BO45" s="239">
        <f>SUM(I45,M45,Q45,U45,Y45,AC45,AG45,AK45,AO45,AS45,AW45,BA45,BE45,BI45,BM45)</f>
        <v>0</v>
      </c>
      <c r="BP45" s="249"/>
      <c r="BQ45" s="256"/>
    </row>
    <row r="46" spans="2:69">
      <c r="B46" s="66"/>
      <c r="C46" s="99"/>
      <c r="D46" s="107"/>
      <c r="E46" s="121" t="str">
        <f>IF(E45="","",$E$20)</f>
        <v/>
      </c>
      <c r="F46" s="129"/>
      <c r="G46" s="332"/>
      <c r="H46" s="190"/>
      <c r="I46" s="161"/>
      <c r="J46" s="173"/>
      <c r="K46" s="197"/>
      <c r="L46" s="190"/>
      <c r="M46" s="161"/>
      <c r="N46" s="171"/>
      <c r="O46" s="182"/>
      <c r="P46" s="190"/>
      <c r="Q46" s="161"/>
      <c r="R46" s="171"/>
      <c r="S46" s="182"/>
      <c r="T46" s="188"/>
      <c r="U46" s="161"/>
      <c r="V46" s="171"/>
      <c r="W46" s="182"/>
      <c r="X46" s="190"/>
      <c r="Y46" s="161"/>
      <c r="Z46" s="171"/>
      <c r="AA46" s="182"/>
      <c r="AB46" s="190"/>
      <c r="AC46" s="161"/>
      <c r="AD46" s="171"/>
      <c r="AE46" s="182"/>
      <c r="AF46" s="188"/>
      <c r="AG46" s="161"/>
      <c r="AH46" s="171"/>
      <c r="AI46" s="182"/>
      <c r="AJ46" s="188"/>
      <c r="AK46" s="161"/>
      <c r="AL46" s="171"/>
      <c r="AM46" s="182"/>
      <c r="AN46" s="188"/>
      <c r="AO46" s="161"/>
      <c r="AP46" s="171"/>
      <c r="AQ46" s="182"/>
      <c r="AR46" s="188"/>
      <c r="AS46" s="161"/>
      <c r="AT46" s="171"/>
      <c r="AU46" s="182"/>
      <c r="AV46" s="188"/>
      <c r="AW46" s="161"/>
      <c r="AX46" s="229"/>
      <c r="AY46" s="182"/>
      <c r="AZ46" s="188"/>
      <c r="BA46" s="161"/>
      <c r="BB46" s="229"/>
      <c r="BC46" s="182"/>
      <c r="BD46" s="188"/>
      <c r="BE46" s="161"/>
      <c r="BF46" s="229"/>
      <c r="BG46" s="182"/>
      <c r="BH46" s="188"/>
      <c r="BI46" s="161"/>
      <c r="BJ46" s="229"/>
      <c r="BK46" s="182"/>
      <c r="BL46" s="188"/>
      <c r="BM46" s="161"/>
      <c r="BN46" s="229"/>
      <c r="BO46" s="238"/>
      <c r="BP46" s="249"/>
      <c r="BQ46" s="256"/>
    </row>
    <row r="47" spans="2:69">
      <c r="B47" s="64"/>
      <c r="C47" s="100"/>
      <c r="D47" s="108"/>
      <c r="E47" s="120"/>
      <c r="F47" s="129" t="str">
        <f>IF($E47="","",IFERROR(DATEDIF(E47,E48,"Y")&amp;"年"&amp;DATEDIF(E47,E48,"YM")&amp;"月","0年0月"))</f>
        <v/>
      </c>
      <c r="G47" s="333" t="str">
        <f>IF($E47="","",EOMONTH(I$16,-1))</f>
        <v/>
      </c>
      <c r="H47" s="189">
        <f>IFERROR(DATEDIF($E47,G47,"Y"),0)</f>
        <v>0</v>
      </c>
      <c r="I47" s="161"/>
      <c r="J47" s="172" t="str">
        <f>IF(I47="","",IF(H47&gt;=7,"◎",IF(H47&gt;=3,"○","×")))</f>
        <v/>
      </c>
      <c r="K47" s="198" t="str">
        <f>IF($E47="","",EOMONTH(M$16,-1))</f>
        <v/>
      </c>
      <c r="L47" s="188">
        <f>IFERROR(DATEDIF($E47,K47,"Y"),0)</f>
        <v>0</v>
      </c>
      <c r="M47" s="161"/>
      <c r="N47" s="322" t="str">
        <f>IF(M47="","",IF(L47&gt;=7,"◎",IF(L47&gt;=3,"○","×")))</f>
        <v/>
      </c>
      <c r="O47" s="182" t="str">
        <f>IF($E47="","",EOMONTH(Q$16,-1))</f>
        <v/>
      </c>
      <c r="P47" s="188">
        <f>IFERROR(DATEDIF($E47,O47,"Y"),0)</f>
        <v>0</v>
      </c>
      <c r="Q47" s="161"/>
      <c r="R47" s="171" t="str">
        <f>IF(Q47="","",IF(P47&gt;=7,"◎",IF(P47&gt;=3,"○","×")))</f>
        <v/>
      </c>
      <c r="S47" s="182" t="str">
        <f>IF($E47="","",EOMONTH(U$16,-1))</f>
        <v/>
      </c>
      <c r="T47" s="188">
        <f>IFERROR(DATEDIF($E47,S47,"Y"),0)</f>
        <v>0</v>
      </c>
      <c r="U47" s="161"/>
      <c r="V47" s="171" t="str">
        <f>IF(U47="","",IF(T47&gt;=7,"◎",IF(T47&gt;=3,"○","×")))</f>
        <v/>
      </c>
      <c r="W47" s="182" t="str">
        <f>IF($E47="","",EOMONTH(Y$16,-1))</f>
        <v/>
      </c>
      <c r="X47" s="189">
        <f>IFERROR(DATEDIF($E47,W47,"Y"),0)</f>
        <v>0</v>
      </c>
      <c r="Y47" s="161"/>
      <c r="Z47" s="171" t="str">
        <f>IF(Y47="","",IF(X47&gt;=7,"◎",IF(X47&gt;=3,"○","×")))</f>
        <v/>
      </c>
      <c r="AA47" s="182" t="str">
        <f>IF($E47="","",EOMONTH(AC$16,-1))</f>
        <v/>
      </c>
      <c r="AB47" s="188">
        <f>IFERROR(DATEDIF($E47,AA47,"Y"),0)</f>
        <v>0</v>
      </c>
      <c r="AC47" s="161"/>
      <c r="AD47" s="171" t="str">
        <f>IF(AC47="","",IF(AB47&gt;=7,"◎",IF(AB47&gt;=3,"○","×")))</f>
        <v/>
      </c>
      <c r="AE47" s="260" t="str">
        <f>IF($E47="","",EOMONTH(AG$16,-1))</f>
        <v/>
      </c>
      <c r="AF47" s="188">
        <f>IFERROR(DATEDIF($E47,AE47,"Y"),0)</f>
        <v>0</v>
      </c>
      <c r="AG47" s="161"/>
      <c r="AH47" s="171" t="str">
        <f>IF(AG47="","",IF(AF47&gt;=7,"◎",IF(AF47&gt;=3,"○","×")))</f>
        <v/>
      </c>
      <c r="AI47" s="182" t="str">
        <f>IF($E47="","",EOMONTH(AK$16,-1))</f>
        <v/>
      </c>
      <c r="AJ47" s="188">
        <f>IFERROR(DATEDIF($E47,AI47,"Y"),0)</f>
        <v>0</v>
      </c>
      <c r="AK47" s="161"/>
      <c r="AL47" s="171" t="str">
        <f>IF(AK47="","",IF(AJ47&gt;=7,"◎",IF(AJ47&gt;=3,"○","×")))</f>
        <v/>
      </c>
      <c r="AM47" s="182" t="str">
        <f>IF($E47="","",EOMONTH(AO$16,-1))</f>
        <v/>
      </c>
      <c r="AN47" s="188">
        <f>IFERROR(DATEDIF($E47,AM47,"Y"),0)</f>
        <v>0</v>
      </c>
      <c r="AO47" s="219"/>
      <c r="AP47" s="171" t="str">
        <f>IF(AO47="","",IF(AN47&gt;=7,"◎",IF(AN47&gt;=3,"○","×")))</f>
        <v/>
      </c>
      <c r="AQ47" s="182" t="str">
        <f>IF($E47="","",EOMONTH(AS$16,-1))</f>
        <v/>
      </c>
      <c r="AR47" s="188">
        <f>IFERROR(DATEDIF($E47,AQ47,"Y"),0)</f>
        <v>0</v>
      </c>
      <c r="AS47" s="161"/>
      <c r="AT47" s="171" t="str">
        <f>IF(AS47="","",IF(AR47&gt;=7,"◎",IF(AR47&gt;=3,"○","×")))</f>
        <v/>
      </c>
      <c r="AU47" s="182" t="str">
        <f>IF($E47="","",EOMONTH(AW$16,-1))</f>
        <v/>
      </c>
      <c r="AV47" s="188">
        <f>IFERROR(DATEDIF($E47,AU47,"Y"),0)</f>
        <v>0</v>
      </c>
      <c r="AW47" s="161"/>
      <c r="AX47" s="229" t="str">
        <f>IF(AW47="","",IF(AV47&gt;=7,"◎",IF(AV47&gt;=3,"○","×")))</f>
        <v/>
      </c>
      <c r="AY47" s="182" t="str">
        <f>IF($E47="","",EOMONTH(BA$16,-1))</f>
        <v/>
      </c>
      <c r="AZ47" s="188">
        <f>IFERROR(DATEDIF($E47,AY47,"Y"),0)</f>
        <v>0</v>
      </c>
      <c r="BA47" s="161"/>
      <c r="BB47" s="229" t="str">
        <f>IF(BA47="","",IF(AZ47&gt;=7,"◎",IF(AZ47&gt;=3,"○","×")))</f>
        <v/>
      </c>
      <c r="BC47" s="182" t="str">
        <f>IF($E47="","",EOMONTH(BE$16,-1))</f>
        <v/>
      </c>
      <c r="BD47" s="188">
        <f>IFERROR(DATEDIF($E47,BC47,"Y"),0)</f>
        <v>0</v>
      </c>
      <c r="BE47" s="161"/>
      <c r="BF47" s="229" t="str">
        <f>IF(BE47="","",IF(BD47&gt;=7,"◎",IF(BD47&gt;=3,"○","×")))</f>
        <v/>
      </c>
      <c r="BG47" s="182" t="str">
        <f>IF($E47="","",EOMONTH(BI$16,-1))</f>
        <v/>
      </c>
      <c r="BH47" s="188">
        <f>IFERROR(DATEDIF($E47,BG47,"Y"),0)</f>
        <v>0</v>
      </c>
      <c r="BI47" s="161"/>
      <c r="BJ47" s="229" t="str">
        <f>IF(BI47="","",IF(BH47&gt;=7,"◎",IF(BH47&gt;=3,"○","×")))</f>
        <v/>
      </c>
      <c r="BK47" s="182" t="str">
        <f>IF($E47="","",EOMONTH(BM$16,-1))</f>
        <v/>
      </c>
      <c r="BL47" s="188">
        <f>IFERROR(DATEDIF($E47,BK47,"Y"),0)</f>
        <v>0</v>
      </c>
      <c r="BM47" s="161"/>
      <c r="BN47" s="229" t="str">
        <f>IF(BM47="","",IF(BL47&gt;=7,"◎",IF(BL47&gt;=3,"○","×")))</f>
        <v/>
      </c>
      <c r="BO47" s="239">
        <f>SUM(I47,M47,Q47,U47,Y47,AC47,AG47,AK47,AO47,AS47,AW47,BA47,BE47,BI47,BM47)</f>
        <v>0</v>
      </c>
      <c r="BP47" s="249"/>
      <c r="BQ47" s="256"/>
    </row>
    <row r="48" spans="2:69" ht="14.25">
      <c r="B48" s="66"/>
      <c r="C48" s="101"/>
      <c r="D48" s="109"/>
      <c r="E48" s="122" t="str">
        <f>IF(E47="","",$E$20)</f>
        <v/>
      </c>
      <c r="F48" s="130"/>
      <c r="G48" s="334"/>
      <c r="H48" s="207"/>
      <c r="I48" s="162"/>
      <c r="J48" s="174"/>
      <c r="K48" s="199"/>
      <c r="L48" s="191"/>
      <c r="M48" s="162"/>
      <c r="N48" s="323"/>
      <c r="O48" s="183"/>
      <c r="P48" s="191"/>
      <c r="Q48" s="162"/>
      <c r="R48" s="289"/>
      <c r="S48" s="183"/>
      <c r="T48" s="191"/>
      <c r="U48" s="162"/>
      <c r="V48" s="289"/>
      <c r="W48" s="183"/>
      <c r="X48" s="207"/>
      <c r="Y48" s="162"/>
      <c r="Z48" s="289"/>
      <c r="AA48" s="183"/>
      <c r="AB48" s="191"/>
      <c r="AC48" s="162"/>
      <c r="AD48" s="289"/>
      <c r="AE48" s="261"/>
      <c r="AF48" s="191"/>
      <c r="AG48" s="162"/>
      <c r="AH48" s="289"/>
      <c r="AI48" s="183"/>
      <c r="AJ48" s="191"/>
      <c r="AK48" s="162"/>
      <c r="AL48" s="289"/>
      <c r="AM48" s="183"/>
      <c r="AN48" s="191"/>
      <c r="AO48" s="220"/>
      <c r="AP48" s="289"/>
      <c r="AQ48" s="183"/>
      <c r="AR48" s="191"/>
      <c r="AS48" s="162"/>
      <c r="AT48" s="289"/>
      <c r="AU48" s="183"/>
      <c r="AV48" s="191"/>
      <c r="AW48" s="162"/>
      <c r="AX48" s="230"/>
      <c r="AY48" s="183"/>
      <c r="AZ48" s="191"/>
      <c r="BA48" s="162"/>
      <c r="BB48" s="230"/>
      <c r="BC48" s="183"/>
      <c r="BD48" s="191"/>
      <c r="BE48" s="162"/>
      <c r="BF48" s="230"/>
      <c r="BG48" s="183"/>
      <c r="BH48" s="191"/>
      <c r="BI48" s="162"/>
      <c r="BJ48" s="230"/>
      <c r="BK48" s="183"/>
      <c r="BL48" s="191"/>
      <c r="BM48" s="162"/>
      <c r="BN48" s="230"/>
      <c r="BO48" s="304"/>
      <c r="BP48" s="249"/>
      <c r="BQ48" s="256"/>
    </row>
    <row r="49" spans="2:69" ht="29.25" customHeight="1">
      <c r="B49" s="67" t="s">
        <v>130</v>
      </c>
      <c r="C49" s="85"/>
      <c r="D49" s="85"/>
      <c r="E49" s="85"/>
      <c r="F49" s="131"/>
      <c r="G49" s="278"/>
      <c r="H49" s="283"/>
      <c r="I49" s="163">
        <f>SUM(I19:I48)</f>
        <v>0</v>
      </c>
      <c r="J49" s="175"/>
      <c r="K49" s="184"/>
      <c r="L49" s="184"/>
      <c r="M49" s="192">
        <f>SUM(M19:M48)</f>
        <v>0</v>
      </c>
      <c r="N49" s="193"/>
      <c r="O49" s="184"/>
      <c r="P49" s="201"/>
      <c r="Q49" s="192">
        <f>SUM(Q19:Q48)</f>
        <v>0</v>
      </c>
      <c r="R49" s="193"/>
      <c r="S49" s="184"/>
      <c r="T49" s="184"/>
      <c r="U49" s="192">
        <f>SUM(U19:U48)</f>
        <v>0</v>
      </c>
      <c r="V49" s="193"/>
      <c r="W49" s="184"/>
      <c r="X49" s="184"/>
      <c r="Y49" s="192">
        <f>SUM(Y19:Y48)</f>
        <v>0</v>
      </c>
      <c r="Z49" s="193"/>
      <c r="AA49" s="184"/>
      <c r="AB49" s="201"/>
      <c r="AC49" s="192">
        <f>SUM(AC19:AC48)</f>
        <v>0</v>
      </c>
      <c r="AD49" s="193"/>
      <c r="AE49" s="184"/>
      <c r="AF49" s="184"/>
      <c r="AG49" s="192">
        <f>SUM(AG19:AG48)</f>
        <v>0</v>
      </c>
      <c r="AH49" s="193"/>
      <c r="AI49" s="184"/>
      <c r="AJ49" s="184"/>
      <c r="AK49" s="192">
        <f>SUM(AK19:AK48)</f>
        <v>0</v>
      </c>
      <c r="AL49" s="193"/>
      <c r="AM49" s="184"/>
      <c r="AN49" s="201"/>
      <c r="AO49" s="192">
        <f>SUM(AO19:AO48)</f>
        <v>0</v>
      </c>
      <c r="AP49" s="193"/>
      <c r="AQ49" s="184"/>
      <c r="AR49" s="184"/>
      <c r="AS49" s="192">
        <f>SUM(AS19:AS48)</f>
        <v>0</v>
      </c>
      <c r="AT49" s="193"/>
      <c r="AU49" s="184"/>
      <c r="AV49" s="184"/>
      <c r="AW49" s="163">
        <f>SUM(AW19:AW48)</f>
        <v>0</v>
      </c>
      <c r="AX49" s="175"/>
      <c r="AY49" s="184"/>
      <c r="AZ49" s="184"/>
      <c r="BA49" s="163">
        <f>SUM(BA19:BA48)</f>
        <v>0</v>
      </c>
      <c r="BB49" s="175"/>
      <c r="BC49" s="341"/>
      <c r="BD49" s="341"/>
      <c r="BE49" s="163">
        <f>SUM(BE19:BE48)</f>
        <v>0</v>
      </c>
      <c r="BF49" s="175"/>
      <c r="BG49" s="341"/>
      <c r="BH49" s="341"/>
      <c r="BI49" s="163">
        <f>SUM(BI19:BI48)</f>
        <v>0</v>
      </c>
      <c r="BJ49" s="175"/>
      <c r="BK49" s="184"/>
      <c r="BL49" s="184"/>
      <c r="BM49" s="192">
        <f>SUM(BM19:BM48)</f>
        <v>0</v>
      </c>
      <c r="BN49" s="231"/>
      <c r="BO49" s="241">
        <f>SUM(I49:AX49)</f>
        <v>0</v>
      </c>
      <c r="BP49" s="250" t="e">
        <f>BO49/BO50</f>
        <v>#DIV/0!</v>
      </c>
      <c r="BQ49" s="256"/>
    </row>
    <row r="50" spans="2:69" ht="35.25" hidden="1" customHeight="1">
      <c r="B50" s="68"/>
      <c r="C50" s="85"/>
      <c r="D50" s="85"/>
      <c r="E50" s="85"/>
      <c r="F50" s="131"/>
      <c r="G50" s="145"/>
      <c r="H50" s="283"/>
      <c r="I50" s="165">
        <f>IF(I49&gt;0,1,0)</f>
        <v>0</v>
      </c>
      <c r="J50" s="177"/>
      <c r="K50" s="185"/>
      <c r="L50" s="185"/>
      <c r="M50" s="165">
        <f>IF(M49&gt;0,1,0)</f>
        <v>0</v>
      </c>
      <c r="N50" s="177"/>
      <c r="O50" s="185"/>
      <c r="P50" s="177"/>
      <c r="Q50" s="165">
        <f>IF(Q49&gt;0,1,0)</f>
        <v>0</v>
      </c>
      <c r="R50" s="177"/>
      <c r="S50" s="185"/>
      <c r="T50" s="185"/>
      <c r="U50" s="165">
        <f>IF(U49&gt;0,1,0)</f>
        <v>0</v>
      </c>
      <c r="V50" s="177"/>
      <c r="W50" s="185"/>
      <c r="X50" s="185"/>
      <c r="Y50" s="165">
        <f>IF(Y49&gt;0,1,0)</f>
        <v>0</v>
      </c>
      <c r="Z50" s="177"/>
      <c r="AA50" s="185"/>
      <c r="AB50" s="177"/>
      <c r="AC50" s="165">
        <f>IF(AC49&gt;0,1,0)</f>
        <v>0</v>
      </c>
      <c r="AD50" s="177"/>
      <c r="AE50" s="185"/>
      <c r="AF50" s="185"/>
      <c r="AG50" s="165">
        <f>IF(AG49&gt;0,1,0)</f>
        <v>0</v>
      </c>
      <c r="AH50" s="177"/>
      <c r="AI50" s="185"/>
      <c r="AJ50" s="185"/>
      <c r="AK50" s="165">
        <f>IF(AK49&gt;0,1,0)</f>
        <v>0</v>
      </c>
      <c r="AL50" s="177"/>
      <c r="AM50" s="185"/>
      <c r="AN50" s="177"/>
      <c r="AO50" s="165">
        <f>IF(AO49&gt;0,1,0)</f>
        <v>0</v>
      </c>
      <c r="AP50" s="177"/>
      <c r="AQ50" s="185"/>
      <c r="AR50" s="185"/>
      <c r="AS50" s="165">
        <f>IF(AS49&gt;0,1,0)</f>
        <v>0</v>
      </c>
      <c r="AT50" s="177"/>
      <c r="AU50" s="185"/>
      <c r="AV50" s="185"/>
      <c r="AW50" s="165">
        <f>IF(AW49&gt;0,1,0)</f>
        <v>0</v>
      </c>
      <c r="AX50" s="177"/>
      <c r="AY50" s="185"/>
      <c r="AZ50" s="185"/>
      <c r="BA50" s="165">
        <f>IF(BA49&gt;0,1,0)</f>
        <v>0</v>
      </c>
      <c r="BB50" s="177"/>
      <c r="BC50" s="185"/>
      <c r="BD50" s="185"/>
      <c r="BE50" s="165">
        <f>IF(BE49&gt;0,1,0)</f>
        <v>0</v>
      </c>
      <c r="BF50" s="177"/>
      <c r="BG50" s="185"/>
      <c r="BH50" s="185"/>
      <c r="BI50" s="165">
        <f>IF(BI49&gt;0,1,0)</f>
        <v>0</v>
      </c>
      <c r="BJ50" s="177"/>
      <c r="BK50" s="185"/>
      <c r="BL50" s="185"/>
      <c r="BM50" s="165">
        <f>IF(BM49&gt;0,1,0)</f>
        <v>0</v>
      </c>
      <c r="BN50" s="177"/>
      <c r="BO50" s="241">
        <f>SUM(I50:AX50)</f>
        <v>0</v>
      </c>
      <c r="BP50" s="251"/>
      <c r="BQ50" s="256"/>
    </row>
    <row r="51" spans="2:69" ht="27" customHeight="1">
      <c r="B51" s="314" t="s">
        <v>131</v>
      </c>
      <c r="C51" s="315"/>
      <c r="D51" s="315"/>
      <c r="E51" s="315"/>
      <c r="F51" s="318"/>
      <c r="G51" s="319"/>
      <c r="H51" s="335"/>
      <c r="I51" s="320">
        <f>SUM(SUMIF(J19:J48,{"○","◎"},I19:I48))</f>
        <v>0</v>
      </c>
      <c r="J51" s="321" t="e">
        <f>SUMIF(I58:I65,"介護",#REF!)</f>
        <v>#REF!</v>
      </c>
      <c r="K51" s="186"/>
      <c r="L51" s="186"/>
      <c r="M51" s="320">
        <f>SUM(SUMIF(N19:N48,{"○","◎"},M19:M48))</f>
        <v>0</v>
      </c>
      <c r="N51" s="321" t="e">
        <f>SUMIF(M58:M65,"介護",#REF!)</f>
        <v>#REF!</v>
      </c>
      <c r="O51" s="186"/>
      <c r="P51" s="202"/>
      <c r="Q51" s="320">
        <f>SUM(SUMIF(R19:R48,{"○","◎"},Q19:Q48))</f>
        <v>0</v>
      </c>
      <c r="R51" s="321" t="e">
        <f>SUMIF(Q58:Q65,"介護",#REF!)</f>
        <v>#REF!</v>
      </c>
      <c r="S51" s="186"/>
      <c r="T51" s="186"/>
      <c r="U51" s="320">
        <f>SUM(SUMIF(V19:V48,{"○","◎"},U19:U48))</f>
        <v>0</v>
      </c>
      <c r="V51" s="321" t="e">
        <f>SUMIF(U58:U65,"介護",#REF!)</f>
        <v>#REF!</v>
      </c>
      <c r="W51" s="186"/>
      <c r="X51" s="186"/>
      <c r="Y51" s="320">
        <f>SUM(SUMIF(Z19:Z48,{"○","◎"},Y19:Y48))</f>
        <v>0</v>
      </c>
      <c r="Z51" s="321" t="e">
        <f>SUMIF(Y58:Y65,"介護",#REF!)</f>
        <v>#REF!</v>
      </c>
      <c r="AA51" s="186"/>
      <c r="AB51" s="202"/>
      <c r="AC51" s="320">
        <f>SUM(SUMIF(AD19:AD48,{"○","◎"},AC19:AC48))</f>
        <v>0</v>
      </c>
      <c r="AD51" s="321" t="e">
        <f>SUMIF(AC58:AC65,"介護",#REF!)</f>
        <v>#REF!</v>
      </c>
      <c r="AE51" s="186"/>
      <c r="AF51" s="186"/>
      <c r="AG51" s="320">
        <f>SUM(SUMIF(AH19:AH48,{"○","◎"},AG19:AG48))</f>
        <v>0</v>
      </c>
      <c r="AH51" s="321" t="e">
        <f>SUMIF(AG58:AG65,"介護",#REF!)</f>
        <v>#REF!</v>
      </c>
      <c r="AI51" s="186"/>
      <c r="AJ51" s="186"/>
      <c r="AK51" s="320">
        <f>SUM(SUMIF(AL19:AL48,{"○","◎"},AK19:AK48))</f>
        <v>0</v>
      </c>
      <c r="AL51" s="321" t="e">
        <f>SUMIF(AK58:AK65,"介護",#REF!)</f>
        <v>#REF!</v>
      </c>
      <c r="AM51" s="186"/>
      <c r="AN51" s="202"/>
      <c r="AO51" s="320">
        <f>SUM(SUMIF(AP19:AP48,{"○","◎"},AO19:AO48))</f>
        <v>0</v>
      </c>
      <c r="AP51" s="321" t="e">
        <f>SUMIF(AO58:AO65,"介護",#REF!)</f>
        <v>#REF!</v>
      </c>
      <c r="AQ51" s="186"/>
      <c r="AR51" s="186"/>
      <c r="AS51" s="320">
        <f>SUM(SUMIF(AT19:AT48,{"○","◎"},AS19:AS48))</f>
        <v>0</v>
      </c>
      <c r="AT51" s="321" t="e">
        <f>SUMIF(AS58:AS65,"介護",#REF!)</f>
        <v>#REF!</v>
      </c>
      <c r="AU51" s="186"/>
      <c r="AV51" s="186"/>
      <c r="AW51" s="320">
        <f>SUM(SUMIF(AX19:AX48,{"○","◎"},AW19:AW48))</f>
        <v>0</v>
      </c>
      <c r="AX51" s="321" t="e">
        <f>SUMIF(AW58:AW65,"介護",#REF!)</f>
        <v>#REF!</v>
      </c>
      <c r="AY51" s="186"/>
      <c r="AZ51" s="186"/>
      <c r="BA51" s="320">
        <f>SUM(SUMIF(BB19:BB48,{"○","◎"},BA19:BA48))</f>
        <v>0</v>
      </c>
      <c r="BB51" s="321" t="e">
        <f>SUMIF(BA58:BA65,"介護",#REF!)</f>
        <v>#REF!</v>
      </c>
      <c r="BC51" s="186"/>
      <c r="BD51" s="186"/>
      <c r="BE51" s="320">
        <f>SUM(SUMIF(BF19:BF48,{"○","◎"},BE19:BE48))</f>
        <v>0</v>
      </c>
      <c r="BF51" s="321" t="e">
        <f>SUMIF(BE58:BE65,"介護",#REF!)</f>
        <v>#REF!</v>
      </c>
      <c r="BG51" s="186"/>
      <c r="BH51" s="186"/>
      <c r="BI51" s="320">
        <f>SUM(SUMIF(BJ19:BJ48,{"○","◎"},BI19:BI48))</f>
        <v>0</v>
      </c>
      <c r="BJ51" s="321" t="e">
        <f>SUMIF(BI58:BI65,"介護",#REF!)</f>
        <v>#REF!</v>
      </c>
      <c r="BK51" s="186"/>
      <c r="BL51" s="186"/>
      <c r="BM51" s="320">
        <f>SUM(SUMIF(BN19:BN48,{"○","◎"},BM19:BM48))</f>
        <v>0</v>
      </c>
      <c r="BN51" s="321" t="e">
        <f>SUMIF(BM58:BM65,"介護",#REF!)</f>
        <v>#REF!</v>
      </c>
      <c r="BO51" s="326">
        <f>BM51+BI51+BE51+BA51+AW51+AS51+AO51+AK51+AG51+AC51+Y51+U51+Q51+M51+I51</f>
        <v>0</v>
      </c>
      <c r="BP51" s="327" t="e">
        <f>BO51/BO50</f>
        <v>#DIV/0!</v>
      </c>
      <c r="BQ51" s="256"/>
    </row>
    <row r="52" spans="2:69" ht="27" customHeight="1">
      <c r="B52" s="70" t="s">
        <v>132</v>
      </c>
      <c r="C52" s="87"/>
      <c r="D52" s="87"/>
      <c r="E52" s="87"/>
      <c r="F52" s="133"/>
      <c r="G52" s="147"/>
      <c r="H52" s="286"/>
      <c r="I52" s="166">
        <f>SUMIF(J19:J48,"◎",I19:I48)</f>
        <v>0</v>
      </c>
      <c r="J52" s="178" t="e">
        <f>SUMIF(I59:I66,"介護",#REF!)</f>
        <v>#REF!</v>
      </c>
      <c r="K52" s="187"/>
      <c r="L52" s="187"/>
      <c r="M52" s="166">
        <f>SUMIF(N19:N48,"◎",M19:M48)</f>
        <v>0</v>
      </c>
      <c r="N52" s="178" t="e">
        <f>SUMIF(M59:M66,"介護",#REF!)</f>
        <v>#REF!</v>
      </c>
      <c r="O52" s="187"/>
      <c r="P52" s="203"/>
      <c r="Q52" s="166">
        <f>SUMIF(R19:R48,"◎",Q19:Q48)</f>
        <v>0</v>
      </c>
      <c r="R52" s="178" t="e">
        <f>SUMIF(Q59:Q66,"介護",#REF!)</f>
        <v>#REF!</v>
      </c>
      <c r="S52" s="187"/>
      <c r="T52" s="187"/>
      <c r="U52" s="166">
        <f>SUMIF(V19:V48,"◎",U19:U48)</f>
        <v>0</v>
      </c>
      <c r="V52" s="178" t="e">
        <f>SUMIF(U59:U66,"介護",#REF!)</f>
        <v>#REF!</v>
      </c>
      <c r="W52" s="187"/>
      <c r="X52" s="187"/>
      <c r="Y52" s="166">
        <f>SUMIF(Z19:Z48,"◎",Y19:Y48)</f>
        <v>0</v>
      </c>
      <c r="Z52" s="178" t="e">
        <f>SUMIF(Y59:Y66,"介護",#REF!)</f>
        <v>#REF!</v>
      </c>
      <c r="AA52" s="187"/>
      <c r="AB52" s="203"/>
      <c r="AC52" s="166">
        <f>SUMIF(AD19:AD48,"◎",AC19:AC48)</f>
        <v>0</v>
      </c>
      <c r="AD52" s="178" t="e">
        <f>SUMIF(AC59:AC66,"介護",#REF!)</f>
        <v>#REF!</v>
      </c>
      <c r="AE52" s="187"/>
      <c r="AF52" s="187"/>
      <c r="AG52" s="166">
        <f>SUMIF(AH19:AH48,"◎",AG19:AG48)</f>
        <v>0</v>
      </c>
      <c r="AH52" s="178" t="e">
        <f>SUMIF(AG59:AG66,"介護",#REF!)</f>
        <v>#REF!</v>
      </c>
      <c r="AI52" s="187"/>
      <c r="AJ52" s="187"/>
      <c r="AK52" s="166">
        <f>SUMIF(AL19:AL48,"◎",AK19:AK48)</f>
        <v>0</v>
      </c>
      <c r="AL52" s="178" t="e">
        <f>SUMIF(AK59:AK66,"介護",#REF!)</f>
        <v>#REF!</v>
      </c>
      <c r="AM52" s="187"/>
      <c r="AN52" s="203"/>
      <c r="AO52" s="166">
        <f>SUMIF(AP19:AP48,"◎",AO19:AO48)</f>
        <v>0</v>
      </c>
      <c r="AP52" s="178" t="e">
        <f>SUMIF(AO59:AO66,"介護",#REF!)</f>
        <v>#REF!</v>
      </c>
      <c r="AQ52" s="187"/>
      <c r="AR52" s="187"/>
      <c r="AS52" s="166">
        <f>SUMIF(AT19:AT48,"◎",AS19:AS48)</f>
        <v>0</v>
      </c>
      <c r="AT52" s="178" t="e">
        <f>SUMIF(AS59:AS66,"介護",#REF!)</f>
        <v>#REF!</v>
      </c>
      <c r="AU52" s="187"/>
      <c r="AV52" s="187"/>
      <c r="AW52" s="166">
        <f>SUMIF(AX19:AX48,"◎",AW19:AW48)</f>
        <v>0</v>
      </c>
      <c r="AX52" s="178" t="e">
        <f>SUMIF(AW59:AW66,"介護",#REF!)</f>
        <v>#REF!</v>
      </c>
      <c r="AY52" s="187"/>
      <c r="AZ52" s="187"/>
      <c r="BA52" s="166">
        <f>SUMIF(BB19:BB48,"◎",BA19:BA48)</f>
        <v>0</v>
      </c>
      <c r="BB52" s="178" t="e">
        <f>SUMIF(BA59:BA66,"介護",#REF!)</f>
        <v>#REF!</v>
      </c>
      <c r="BC52" s="187"/>
      <c r="BD52" s="187"/>
      <c r="BE52" s="166">
        <f>SUMIF(BF19:BF48,"◎",BE19:BE48)</f>
        <v>0</v>
      </c>
      <c r="BF52" s="178" t="e">
        <f>SUMIF(BE59:BE66,"介護",#REF!)</f>
        <v>#REF!</v>
      </c>
      <c r="BG52" s="187"/>
      <c r="BH52" s="187"/>
      <c r="BI52" s="166">
        <f>SUMIF(BJ19:BJ48,"◎",BI19:BI48)</f>
        <v>0</v>
      </c>
      <c r="BJ52" s="178" t="e">
        <f>SUMIF(BI59:BI66,"介護",#REF!)</f>
        <v>#REF!</v>
      </c>
      <c r="BK52" s="187"/>
      <c r="BL52" s="187"/>
      <c r="BM52" s="166">
        <f>SUMIF(BN19:BN48,"◎",BM19:BM48)</f>
        <v>0</v>
      </c>
      <c r="BN52" s="178" t="e">
        <f>SUMIF(BM59:BM66,"介護",#REF!)</f>
        <v>#REF!</v>
      </c>
      <c r="BO52" s="244">
        <f>BM52+BI52+BE52+BA52+AW52+AS52+AO52+AK52+AG52+AC52+Y52+U52+Q52+M52+I52</f>
        <v>0</v>
      </c>
      <c r="BP52" s="254" t="e">
        <f>BO52/BO50</f>
        <v>#DIV/0!</v>
      </c>
      <c r="BQ52" s="256"/>
    </row>
    <row r="53" spans="2:69" ht="10.5" customHeight="1">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57"/>
    </row>
    <row r="54" spans="2:69" ht="21" customHeight="1">
      <c r="B54" s="72"/>
      <c r="C54" s="57"/>
      <c r="D54" s="57"/>
      <c r="E54" s="123"/>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221" t="s">
        <v>99</v>
      </c>
      <c r="AT54" s="222"/>
      <c r="AU54" s="222"/>
      <c r="AV54" s="222"/>
      <c r="AW54" s="222"/>
      <c r="AX54" s="233"/>
      <c r="AY54" s="222"/>
      <c r="AZ54" s="222"/>
      <c r="BA54" s="222"/>
      <c r="BB54" s="222"/>
      <c r="BC54" s="222"/>
      <c r="BD54" s="222"/>
      <c r="BE54" s="222"/>
      <c r="BF54" s="222"/>
      <c r="BG54" s="222"/>
      <c r="BH54" s="222"/>
      <c r="BI54" s="222"/>
      <c r="BJ54" s="222"/>
      <c r="BK54" s="222"/>
      <c r="BL54" s="222"/>
      <c r="BM54" s="222"/>
      <c r="BN54" s="222"/>
      <c r="BO54" s="245" t="e">
        <f>BP51/BP49</f>
        <v>#DIV/0!</v>
      </c>
      <c r="BP54" s="255"/>
      <c r="BQ54" s="256"/>
    </row>
    <row r="55" spans="2:69" ht="21" customHeight="1">
      <c r="B55" s="73" t="s">
        <v>3</v>
      </c>
      <c r="C55" s="57"/>
      <c r="D55" s="57"/>
      <c r="E55" s="123"/>
      <c r="F55" s="134"/>
      <c r="G55" s="134"/>
      <c r="H55" s="134"/>
      <c r="I55" s="134"/>
      <c r="J55" s="134"/>
      <c r="K55" s="134"/>
      <c r="L55" s="134"/>
      <c r="M55" s="134"/>
      <c r="N55" s="134"/>
      <c r="O55" s="134"/>
      <c r="P55" s="134"/>
      <c r="Q55" s="134"/>
      <c r="R55" s="134"/>
      <c r="S55" s="134"/>
      <c r="T55" s="134"/>
      <c r="U55" s="134"/>
      <c r="V55" s="75"/>
      <c r="W55" s="75"/>
      <c r="X55" s="75"/>
      <c r="Y55" s="75"/>
      <c r="Z55" s="75"/>
      <c r="AA55" s="75"/>
      <c r="AB55" s="75"/>
      <c r="AC55" s="75"/>
      <c r="AD55" s="75"/>
      <c r="AE55" s="75"/>
      <c r="AF55" s="75"/>
      <c r="AG55" s="75"/>
      <c r="AH55" s="75"/>
      <c r="AI55" s="75"/>
      <c r="AJ55" s="57"/>
      <c r="AK55" s="57"/>
      <c r="AL55" s="57"/>
      <c r="AM55" s="57"/>
      <c r="AN55" s="57"/>
      <c r="AO55" s="57"/>
      <c r="AP55" s="57"/>
      <c r="AQ55" s="57"/>
      <c r="AR55" s="57"/>
      <c r="AS55" s="221" t="s">
        <v>101</v>
      </c>
      <c r="AT55" s="222"/>
      <c r="AU55" s="222"/>
      <c r="AV55" s="222"/>
      <c r="AW55" s="222"/>
      <c r="AX55" s="233"/>
      <c r="AY55" s="222"/>
      <c r="AZ55" s="222"/>
      <c r="BA55" s="222"/>
      <c r="BB55" s="222"/>
      <c r="BC55" s="222"/>
      <c r="BD55" s="222"/>
      <c r="BE55" s="222"/>
      <c r="BF55" s="222"/>
      <c r="BG55" s="222"/>
      <c r="BH55" s="222"/>
      <c r="BI55" s="222"/>
      <c r="BJ55" s="222"/>
      <c r="BK55" s="222"/>
      <c r="BL55" s="222"/>
      <c r="BM55" s="222"/>
      <c r="BN55" s="222"/>
      <c r="BO55" s="245" t="e">
        <f>BP52/BP49</f>
        <v>#DIV/0!</v>
      </c>
      <c r="BP55" s="255"/>
    </row>
    <row r="56" spans="2:69" ht="15.95" customHeight="1">
      <c r="B56" s="74"/>
      <c r="C56" s="57"/>
      <c r="D56" s="57"/>
      <c r="E56" s="123"/>
      <c r="F56" s="134"/>
      <c r="G56" s="134"/>
      <c r="H56" s="134"/>
      <c r="I56" s="134"/>
      <c r="J56" s="134"/>
      <c r="K56" s="134"/>
      <c r="L56" s="134"/>
      <c r="M56" s="134"/>
      <c r="N56" s="134"/>
      <c r="O56" s="134"/>
      <c r="P56" s="134"/>
      <c r="Q56" s="134"/>
      <c r="R56" s="134"/>
      <c r="S56" s="134"/>
      <c r="T56" s="134"/>
      <c r="U56" s="134"/>
      <c r="V56" s="75"/>
      <c r="W56" s="75"/>
      <c r="X56" s="75"/>
      <c r="Y56" s="75"/>
      <c r="Z56" s="75"/>
      <c r="AA56" s="75"/>
      <c r="AB56" s="75"/>
      <c r="AC56" s="75"/>
      <c r="AD56" s="75"/>
      <c r="AE56" s="75"/>
      <c r="AF56" s="75"/>
      <c r="AG56" s="75"/>
      <c r="AH56" s="75"/>
      <c r="AI56" s="75"/>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row>
    <row r="57" spans="2:69" ht="15.95" customHeight="1">
      <c r="B57" s="76" t="s">
        <v>29</v>
      </c>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57"/>
    </row>
    <row r="58" spans="2:69" ht="15.95" customHeight="1">
      <c r="B58" s="75" t="s">
        <v>65</v>
      </c>
      <c r="C58" s="75"/>
      <c r="D58" s="75"/>
      <c r="E58" s="75"/>
      <c r="F58" s="75"/>
      <c r="G58" s="75"/>
      <c r="H58" s="75"/>
      <c r="I58" s="75"/>
      <c r="J58" s="75"/>
      <c r="K58" s="75"/>
      <c r="L58" s="75"/>
      <c r="M58" s="75"/>
      <c r="N58" s="75"/>
      <c r="O58" s="75"/>
      <c r="P58" s="75"/>
      <c r="Q58" s="75"/>
      <c r="R58" s="75"/>
      <c r="S58" s="75"/>
      <c r="T58" s="75"/>
      <c r="U58" s="75"/>
      <c r="V58" s="76"/>
      <c r="W58" s="76"/>
      <c r="X58" s="76"/>
      <c r="Y58" s="76"/>
      <c r="Z58" s="76"/>
      <c r="AA58" s="76"/>
      <c r="AB58" s="76"/>
      <c r="AC58" s="76"/>
      <c r="AD58" s="76"/>
      <c r="AE58" s="76"/>
      <c r="AF58" s="76"/>
      <c r="AG58" s="76"/>
      <c r="AH58" s="76"/>
      <c r="AI58" s="76"/>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57"/>
    </row>
    <row r="59" spans="2:69" ht="15.95" customHeight="1">
      <c r="B59" s="76" t="s">
        <v>133</v>
      </c>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57"/>
    </row>
    <row r="60" spans="2:69" ht="15.95" customHeight="1">
      <c r="B60" s="76"/>
      <c r="C60" s="88" t="s">
        <v>134</v>
      </c>
      <c r="D60" s="102"/>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row>
    <row r="61" spans="2:69" ht="15.95" customHeight="1">
      <c r="B61" s="77"/>
      <c r="C61" s="88" t="s">
        <v>8</v>
      </c>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row>
    <row r="62" spans="2:69" ht="18" customHeight="1">
      <c r="B62" s="77"/>
    </row>
    <row r="63" spans="2:69" ht="18" customHeight="1">
      <c r="B63" s="77"/>
    </row>
    <row r="64" spans="2:69" ht="18" customHeight="1"/>
    <row r="65" ht="18" customHeight="1"/>
    <row r="66" ht="18" customHeight="1"/>
    <row r="67" ht="18" customHeight="1"/>
    <row r="68" ht="18" customHeight="1"/>
    <row r="69" ht="18" customHeight="1"/>
    <row r="70" ht="18" customHeight="1"/>
  </sheetData>
  <mergeCells count="1123">
    <mergeCell ref="B1:D1"/>
    <mergeCell ref="CF1:CG1"/>
    <mergeCell ref="B2:BP2"/>
    <mergeCell ref="B5:C5"/>
    <mergeCell ref="E5:R5"/>
    <mergeCell ref="B6:C6"/>
    <mergeCell ref="E6:R6"/>
    <mergeCell ref="B7:C7"/>
    <mergeCell ref="E7:R7"/>
    <mergeCell ref="B8:C8"/>
    <mergeCell ref="I8:R8"/>
    <mergeCell ref="B9:C9"/>
    <mergeCell ref="I9:R9"/>
    <mergeCell ref="I14:N14"/>
    <mergeCell ref="E16:F16"/>
    <mergeCell ref="I16:J16"/>
    <mergeCell ref="M16:N16"/>
    <mergeCell ref="Q16:R16"/>
    <mergeCell ref="U16:V16"/>
    <mergeCell ref="Y16:Z16"/>
    <mergeCell ref="AC16:AD16"/>
    <mergeCell ref="AG16:AH16"/>
    <mergeCell ref="AK16:AL16"/>
    <mergeCell ref="AO16:AP16"/>
    <mergeCell ref="AS16:AT16"/>
    <mergeCell ref="AW16:AX16"/>
    <mergeCell ref="BA16:BB16"/>
    <mergeCell ref="BE16:BF16"/>
    <mergeCell ref="BI16:BJ16"/>
    <mergeCell ref="BM16:BN16"/>
    <mergeCell ref="B49:F49"/>
    <mergeCell ref="I49:J49"/>
    <mergeCell ref="M49:N49"/>
    <mergeCell ref="Q49:R49"/>
    <mergeCell ref="U49:V49"/>
    <mergeCell ref="Y49:Z49"/>
    <mergeCell ref="AC49:AD49"/>
    <mergeCell ref="AG49:AH49"/>
    <mergeCell ref="AK49:AL49"/>
    <mergeCell ref="AO49:AP49"/>
    <mergeCell ref="AS49:AT49"/>
    <mergeCell ref="AW49:AX49"/>
    <mergeCell ref="BA49:BB49"/>
    <mergeCell ref="BE49:BF49"/>
    <mergeCell ref="BI49:BJ49"/>
    <mergeCell ref="BM49:BN49"/>
    <mergeCell ref="I50:J50"/>
    <mergeCell ref="M50:N50"/>
    <mergeCell ref="Q50:R50"/>
    <mergeCell ref="U50:V50"/>
    <mergeCell ref="Y50:Z50"/>
    <mergeCell ref="AC50:AD50"/>
    <mergeCell ref="AG50:AH50"/>
    <mergeCell ref="AK50:AL50"/>
    <mergeCell ref="AO50:AP50"/>
    <mergeCell ref="AS50:AT50"/>
    <mergeCell ref="AW50:AX50"/>
    <mergeCell ref="BA50:BB50"/>
    <mergeCell ref="BE50:BF50"/>
    <mergeCell ref="BI50:BJ50"/>
    <mergeCell ref="BM50:BN50"/>
    <mergeCell ref="B51:F51"/>
    <mergeCell ref="I51:J51"/>
    <mergeCell ref="M51:N51"/>
    <mergeCell ref="Q51:R51"/>
    <mergeCell ref="U51:V51"/>
    <mergeCell ref="Y51:Z51"/>
    <mergeCell ref="AC51:AD51"/>
    <mergeCell ref="AG51:AH51"/>
    <mergeCell ref="AK51:AL51"/>
    <mergeCell ref="AO51:AP51"/>
    <mergeCell ref="AS51:AT51"/>
    <mergeCell ref="AW51:AX51"/>
    <mergeCell ref="BA51:BB51"/>
    <mergeCell ref="BE51:BF51"/>
    <mergeCell ref="BI51:BJ51"/>
    <mergeCell ref="BM51:BN51"/>
    <mergeCell ref="B52:F52"/>
    <mergeCell ref="I52:J52"/>
    <mergeCell ref="M52:N52"/>
    <mergeCell ref="Q52:R52"/>
    <mergeCell ref="U52:V52"/>
    <mergeCell ref="Y52:Z52"/>
    <mergeCell ref="AC52:AD52"/>
    <mergeCell ref="AG52:AH52"/>
    <mergeCell ref="AK52:AL52"/>
    <mergeCell ref="AO52:AP52"/>
    <mergeCell ref="AS52:AT52"/>
    <mergeCell ref="AW52:AX52"/>
    <mergeCell ref="BA52:BB52"/>
    <mergeCell ref="BE52:BF52"/>
    <mergeCell ref="BI52:BJ52"/>
    <mergeCell ref="BM52:BN52"/>
    <mergeCell ref="AS54:AX54"/>
    <mergeCell ref="BO54:BP54"/>
    <mergeCell ref="AS55:AX55"/>
    <mergeCell ref="BO55:BP55"/>
    <mergeCell ref="B16:B18"/>
    <mergeCell ref="C16:D18"/>
    <mergeCell ref="G16:G18"/>
    <mergeCell ref="H16:H18"/>
    <mergeCell ref="K16:K18"/>
    <mergeCell ref="L16:L18"/>
    <mergeCell ref="O16:O18"/>
    <mergeCell ref="P16:P18"/>
    <mergeCell ref="S16:S18"/>
    <mergeCell ref="T16:T18"/>
    <mergeCell ref="W16:W18"/>
    <mergeCell ref="X16:X18"/>
    <mergeCell ref="AA16:AA18"/>
    <mergeCell ref="AB16:AB18"/>
    <mergeCell ref="AE16:AE18"/>
    <mergeCell ref="AF16:AF18"/>
    <mergeCell ref="AI16:AI18"/>
    <mergeCell ref="AJ16:AJ18"/>
    <mergeCell ref="AM16:AM18"/>
    <mergeCell ref="AN16:AN18"/>
    <mergeCell ref="AQ16:AQ18"/>
    <mergeCell ref="AR16:AR18"/>
    <mergeCell ref="AU16:AU18"/>
    <mergeCell ref="AV16:AV18"/>
    <mergeCell ref="AY16:AY18"/>
    <mergeCell ref="AZ16:AZ18"/>
    <mergeCell ref="BC16:BC18"/>
    <mergeCell ref="BD16:BD18"/>
    <mergeCell ref="BG16:BG18"/>
    <mergeCell ref="BH16:BH18"/>
    <mergeCell ref="BK16:BK18"/>
    <mergeCell ref="BL16:BL18"/>
    <mergeCell ref="BO16:BO18"/>
    <mergeCell ref="BP16:BP18"/>
    <mergeCell ref="F17:F18"/>
    <mergeCell ref="I17:I18"/>
    <mergeCell ref="J17:J18"/>
    <mergeCell ref="M17:M18"/>
    <mergeCell ref="N17:N18"/>
    <mergeCell ref="Q17:Q18"/>
    <mergeCell ref="R17:R18"/>
    <mergeCell ref="U17:U18"/>
    <mergeCell ref="V17:V18"/>
    <mergeCell ref="Y17:Y18"/>
    <mergeCell ref="Z17:Z18"/>
    <mergeCell ref="AC17:AC18"/>
    <mergeCell ref="AD17:AD18"/>
    <mergeCell ref="AG17:AG18"/>
    <mergeCell ref="AH17:AH18"/>
    <mergeCell ref="AK17:AK18"/>
    <mergeCell ref="AL17:AL18"/>
    <mergeCell ref="AO17:AO18"/>
    <mergeCell ref="AP17:AP18"/>
    <mergeCell ref="AS17:AS18"/>
    <mergeCell ref="AT17:AT18"/>
    <mergeCell ref="AW17:AW18"/>
    <mergeCell ref="AX17:AX18"/>
    <mergeCell ref="BA17:BA18"/>
    <mergeCell ref="BB17:BB18"/>
    <mergeCell ref="BE17:BE18"/>
    <mergeCell ref="BF17:BF18"/>
    <mergeCell ref="BI17:BI18"/>
    <mergeCell ref="BJ17:BJ18"/>
    <mergeCell ref="BM17:BM18"/>
    <mergeCell ref="BN17:BN18"/>
    <mergeCell ref="B19:B20"/>
    <mergeCell ref="C19:D20"/>
    <mergeCell ref="F19:F20"/>
    <mergeCell ref="G19:G20"/>
    <mergeCell ref="H19:H20"/>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W19:W20"/>
    <mergeCell ref="X19:X20"/>
    <mergeCell ref="Y19:Y20"/>
    <mergeCell ref="Z19:Z20"/>
    <mergeCell ref="AA19:AA20"/>
    <mergeCell ref="AB19:AB20"/>
    <mergeCell ref="AC19:AC20"/>
    <mergeCell ref="AD19:AD20"/>
    <mergeCell ref="AE19:AE20"/>
    <mergeCell ref="AF19:AF20"/>
    <mergeCell ref="AG19:AG20"/>
    <mergeCell ref="AH19:AH20"/>
    <mergeCell ref="AI19:AI20"/>
    <mergeCell ref="AJ19:AJ20"/>
    <mergeCell ref="AK19:AK20"/>
    <mergeCell ref="AL19:AL20"/>
    <mergeCell ref="AM19:AM20"/>
    <mergeCell ref="AN19:AN20"/>
    <mergeCell ref="AO19:AO20"/>
    <mergeCell ref="AP19:AP20"/>
    <mergeCell ref="AQ19:AQ20"/>
    <mergeCell ref="AR19:AR20"/>
    <mergeCell ref="AS19:AS20"/>
    <mergeCell ref="AT19:AT20"/>
    <mergeCell ref="AU19:AU20"/>
    <mergeCell ref="AV19:AV20"/>
    <mergeCell ref="AW19:AW20"/>
    <mergeCell ref="AX19:AX20"/>
    <mergeCell ref="AY19:AY20"/>
    <mergeCell ref="AZ19:AZ20"/>
    <mergeCell ref="BA19:BA20"/>
    <mergeCell ref="BB19:BB20"/>
    <mergeCell ref="BC19:BC20"/>
    <mergeCell ref="BD19:BD20"/>
    <mergeCell ref="BE19:BE20"/>
    <mergeCell ref="BF19:BF20"/>
    <mergeCell ref="BG19:BG20"/>
    <mergeCell ref="BH19:BH20"/>
    <mergeCell ref="BI19:BI20"/>
    <mergeCell ref="BJ19:BJ20"/>
    <mergeCell ref="BK19:BK20"/>
    <mergeCell ref="BL19:BL20"/>
    <mergeCell ref="BM19:BM20"/>
    <mergeCell ref="BN19:BN20"/>
    <mergeCell ref="BO19:BO20"/>
    <mergeCell ref="B21:B22"/>
    <mergeCell ref="C21:D22"/>
    <mergeCell ref="F21:F22"/>
    <mergeCell ref="G21:G22"/>
    <mergeCell ref="H21:H22"/>
    <mergeCell ref="I21:I22"/>
    <mergeCell ref="J21:J22"/>
    <mergeCell ref="K21:K22"/>
    <mergeCell ref="L21:L22"/>
    <mergeCell ref="M21:M22"/>
    <mergeCell ref="N21:N22"/>
    <mergeCell ref="O21:O22"/>
    <mergeCell ref="P21:P22"/>
    <mergeCell ref="Q21:Q22"/>
    <mergeCell ref="R21:R22"/>
    <mergeCell ref="S21:S22"/>
    <mergeCell ref="T21:T22"/>
    <mergeCell ref="U21:U22"/>
    <mergeCell ref="V21:V22"/>
    <mergeCell ref="W21:W22"/>
    <mergeCell ref="X21:X22"/>
    <mergeCell ref="Y21:Y22"/>
    <mergeCell ref="Z21:Z22"/>
    <mergeCell ref="AA21:AA22"/>
    <mergeCell ref="AB21:AB22"/>
    <mergeCell ref="AC21:AC22"/>
    <mergeCell ref="AD21:AD22"/>
    <mergeCell ref="AE21:AE22"/>
    <mergeCell ref="AF21:AF22"/>
    <mergeCell ref="AG21:AG22"/>
    <mergeCell ref="AH21:AH22"/>
    <mergeCell ref="AI21:AI22"/>
    <mergeCell ref="AJ21:AJ22"/>
    <mergeCell ref="AK21:AK22"/>
    <mergeCell ref="AL21:AL22"/>
    <mergeCell ref="AM21:AM22"/>
    <mergeCell ref="AN21:AN22"/>
    <mergeCell ref="AO21:AO22"/>
    <mergeCell ref="AP21:AP22"/>
    <mergeCell ref="AQ21:AQ22"/>
    <mergeCell ref="AR21:AR22"/>
    <mergeCell ref="AS21:AS22"/>
    <mergeCell ref="AT21:AT22"/>
    <mergeCell ref="AU21:AU22"/>
    <mergeCell ref="AV21:AV22"/>
    <mergeCell ref="AW21:AW22"/>
    <mergeCell ref="AX21:AX22"/>
    <mergeCell ref="AY21:AY22"/>
    <mergeCell ref="AZ21:AZ22"/>
    <mergeCell ref="BA21:BA22"/>
    <mergeCell ref="BB21:BB22"/>
    <mergeCell ref="BC21:BC22"/>
    <mergeCell ref="BD21:BD22"/>
    <mergeCell ref="BE21:BE22"/>
    <mergeCell ref="BF21:BF22"/>
    <mergeCell ref="BG21:BG22"/>
    <mergeCell ref="BH21:BH22"/>
    <mergeCell ref="BI21:BI22"/>
    <mergeCell ref="BJ21:BJ22"/>
    <mergeCell ref="BK21:BK22"/>
    <mergeCell ref="BL21:BL22"/>
    <mergeCell ref="BM21:BM22"/>
    <mergeCell ref="BN21:BN22"/>
    <mergeCell ref="BO21:BO22"/>
    <mergeCell ref="B23:B24"/>
    <mergeCell ref="C23:D24"/>
    <mergeCell ref="F23:F24"/>
    <mergeCell ref="G23:G24"/>
    <mergeCell ref="H23:H24"/>
    <mergeCell ref="I23:I24"/>
    <mergeCell ref="J23:J24"/>
    <mergeCell ref="K23:K24"/>
    <mergeCell ref="L23:L24"/>
    <mergeCell ref="M23:M24"/>
    <mergeCell ref="N23:N24"/>
    <mergeCell ref="O23:O24"/>
    <mergeCell ref="P23:P24"/>
    <mergeCell ref="Q23:Q24"/>
    <mergeCell ref="R23:R24"/>
    <mergeCell ref="S23:S24"/>
    <mergeCell ref="T23:T24"/>
    <mergeCell ref="U23:U24"/>
    <mergeCell ref="V23:V24"/>
    <mergeCell ref="W23:W24"/>
    <mergeCell ref="X23:X24"/>
    <mergeCell ref="Y23:Y24"/>
    <mergeCell ref="Z23:Z24"/>
    <mergeCell ref="AA23:AA24"/>
    <mergeCell ref="AB23:AB24"/>
    <mergeCell ref="AC23:AC24"/>
    <mergeCell ref="AD23:AD24"/>
    <mergeCell ref="AE23:AE24"/>
    <mergeCell ref="AF23:AF24"/>
    <mergeCell ref="AG23:AG24"/>
    <mergeCell ref="AH23:AH24"/>
    <mergeCell ref="AI23:AI24"/>
    <mergeCell ref="AJ23:AJ24"/>
    <mergeCell ref="AK23:AK24"/>
    <mergeCell ref="AL23:AL24"/>
    <mergeCell ref="AM23:AM24"/>
    <mergeCell ref="AN23:AN24"/>
    <mergeCell ref="AO23:AO24"/>
    <mergeCell ref="AP23:AP24"/>
    <mergeCell ref="AQ23:AQ24"/>
    <mergeCell ref="AR23:AR24"/>
    <mergeCell ref="AS23:AS24"/>
    <mergeCell ref="AT23:AT24"/>
    <mergeCell ref="AU23:AU24"/>
    <mergeCell ref="AV23:AV24"/>
    <mergeCell ref="AW23:AW24"/>
    <mergeCell ref="AX23:AX24"/>
    <mergeCell ref="AY23:AY24"/>
    <mergeCell ref="AZ23:AZ24"/>
    <mergeCell ref="BA23:BA24"/>
    <mergeCell ref="BB23:BB24"/>
    <mergeCell ref="BC23:BC24"/>
    <mergeCell ref="BD23:BD24"/>
    <mergeCell ref="BE23:BE24"/>
    <mergeCell ref="BF23:BF24"/>
    <mergeCell ref="BG23:BG24"/>
    <mergeCell ref="BH23:BH24"/>
    <mergeCell ref="BI23:BI24"/>
    <mergeCell ref="BJ23:BJ24"/>
    <mergeCell ref="BK23:BK24"/>
    <mergeCell ref="BL23:BL24"/>
    <mergeCell ref="BM23:BM24"/>
    <mergeCell ref="BN23:BN24"/>
    <mergeCell ref="BO23:BO24"/>
    <mergeCell ref="B25:B26"/>
    <mergeCell ref="C25:D26"/>
    <mergeCell ref="F25:F26"/>
    <mergeCell ref="G25:G26"/>
    <mergeCell ref="H25:H26"/>
    <mergeCell ref="I25:I26"/>
    <mergeCell ref="J25:J26"/>
    <mergeCell ref="K25:K26"/>
    <mergeCell ref="L25:L26"/>
    <mergeCell ref="M25:M26"/>
    <mergeCell ref="N25:N26"/>
    <mergeCell ref="O25:O26"/>
    <mergeCell ref="P25:P26"/>
    <mergeCell ref="Q25:Q26"/>
    <mergeCell ref="R25:R26"/>
    <mergeCell ref="S25:S26"/>
    <mergeCell ref="T25:T26"/>
    <mergeCell ref="U25:U26"/>
    <mergeCell ref="V25:V26"/>
    <mergeCell ref="W25:W26"/>
    <mergeCell ref="X25:X26"/>
    <mergeCell ref="Y25:Y26"/>
    <mergeCell ref="Z25:Z26"/>
    <mergeCell ref="AA25:AA26"/>
    <mergeCell ref="AB25:AB26"/>
    <mergeCell ref="AC25:AC26"/>
    <mergeCell ref="AD25:AD26"/>
    <mergeCell ref="AE25:AE26"/>
    <mergeCell ref="AF25:AF26"/>
    <mergeCell ref="AG25:AG26"/>
    <mergeCell ref="AH25:AH26"/>
    <mergeCell ref="AI25:AI26"/>
    <mergeCell ref="AJ25:AJ26"/>
    <mergeCell ref="AK25:AK26"/>
    <mergeCell ref="AL25:AL26"/>
    <mergeCell ref="AM25:AM26"/>
    <mergeCell ref="AN25:AN26"/>
    <mergeCell ref="AO25:AO26"/>
    <mergeCell ref="AP25:AP26"/>
    <mergeCell ref="AQ25:AQ26"/>
    <mergeCell ref="AR25:AR26"/>
    <mergeCell ref="AS25:AS26"/>
    <mergeCell ref="AT25:AT26"/>
    <mergeCell ref="AU25:AU26"/>
    <mergeCell ref="AV25:AV26"/>
    <mergeCell ref="AW25:AW26"/>
    <mergeCell ref="AX25:AX26"/>
    <mergeCell ref="AY25:AY26"/>
    <mergeCell ref="AZ25:AZ26"/>
    <mergeCell ref="BA25:BA26"/>
    <mergeCell ref="BB25:BB26"/>
    <mergeCell ref="BC25:BC26"/>
    <mergeCell ref="BD25:BD26"/>
    <mergeCell ref="BE25:BE26"/>
    <mergeCell ref="BF25:BF26"/>
    <mergeCell ref="BG25:BG26"/>
    <mergeCell ref="BH25:BH26"/>
    <mergeCell ref="BI25:BI26"/>
    <mergeCell ref="BJ25:BJ26"/>
    <mergeCell ref="BK25:BK26"/>
    <mergeCell ref="BL25:BL26"/>
    <mergeCell ref="BM25:BM26"/>
    <mergeCell ref="BN25:BN26"/>
    <mergeCell ref="BO25:BO26"/>
    <mergeCell ref="B27:B28"/>
    <mergeCell ref="C27:D28"/>
    <mergeCell ref="F27:F28"/>
    <mergeCell ref="G27:G28"/>
    <mergeCell ref="H27:H28"/>
    <mergeCell ref="I27:I28"/>
    <mergeCell ref="J27:J28"/>
    <mergeCell ref="K27:K28"/>
    <mergeCell ref="L27:L28"/>
    <mergeCell ref="M27:M28"/>
    <mergeCell ref="N27:N28"/>
    <mergeCell ref="O27:O28"/>
    <mergeCell ref="P27:P28"/>
    <mergeCell ref="Q27:Q28"/>
    <mergeCell ref="R27:R28"/>
    <mergeCell ref="S27:S28"/>
    <mergeCell ref="T27:T28"/>
    <mergeCell ref="U27:U28"/>
    <mergeCell ref="V27:V28"/>
    <mergeCell ref="W27:W28"/>
    <mergeCell ref="X27:X28"/>
    <mergeCell ref="Y27:Y28"/>
    <mergeCell ref="Z27:Z28"/>
    <mergeCell ref="AA27:AA28"/>
    <mergeCell ref="AB27:AB28"/>
    <mergeCell ref="AC27:AC28"/>
    <mergeCell ref="AD27:AD28"/>
    <mergeCell ref="AE27:AE28"/>
    <mergeCell ref="AF27:AF28"/>
    <mergeCell ref="AG27:AG28"/>
    <mergeCell ref="AH27:AH28"/>
    <mergeCell ref="AI27:AI28"/>
    <mergeCell ref="AJ27:AJ28"/>
    <mergeCell ref="AK27:AK28"/>
    <mergeCell ref="AL27:AL28"/>
    <mergeCell ref="AM27:AM28"/>
    <mergeCell ref="AN27:AN28"/>
    <mergeCell ref="AO27:AO28"/>
    <mergeCell ref="AP27:AP28"/>
    <mergeCell ref="AQ27:AQ28"/>
    <mergeCell ref="AR27:AR28"/>
    <mergeCell ref="AS27:AS28"/>
    <mergeCell ref="AT27:AT28"/>
    <mergeCell ref="AU27:AU28"/>
    <mergeCell ref="AV27:AV28"/>
    <mergeCell ref="AW27:AW28"/>
    <mergeCell ref="AX27:AX28"/>
    <mergeCell ref="AY27:AY28"/>
    <mergeCell ref="AZ27:AZ28"/>
    <mergeCell ref="BA27:BA28"/>
    <mergeCell ref="BB27:BB28"/>
    <mergeCell ref="BC27:BC28"/>
    <mergeCell ref="BD27:BD28"/>
    <mergeCell ref="BE27:BE28"/>
    <mergeCell ref="BF27:BF28"/>
    <mergeCell ref="BG27:BG28"/>
    <mergeCell ref="BH27:BH28"/>
    <mergeCell ref="BI27:BI28"/>
    <mergeCell ref="BJ27:BJ28"/>
    <mergeCell ref="BK27:BK28"/>
    <mergeCell ref="BL27:BL28"/>
    <mergeCell ref="BM27:BM28"/>
    <mergeCell ref="BN27:BN28"/>
    <mergeCell ref="BO27:BO28"/>
    <mergeCell ref="B29:B30"/>
    <mergeCell ref="C29:D30"/>
    <mergeCell ref="F29:F30"/>
    <mergeCell ref="G29:G30"/>
    <mergeCell ref="H29:H30"/>
    <mergeCell ref="I29:I30"/>
    <mergeCell ref="J29:J30"/>
    <mergeCell ref="K29:K30"/>
    <mergeCell ref="L29:L30"/>
    <mergeCell ref="M29:M30"/>
    <mergeCell ref="N29:N30"/>
    <mergeCell ref="O29:O30"/>
    <mergeCell ref="P29:P30"/>
    <mergeCell ref="Q29:Q30"/>
    <mergeCell ref="R29:R30"/>
    <mergeCell ref="S29:S30"/>
    <mergeCell ref="T29:T30"/>
    <mergeCell ref="U29:U30"/>
    <mergeCell ref="V29:V30"/>
    <mergeCell ref="W29:W30"/>
    <mergeCell ref="X29:X30"/>
    <mergeCell ref="Y29:Y30"/>
    <mergeCell ref="Z29:Z30"/>
    <mergeCell ref="AA29:AA30"/>
    <mergeCell ref="AB29:AB30"/>
    <mergeCell ref="AC29:AC30"/>
    <mergeCell ref="AD29:AD30"/>
    <mergeCell ref="AE29:AE30"/>
    <mergeCell ref="AF29:AF30"/>
    <mergeCell ref="AG29:AG30"/>
    <mergeCell ref="AH29:AH30"/>
    <mergeCell ref="AI29:AI30"/>
    <mergeCell ref="AJ29:AJ30"/>
    <mergeCell ref="AK29:AK30"/>
    <mergeCell ref="AL29:AL30"/>
    <mergeCell ref="AM29:AM30"/>
    <mergeCell ref="AN29:AN30"/>
    <mergeCell ref="AO29:AO30"/>
    <mergeCell ref="AP29:AP30"/>
    <mergeCell ref="AQ29:AQ30"/>
    <mergeCell ref="AR29:AR30"/>
    <mergeCell ref="AS29:AS30"/>
    <mergeCell ref="AT29:AT30"/>
    <mergeCell ref="AU29:AU30"/>
    <mergeCell ref="AV29:AV30"/>
    <mergeCell ref="AW29:AW30"/>
    <mergeCell ref="AX29:AX30"/>
    <mergeCell ref="AY29:AY30"/>
    <mergeCell ref="AZ29:AZ30"/>
    <mergeCell ref="BA29:BA30"/>
    <mergeCell ref="BB29:BB30"/>
    <mergeCell ref="BC29:BC30"/>
    <mergeCell ref="BD29:BD30"/>
    <mergeCell ref="BE29:BE30"/>
    <mergeCell ref="BF29:BF30"/>
    <mergeCell ref="BG29:BG30"/>
    <mergeCell ref="BH29:BH30"/>
    <mergeCell ref="BI29:BI30"/>
    <mergeCell ref="BJ29:BJ30"/>
    <mergeCell ref="BK29:BK30"/>
    <mergeCell ref="BL29:BL30"/>
    <mergeCell ref="BM29:BM30"/>
    <mergeCell ref="BN29:BN30"/>
    <mergeCell ref="BO29:BO30"/>
    <mergeCell ref="B31:B32"/>
    <mergeCell ref="C31:D32"/>
    <mergeCell ref="F31:F32"/>
    <mergeCell ref="G31:G32"/>
    <mergeCell ref="H31:H32"/>
    <mergeCell ref="I31:I32"/>
    <mergeCell ref="J31:J32"/>
    <mergeCell ref="K31:K32"/>
    <mergeCell ref="L31:L32"/>
    <mergeCell ref="M31:M32"/>
    <mergeCell ref="N31:N32"/>
    <mergeCell ref="O31:O32"/>
    <mergeCell ref="P31:P32"/>
    <mergeCell ref="Q31:Q32"/>
    <mergeCell ref="R31:R32"/>
    <mergeCell ref="S31:S32"/>
    <mergeCell ref="T31:T32"/>
    <mergeCell ref="U31:U32"/>
    <mergeCell ref="V31:V32"/>
    <mergeCell ref="W31:W32"/>
    <mergeCell ref="X31:X32"/>
    <mergeCell ref="Y31:Y32"/>
    <mergeCell ref="Z31:Z32"/>
    <mergeCell ref="AA31:AA32"/>
    <mergeCell ref="AB31:AB32"/>
    <mergeCell ref="AC31:AC32"/>
    <mergeCell ref="AD31:AD32"/>
    <mergeCell ref="AE31:AE32"/>
    <mergeCell ref="AF31:AF32"/>
    <mergeCell ref="AG31:AG32"/>
    <mergeCell ref="AH31:AH32"/>
    <mergeCell ref="AI31:AI32"/>
    <mergeCell ref="AJ31:AJ32"/>
    <mergeCell ref="AK31:AK32"/>
    <mergeCell ref="AL31:AL32"/>
    <mergeCell ref="AM31:AM32"/>
    <mergeCell ref="AN31:AN32"/>
    <mergeCell ref="AO31:AO32"/>
    <mergeCell ref="AP31:AP32"/>
    <mergeCell ref="AQ31:AQ32"/>
    <mergeCell ref="AR31:AR32"/>
    <mergeCell ref="AS31:AS32"/>
    <mergeCell ref="AT31:AT32"/>
    <mergeCell ref="AU31:AU32"/>
    <mergeCell ref="AV31:AV32"/>
    <mergeCell ref="AW31:AW32"/>
    <mergeCell ref="AX31:AX32"/>
    <mergeCell ref="AY31:AY32"/>
    <mergeCell ref="AZ31:AZ32"/>
    <mergeCell ref="BA31:BA32"/>
    <mergeCell ref="BB31:BB32"/>
    <mergeCell ref="BC31:BC32"/>
    <mergeCell ref="BD31:BD32"/>
    <mergeCell ref="BE31:BE32"/>
    <mergeCell ref="BF31:BF32"/>
    <mergeCell ref="BG31:BG32"/>
    <mergeCell ref="BH31:BH32"/>
    <mergeCell ref="BI31:BI32"/>
    <mergeCell ref="BJ31:BJ32"/>
    <mergeCell ref="BK31:BK32"/>
    <mergeCell ref="BL31:BL32"/>
    <mergeCell ref="BM31:BM32"/>
    <mergeCell ref="BN31:BN32"/>
    <mergeCell ref="BO31:BO32"/>
    <mergeCell ref="B33:B34"/>
    <mergeCell ref="C33:D34"/>
    <mergeCell ref="F33:F34"/>
    <mergeCell ref="G33:G34"/>
    <mergeCell ref="H33:H34"/>
    <mergeCell ref="I33:I34"/>
    <mergeCell ref="J33:J34"/>
    <mergeCell ref="K33:K34"/>
    <mergeCell ref="L33:L34"/>
    <mergeCell ref="M33:M34"/>
    <mergeCell ref="N33:N34"/>
    <mergeCell ref="O33:O34"/>
    <mergeCell ref="P33:P34"/>
    <mergeCell ref="Q33:Q34"/>
    <mergeCell ref="R33:R34"/>
    <mergeCell ref="S33:S34"/>
    <mergeCell ref="T33:T34"/>
    <mergeCell ref="U33:U34"/>
    <mergeCell ref="V33:V34"/>
    <mergeCell ref="W33:W34"/>
    <mergeCell ref="X33:X34"/>
    <mergeCell ref="Y33:Y34"/>
    <mergeCell ref="Z33:Z34"/>
    <mergeCell ref="AA33:AA34"/>
    <mergeCell ref="AB33:AB34"/>
    <mergeCell ref="AC33:AC34"/>
    <mergeCell ref="AD33:AD34"/>
    <mergeCell ref="AE33:AE34"/>
    <mergeCell ref="AF33:AF34"/>
    <mergeCell ref="AG33:AG34"/>
    <mergeCell ref="AH33:AH34"/>
    <mergeCell ref="AI33:AI34"/>
    <mergeCell ref="AJ33:AJ34"/>
    <mergeCell ref="AK33:AK34"/>
    <mergeCell ref="AL33:AL34"/>
    <mergeCell ref="AM33:AM34"/>
    <mergeCell ref="AN33:AN34"/>
    <mergeCell ref="AO33:AO34"/>
    <mergeCell ref="AP33:AP34"/>
    <mergeCell ref="AQ33:AQ34"/>
    <mergeCell ref="AR33:AR34"/>
    <mergeCell ref="AS33:AS34"/>
    <mergeCell ref="AT33:AT34"/>
    <mergeCell ref="AU33:AU34"/>
    <mergeCell ref="AV33:AV34"/>
    <mergeCell ref="AW33:AW34"/>
    <mergeCell ref="AX33:AX34"/>
    <mergeCell ref="AY33:AY34"/>
    <mergeCell ref="AZ33:AZ34"/>
    <mergeCell ref="BA33:BA34"/>
    <mergeCell ref="BB33:BB34"/>
    <mergeCell ref="BC33:BC34"/>
    <mergeCell ref="BD33:BD34"/>
    <mergeCell ref="BE33:BE34"/>
    <mergeCell ref="BF33:BF34"/>
    <mergeCell ref="BG33:BG34"/>
    <mergeCell ref="BH33:BH34"/>
    <mergeCell ref="BI33:BI34"/>
    <mergeCell ref="BJ33:BJ34"/>
    <mergeCell ref="BK33:BK34"/>
    <mergeCell ref="BL33:BL34"/>
    <mergeCell ref="BM33:BM34"/>
    <mergeCell ref="BN33:BN34"/>
    <mergeCell ref="BO33:BO34"/>
    <mergeCell ref="B35:B36"/>
    <mergeCell ref="C35:D36"/>
    <mergeCell ref="F35:F36"/>
    <mergeCell ref="G35:G36"/>
    <mergeCell ref="H35:H36"/>
    <mergeCell ref="I35:I36"/>
    <mergeCell ref="J35:J36"/>
    <mergeCell ref="K35:K36"/>
    <mergeCell ref="L35:L36"/>
    <mergeCell ref="M35:M36"/>
    <mergeCell ref="N35:N36"/>
    <mergeCell ref="O35:O36"/>
    <mergeCell ref="P35:P36"/>
    <mergeCell ref="Q35:Q36"/>
    <mergeCell ref="R35:R36"/>
    <mergeCell ref="S35:S36"/>
    <mergeCell ref="T35:T36"/>
    <mergeCell ref="U35:U36"/>
    <mergeCell ref="V35:V36"/>
    <mergeCell ref="W35:W36"/>
    <mergeCell ref="X35:X36"/>
    <mergeCell ref="Y35:Y36"/>
    <mergeCell ref="Z35:Z36"/>
    <mergeCell ref="AA35:AA36"/>
    <mergeCell ref="AB35:AB36"/>
    <mergeCell ref="AC35:AC36"/>
    <mergeCell ref="AD35:AD36"/>
    <mergeCell ref="AE35:AE36"/>
    <mergeCell ref="AF35:AF36"/>
    <mergeCell ref="AG35:AG36"/>
    <mergeCell ref="AH35:AH36"/>
    <mergeCell ref="AI35:AI36"/>
    <mergeCell ref="AJ35:AJ36"/>
    <mergeCell ref="AK35:AK36"/>
    <mergeCell ref="AL35:AL36"/>
    <mergeCell ref="AM35:AM36"/>
    <mergeCell ref="AN35:AN36"/>
    <mergeCell ref="AO35:AO36"/>
    <mergeCell ref="AP35:AP36"/>
    <mergeCell ref="AQ35:AQ36"/>
    <mergeCell ref="AR35:AR36"/>
    <mergeCell ref="AS35:AS36"/>
    <mergeCell ref="AT35:AT36"/>
    <mergeCell ref="AU35:AU36"/>
    <mergeCell ref="AV35:AV36"/>
    <mergeCell ref="AW35:AW36"/>
    <mergeCell ref="AX35:AX36"/>
    <mergeCell ref="AY35:AY36"/>
    <mergeCell ref="AZ35:AZ36"/>
    <mergeCell ref="BA35:BA36"/>
    <mergeCell ref="BB35:BB36"/>
    <mergeCell ref="BC35:BC36"/>
    <mergeCell ref="BD35:BD36"/>
    <mergeCell ref="BE35:BE36"/>
    <mergeCell ref="BF35:BF36"/>
    <mergeCell ref="BG35:BG36"/>
    <mergeCell ref="BH35:BH36"/>
    <mergeCell ref="BI35:BI36"/>
    <mergeCell ref="BJ35:BJ36"/>
    <mergeCell ref="BK35:BK36"/>
    <mergeCell ref="BL35:BL36"/>
    <mergeCell ref="BM35:BM36"/>
    <mergeCell ref="BN35:BN36"/>
    <mergeCell ref="BO35:BO36"/>
    <mergeCell ref="B37:B38"/>
    <mergeCell ref="C37:D38"/>
    <mergeCell ref="F37:F38"/>
    <mergeCell ref="G37:G38"/>
    <mergeCell ref="H37:H38"/>
    <mergeCell ref="I37:I38"/>
    <mergeCell ref="J37:J38"/>
    <mergeCell ref="K37:K38"/>
    <mergeCell ref="L37:L38"/>
    <mergeCell ref="M37:M38"/>
    <mergeCell ref="N37:N38"/>
    <mergeCell ref="O37:O38"/>
    <mergeCell ref="P37:P38"/>
    <mergeCell ref="Q37:Q38"/>
    <mergeCell ref="R37:R38"/>
    <mergeCell ref="S37:S38"/>
    <mergeCell ref="T37:T38"/>
    <mergeCell ref="U37:U38"/>
    <mergeCell ref="V37:V38"/>
    <mergeCell ref="W37:W38"/>
    <mergeCell ref="X37:X38"/>
    <mergeCell ref="Y37:Y38"/>
    <mergeCell ref="Z37:Z38"/>
    <mergeCell ref="AA37:AA38"/>
    <mergeCell ref="AB37:AB38"/>
    <mergeCell ref="AC37:AC38"/>
    <mergeCell ref="AD37:AD38"/>
    <mergeCell ref="AE37:AE38"/>
    <mergeCell ref="AF37:AF38"/>
    <mergeCell ref="AG37:AG38"/>
    <mergeCell ref="AH37:AH38"/>
    <mergeCell ref="AI37:AI38"/>
    <mergeCell ref="AJ37:AJ38"/>
    <mergeCell ref="AK37:AK38"/>
    <mergeCell ref="AL37:AL38"/>
    <mergeCell ref="AM37:AM38"/>
    <mergeCell ref="AN37:AN38"/>
    <mergeCell ref="AO37:AO38"/>
    <mergeCell ref="AP37:AP38"/>
    <mergeCell ref="AQ37:AQ38"/>
    <mergeCell ref="AR37:AR38"/>
    <mergeCell ref="AS37:AS38"/>
    <mergeCell ref="AT37:AT38"/>
    <mergeCell ref="AU37:AU38"/>
    <mergeCell ref="AV37:AV38"/>
    <mergeCell ref="AW37:AW38"/>
    <mergeCell ref="AX37:AX38"/>
    <mergeCell ref="AY37:AY38"/>
    <mergeCell ref="AZ37:AZ38"/>
    <mergeCell ref="BA37:BA38"/>
    <mergeCell ref="BB37:BB38"/>
    <mergeCell ref="BC37:BC38"/>
    <mergeCell ref="BD37:BD38"/>
    <mergeCell ref="BE37:BE38"/>
    <mergeCell ref="BF37:BF38"/>
    <mergeCell ref="BG37:BG38"/>
    <mergeCell ref="BH37:BH38"/>
    <mergeCell ref="BI37:BI38"/>
    <mergeCell ref="BJ37:BJ38"/>
    <mergeCell ref="BK37:BK38"/>
    <mergeCell ref="BL37:BL38"/>
    <mergeCell ref="BM37:BM38"/>
    <mergeCell ref="BN37:BN38"/>
    <mergeCell ref="BO37:BO38"/>
    <mergeCell ref="B39:B40"/>
    <mergeCell ref="C39:D40"/>
    <mergeCell ref="F39:F40"/>
    <mergeCell ref="G39:G40"/>
    <mergeCell ref="H39:H40"/>
    <mergeCell ref="I39:I40"/>
    <mergeCell ref="J39:J40"/>
    <mergeCell ref="K39:K40"/>
    <mergeCell ref="L39:L40"/>
    <mergeCell ref="M39:M40"/>
    <mergeCell ref="N39:N40"/>
    <mergeCell ref="O39:O40"/>
    <mergeCell ref="P39:P40"/>
    <mergeCell ref="Q39:Q40"/>
    <mergeCell ref="R39:R40"/>
    <mergeCell ref="S39:S40"/>
    <mergeCell ref="T39:T40"/>
    <mergeCell ref="U39:U40"/>
    <mergeCell ref="V39:V40"/>
    <mergeCell ref="W39:W40"/>
    <mergeCell ref="X39:X40"/>
    <mergeCell ref="Y39:Y40"/>
    <mergeCell ref="Z39:Z40"/>
    <mergeCell ref="AA39:AA40"/>
    <mergeCell ref="AB39:AB40"/>
    <mergeCell ref="AC39:AC40"/>
    <mergeCell ref="AD39:AD40"/>
    <mergeCell ref="AE39:AE40"/>
    <mergeCell ref="AF39:AF40"/>
    <mergeCell ref="AG39:AG40"/>
    <mergeCell ref="AH39:AH40"/>
    <mergeCell ref="AI39:AI40"/>
    <mergeCell ref="AJ39:AJ40"/>
    <mergeCell ref="AK39:AK40"/>
    <mergeCell ref="AL39:AL40"/>
    <mergeCell ref="AM39:AM40"/>
    <mergeCell ref="AN39:AN40"/>
    <mergeCell ref="AO39:AO40"/>
    <mergeCell ref="AP39:AP40"/>
    <mergeCell ref="AQ39:AQ40"/>
    <mergeCell ref="AR39:AR40"/>
    <mergeCell ref="AS39:AS40"/>
    <mergeCell ref="AT39:AT40"/>
    <mergeCell ref="AU39:AU40"/>
    <mergeCell ref="AV39:AV40"/>
    <mergeCell ref="AW39:AW40"/>
    <mergeCell ref="AX39:AX40"/>
    <mergeCell ref="AY39:AY40"/>
    <mergeCell ref="AZ39:AZ40"/>
    <mergeCell ref="BA39:BA40"/>
    <mergeCell ref="BB39:BB40"/>
    <mergeCell ref="BC39:BC40"/>
    <mergeCell ref="BD39:BD40"/>
    <mergeCell ref="BE39:BE40"/>
    <mergeCell ref="BF39:BF40"/>
    <mergeCell ref="BG39:BG40"/>
    <mergeCell ref="BH39:BH40"/>
    <mergeCell ref="BI39:BI40"/>
    <mergeCell ref="BJ39:BJ40"/>
    <mergeCell ref="BK39:BK40"/>
    <mergeCell ref="BL39:BL40"/>
    <mergeCell ref="BM39:BM40"/>
    <mergeCell ref="BN39:BN40"/>
    <mergeCell ref="BO39:BO40"/>
    <mergeCell ref="B41:B42"/>
    <mergeCell ref="C41:D42"/>
    <mergeCell ref="F41:F42"/>
    <mergeCell ref="G41:G42"/>
    <mergeCell ref="H41:H42"/>
    <mergeCell ref="I41:I42"/>
    <mergeCell ref="J41:J42"/>
    <mergeCell ref="K41:K42"/>
    <mergeCell ref="L41:L42"/>
    <mergeCell ref="M41:M42"/>
    <mergeCell ref="N41:N42"/>
    <mergeCell ref="O41:O42"/>
    <mergeCell ref="P41:P42"/>
    <mergeCell ref="Q41:Q42"/>
    <mergeCell ref="R41:R42"/>
    <mergeCell ref="S41:S42"/>
    <mergeCell ref="T41:T42"/>
    <mergeCell ref="U41:U42"/>
    <mergeCell ref="V41:V42"/>
    <mergeCell ref="W41:W42"/>
    <mergeCell ref="X41:X42"/>
    <mergeCell ref="Y41:Y42"/>
    <mergeCell ref="Z41:Z42"/>
    <mergeCell ref="AA41:AA42"/>
    <mergeCell ref="AB41:AB42"/>
    <mergeCell ref="AC41:AC42"/>
    <mergeCell ref="AD41:AD42"/>
    <mergeCell ref="AE41:AE42"/>
    <mergeCell ref="AF41:AF42"/>
    <mergeCell ref="AG41:AG42"/>
    <mergeCell ref="AH41:AH42"/>
    <mergeCell ref="AI41:AI42"/>
    <mergeCell ref="AJ41:AJ42"/>
    <mergeCell ref="AK41:AK42"/>
    <mergeCell ref="AL41:AL42"/>
    <mergeCell ref="AM41:AM42"/>
    <mergeCell ref="AN41:AN42"/>
    <mergeCell ref="AO41:AO42"/>
    <mergeCell ref="AP41:AP42"/>
    <mergeCell ref="AQ41:AQ42"/>
    <mergeCell ref="AR41:AR42"/>
    <mergeCell ref="AS41:AS42"/>
    <mergeCell ref="AT41:AT42"/>
    <mergeCell ref="AU41:AU42"/>
    <mergeCell ref="AV41:AV42"/>
    <mergeCell ref="AW41:AW42"/>
    <mergeCell ref="AX41:AX42"/>
    <mergeCell ref="AY41:AY42"/>
    <mergeCell ref="AZ41:AZ42"/>
    <mergeCell ref="BA41:BA42"/>
    <mergeCell ref="BB41:BB42"/>
    <mergeCell ref="BC41:BC42"/>
    <mergeCell ref="BD41:BD42"/>
    <mergeCell ref="BE41:BE42"/>
    <mergeCell ref="BF41:BF42"/>
    <mergeCell ref="BG41:BG42"/>
    <mergeCell ref="BH41:BH42"/>
    <mergeCell ref="BI41:BI42"/>
    <mergeCell ref="BJ41:BJ42"/>
    <mergeCell ref="BK41:BK42"/>
    <mergeCell ref="BL41:BL42"/>
    <mergeCell ref="BM41:BM42"/>
    <mergeCell ref="BN41:BN42"/>
    <mergeCell ref="BO41:BO42"/>
    <mergeCell ref="B43:B44"/>
    <mergeCell ref="C43:D44"/>
    <mergeCell ref="F43:F44"/>
    <mergeCell ref="G43:G44"/>
    <mergeCell ref="H43:H44"/>
    <mergeCell ref="I43:I44"/>
    <mergeCell ref="J43:J44"/>
    <mergeCell ref="K43:K44"/>
    <mergeCell ref="L43:L44"/>
    <mergeCell ref="M43:M44"/>
    <mergeCell ref="N43:N44"/>
    <mergeCell ref="O43:O44"/>
    <mergeCell ref="P43:P44"/>
    <mergeCell ref="Q43:Q44"/>
    <mergeCell ref="R43:R44"/>
    <mergeCell ref="S43:S44"/>
    <mergeCell ref="T43:T44"/>
    <mergeCell ref="U43:U44"/>
    <mergeCell ref="V43:V44"/>
    <mergeCell ref="W43:W44"/>
    <mergeCell ref="X43:X44"/>
    <mergeCell ref="Y43:Y44"/>
    <mergeCell ref="Z43:Z44"/>
    <mergeCell ref="AA43:AA44"/>
    <mergeCell ref="AB43:AB44"/>
    <mergeCell ref="AC43:AC44"/>
    <mergeCell ref="AD43:AD44"/>
    <mergeCell ref="AE43:AE44"/>
    <mergeCell ref="AF43:AF44"/>
    <mergeCell ref="AG43:AG44"/>
    <mergeCell ref="AH43:AH44"/>
    <mergeCell ref="AI43:AI44"/>
    <mergeCell ref="AJ43:AJ44"/>
    <mergeCell ref="AK43:AK44"/>
    <mergeCell ref="AL43:AL44"/>
    <mergeCell ref="AM43:AM44"/>
    <mergeCell ref="AN43:AN44"/>
    <mergeCell ref="AO43:AO44"/>
    <mergeCell ref="AP43:AP44"/>
    <mergeCell ref="AQ43:AQ44"/>
    <mergeCell ref="AR43:AR44"/>
    <mergeCell ref="AS43:AS44"/>
    <mergeCell ref="AT43:AT44"/>
    <mergeCell ref="AU43:AU44"/>
    <mergeCell ref="AV43:AV44"/>
    <mergeCell ref="AW43:AW44"/>
    <mergeCell ref="AX43:AX44"/>
    <mergeCell ref="AY43:AY44"/>
    <mergeCell ref="AZ43:AZ44"/>
    <mergeCell ref="BA43:BA44"/>
    <mergeCell ref="BB43:BB44"/>
    <mergeCell ref="BC43:BC44"/>
    <mergeCell ref="BD43:BD44"/>
    <mergeCell ref="BE43:BE44"/>
    <mergeCell ref="BF43:BF44"/>
    <mergeCell ref="BG43:BG44"/>
    <mergeCell ref="BH43:BH44"/>
    <mergeCell ref="BI43:BI44"/>
    <mergeCell ref="BJ43:BJ44"/>
    <mergeCell ref="BK43:BK44"/>
    <mergeCell ref="BL43:BL44"/>
    <mergeCell ref="BM43:BM44"/>
    <mergeCell ref="BN43:BN44"/>
    <mergeCell ref="BO43:BO44"/>
    <mergeCell ref="B45:B46"/>
    <mergeCell ref="C45:D46"/>
    <mergeCell ref="F45:F46"/>
    <mergeCell ref="G45:G46"/>
    <mergeCell ref="H45:H46"/>
    <mergeCell ref="I45:I46"/>
    <mergeCell ref="J45:J46"/>
    <mergeCell ref="K45:K46"/>
    <mergeCell ref="L45:L46"/>
    <mergeCell ref="M45:M46"/>
    <mergeCell ref="N45:N46"/>
    <mergeCell ref="O45:O46"/>
    <mergeCell ref="P45:P46"/>
    <mergeCell ref="Q45:Q46"/>
    <mergeCell ref="R45:R46"/>
    <mergeCell ref="S45:S46"/>
    <mergeCell ref="T45:T46"/>
    <mergeCell ref="U45:U46"/>
    <mergeCell ref="V45:V46"/>
    <mergeCell ref="W45:W46"/>
    <mergeCell ref="X45:X46"/>
    <mergeCell ref="Y45:Y46"/>
    <mergeCell ref="Z45:Z46"/>
    <mergeCell ref="AA45:AA46"/>
    <mergeCell ref="AB45:AB46"/>
    <mergeCell ref="AC45:AC46"/>
    <mergeCell ref="AD45:AD46"/>
    <mergeCell ref="AE45:AE46"/>
    <mergeCell ref="AF45:AF46"/>
    <mergeCell ref="AG45:AG46"/>
    <mergeCell ref="AH45:AH46"/>
    <mergeCell ref="AI45:AI46"/>
    <mergeCell ref="AJ45:AJ46"/>
    <mergeCell ref="AK45:AK46"/>
    <mergeCell ref="AL45:AL46"/>
    <mergeCell ref="AM45:AM46"/>
    <mergeCell ref="AN45:AN46"/>
    <mergeCell ref="AO45:AO46"/>
    <mergeCell ref="AP45:AP46"/>
    <mergeCell ref="AQ45:AQ46"/>
    <mergeCell ref="AR45:AR46"/>
    <mergeCell ref="AS45:AS46"/>
    <mergeCell ref="AT45:AT46"/>
    <mergeCell ref="AU45:AU46"/>
    <mergeCell ref="AV45:AV46"/>
    <mergeCell ref="AW45:AW46"/>
    <mergeCell ref="AX45:AX46"/>
    <mergeCell ref="AY45:AY46"/>
    <mergeCell ref="AZ45:AZ46"/>
    <mergeCell ref="BA45:BA46"/>
    <mergeCell ref="BB45:BB46"/>
    <mergeCell ref="BC45:BC46"/>
    <mergeCell ref="BD45:BD46"/>
    <mergeCell ref="BE45:BE46"/>
    <mergeCell ref="BF45:BF46"/>
    <mergeCell ref="BG45:BG46"/>
    <mergeCell ref="BH45:BH46"/>
    <mergeCell ref="BI45:BI46"/>
    <mergeCell ref="BJ45:BJ46"/>
    <mergeCell ref="BK45:BK46"/>
    <mergeCell ref="BL45:BL46"/>
    <mergeCell ref="BM45:BM46"/>
    <mergeCell ref="BN45:BN46"/>
    <mergeCell ref="BO45:BO46"/>
    <mergeCell ref="B47:B48"/>
    <mergeCell ref="C47:D48"/>
    <mergeCell ref="F47:F48"/>
    <mergeCell ref="G47:G48"/>
    <mergeCell ref="H47:H48"/>
    <mergeCell ref="I47:I48"/>
    <mergeCell ref="J47:J48"/>
    <mergeCell ref="K47:K48"/>
    <mergeCell ref="L47:L48"/>
    <mergeCell ref="M47:M48"/>
    <mergeCell ref="N47:N48"/>
    <mergeCell ref="O47:O48"/>
    <mergeCell ref="P47:P48"/>
    <mergeCell ref="Q47:Q48"/>
    <mergeCell ref="R47:R48"/>
    <mergeCell ref="S47:S48"/>
    <mergeCell ref="T47:T48"/>
    <mergeCell ref="U47:U48"/>
    <mergeCell ref="V47:V48"/>
    <mergeCell ref="W47:W48"/>
    <mergeCell ref="X47:X48"/>
    <mergeCell ref="Y47:Y48"/>
    <mergeCell ref="Z47:Z48"/>
    <mergeCell ref="AA47:AA48"/>
    <mergeCell ref="AB47:AB48"/>
    <mergeCell ref="AC47:AC48"/>
    <mergeCell ref="AD47:AD48"/>
    <mergeCell ref="AE47:AE48"/>
    <mergeCell ref="AF47:AF48"/>
    <mergeCell ref="AG47:AG48"/>
    <mergeCell ref="AH47:AH48"/>
    <mergeCell ref="AI47:AI48"/>
    <mergeCell ref="AJ47:AJ48"/>
    <mergeCell ref="AK47:AK48"/>
    <mergeCell ref="AL47:AL48"/>
    <mergeCell ref="AM47:AM48"/>
    <mergeCell ref="AN47:AN48"/>
    <mergeCell ref="AO47:AO48"/>
    <mergeCell ref="AP47:AP48"/>
    <mergeCell ref="AQ47:AQ48"/>
    <mergeCell ref="AR47:AR48"/>
    <mergeCell ref="AS47:AS48"/>
    <mergeCell ref="AT47:AT48"/>
    <mergeCell ref="AU47:AU48"/>
    <mergeCell ref="AV47:AV48"/>
    <mergeCell ref="AW47:AW48"/>
    <mergeCell ref="AX47:AX48"/>
    <mergeCell ref="AY47:AY48"/>
    <mergeCell ref="AZ47:AZ48"/>
    <mergeCell ref="BA47:BA48"/>
    <mergeCell ref="BB47:BB48"/>
    <mergeCell ref="BC47:BC48"/>
    <mergeCell ref="BD47:BD48"/>
    <mergeCell ref="BE47:BE48"/>
    <mergeCell ref="BF47:BF48"/>
    <mergeCell ref="BG47:BG48"/>
    <mergeCell ref="BH47:BH48"/>
    <mergeCell ref="BI47:BI48"/>
    <mergeCell ref="BJ47:BJ48"/>
    <mergeCell ref="BK47:BK48"/>
    <mergeCell ref="BL47:BL48"/>
    <mergeCell ref="BM47:BM48"/>
    <mergeCell ref="BN47:BN48"/>
    <mergeCell ref="BO47:BO48"/>
    <mergeCell ref="BP19:BP48"/>
  </mergeCells>
  <phoneticPr fontId="11"/>
  <dataValidations count="1">
    <dataValidation type="list" allowBlank="1" showDropDown="0" showInputMessage="1" showErrorMessage="1" sqref="BR11:BR14">
      <formula1>BR11:BR11</formula1>
    </dataValidation>
  </dataValidations>
  <pageMargins left="0.92" right="0.37" top="0.51" bottom="0.2" header="0.43" footer="0.5120000000000000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Sheet8">
    <pageSetUpPr fitToPage="1"/>
  </sheetPr>
  <dimension ref="B1:CG63"/>
  <sheetViews>
    <sheetView showGridLines="0" showZeros="0" zoomScale="75" zoomScaleNormal="75" workbookViewId="0">
      <selection activeCell="E4" sqref="E4"/>
    </sheetView>
  </sheetViews>
  <sheetFormatPr defaultRowHeight="13.5"/>
  <cols>
    <col min="1" max="1" width="3.375" style="51" customWidth="1"/>
    <col min="2" max="2" width="15.625" style="51" customWidth="1"/>
    <col min="3" max="3" width="17.625" style="51" customWidth="1"/>
    <col min="4" max="4" width="2.625" style="51" bestFit="1" customWidth="1"/>
    <col min="5" max="5" width="13.625" style="51" customWidth="1"/>
    <col min="6" max="6" width="7.625" style="51" customWidth="1"/>
    <col min="7" max="7" width="10" style="51" hidden="1" customWidth="1"/>
    <col min="8" max="8" width="6.5" style="51" hidden="1" customWidth="1"/>
    <col min="9" max="9" width="5.625" style="51" customWidth="1"/>
    <col min="10" max="10" width="6.625" style="51" customWidth="1"/>
    <col min="11" max="11" width="10.625" style="51" hidden="1" customWidth="1"/>
    <col min="12" max="12" width="8.625" style="51" hidden="1" customWidth="1"/>
    <col min="13" max="14" width="5.625" style="51" customWidth="1"/>
    <col min="15" max="15" width="10.625" style="51" hidden="1" customWidth="1"/>
    <col min="16" max="16" width="8.625" style="51" hidden="1" customWidth="1"/>
    <col min="17" max="18" width="5.625" style="51" customWidth="1"/>
    <col min="19" max="19" width="10.625" style="51" hidden="1" customWidth="1"/>
    <col min="20" max="20" width="8.625" style="51" hidden="1" customWidth="1"/>
    <col min="21" max="22" width="5.625" style="51" customWidth="1"/>
    <col min="23" max="23" width="10.625" style="51" hidden="1" customWidth="1"/>
    <col min="24" max="24" width="8.625" style="51" hidden="1" customWidth="1"/>
    <col min="25" max="26" width="5.625" style="51" customWidth="1"/>
    <col min="27" max="27" width="10.625" style="51" hidden="1" customWidth="1"/>
    <col min="28" max="28" width="8.625" style="51" hidden="1" customWidth="1"/>
    <col min="29" max="30" width="5.625" style="51" customWidth="1"/>
    <col min="31" max="31" width="10.625" style="51" hidden="1" customWidth="1"/>
    <col min="32" max="32" width="8.625" style="51" hidden="1" customWidth="1"/>
    <col min="33" max="34" width="5.625" style="51" customWidth="1"/>
    <col min="35" max="35" width="10.625" style="51" hidden="1" customWidth="1"/>
    <col min="36" max="36" width="8.625" style="51" hidden="1" customWidth="1"/>
    <col min="37" max="38" width="5.625" style="51" customWidth="1"/>
    <col min="39" max="39" width="10.625" style="51" hidden="1" customWidth="1"/>
    <col min="40" max="40" width="8.625" style="51" hidden="1" customWidth="1"/>
    <col min="41" max="42" width="5.625" style="51" customWidth="1"/>
    <col min="43" max="43" width="10.625" style="51" hidden="1" customWidth="1"/>
    <col min="44" max="44" width="8.625" style="51" hidden="1" customWidth="1"/>
    <col min="45" max="46" width="5.625" style="51" customWidth="1"/>
    <col min="47" max="47" width="10.625" style="51" hidden="1" customWidth="1"/>
    <col min="48" max="48" width="8.625" style="51" hidden="1" customWidth="1"/>
    <col min="49" max="50" width="5.625" style="51" customWidth="1"/>
    <col min="51" max="51" width="10.625" style="51" hidden="1" customWidth="1"/>
    <col min="52" max="52" width="8.625" style="51" hidden="1" customWidth="1"/>
    <col min="53" max="54" width="5.625" style="51" customWidth="1"/>
    <col min="55" max="55" width="10.625" style="51" hidden="1" customWidth="1"/>
    <col min="56" max="56" width="8.625" style="51" hidden="1" customWidth="1"/>
    <col min="57" max="58" width="5.625" style="51" customWidth="1"/>
    <col min="59" max="59" width="10.625" style="51" hidden="1" customWidth="1"/>
    <col min="60" max="60" width="8.625" style="51" hidden="1" customWidth="1"/>
    <col min="61" max="62" width="5.625" style="51" customWidth="1"/>
    <col min="63" max="63" width="10.625" style="51" hidden="1" customWidth="1"/>
    <col min="64" max="64" width="8.625" style="51" hidden="1" customWidth="1"/>
    <col min="65" max="66" width="5.625" style="51" customWidth="1"/>
    <col min="67" max="67" width="7.875" style="51" customWidth="1"/>
    <col min="68" max="68" width="14.125" style="51" customWidth="1"/>
    <col min="69" max="69" width="6.125" style="51" customWidth="1"/>
    <col min="70" max="70" width="3.5" style="51" hidden="1" customWidth="1"/>
    <col min="71" max="16384" width="9" style="51" customWidth="1"/>
  </cols>
  <sheetData>
    <row r="1" spans="2:85" s="51" customFormat="1" ht="17.25" customHeight="1">
      <c r="B1" s="52" t="s">
        <v>172</v>
      </c>
      <c r="C1" s="52"/>
      <c r="D1" s="52"/>
      <c r="CF1" s="265"/>
      <c r="CG1" s="265"/>
    </row>
    <row r="2" spans="2:85" ht="18.75" customHeight="1">
      <c r="B2" s="53" t="s">
        <v>129</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row>
    <row r="3" spans="2:85" ht="18.75" customHeight="1">
      <c r="J3" s="167"/>
      <c r="K3" s="167"/>
      <c r="L3" s="167"/>
      <c r="N3" s="167"/>
      <c r="O3" s="167"/>
      <c r="P3" s="167"/>
      <c r="R3" s="167"/>
      <c r="S3" s="167"/>
      <c r="T3" s="167"/>
      <c r="V3" s="167"/>
      <c r="W3" s="167"/>
      <c r="X3" s="167"/>
      <c r="Z3" s="167"/>
      <c r="AA3" s="167"/>
      <c r="AB3" s="167"/>
      <c r="AD3" s="167"/>
      <c r="AE3" s="167"/>
      <c r="AF3" s="167"/>
      <c r="AH3" s="167"/>
      <c r="AI3" s="167"/>
      <c r="AJ3" s="167"/>
      <c r="AL3" s="167"/>
      <c r="AM3" s="167"/>
      <c r="AN3" s="167"/>
      <c r="AP3" s="167"/>
      <c r="AQ3" s="167"/>
      <c r="AR3" s="167"/>
      <c r="AT3" s="167"/>
      <c r="AU3" s="167"/>
      <c r="AV3" s="167"/>
      <c r="AX3" s="167"/>
      <c r="AY3" s="167"/>
      <c r="AZ3" s="167"/>
      <c r="BB3" s="167"/>
      <c r="BC3" s="167"/>
      <c r="BD3" s="167"/>
      <c r="BF3" s="167"/>
      <c r="BG3" s="167"/>
      <c r="BH3" s="167"/>
      <c r="BJ3" s="167"/>
      <c r="BK3" s="167"/>
      <c r="BL3" s="167"/>
      <c r="BN3" s="167"/>
      <c r="BO3" s="167"/>
    </row>
    <row r="4" spans="2:85" ht="18.75" customHeight="1">
      <c r="J4" s="167"/>
      <c r="K4" s="167"/>
      <c r="L4" s="167"/>
      <c r="N4" s="167"/>
      <c r="O4" s="167"/>
      <c r="P4" s="167"/>
      <c r="R4" s="167"/>
      <c r="S4" s="167"/>
      <c r="T4" s="167"/>
      <c r="V4" s="167"/>
      <c r="W4" s="167"/>
      <c r="X4" s="167"/>
      <c r="Z4" s="167"/>
      <c r="AA4" s="167"/>
      <c r="AB4" s="167"/>
      <c r="AD4" s="167"/>
      <c r="AE4" s="167"/>
      <c r="AF4" s="167"/>
      <c r="AH4" s="167"/>
      <c r="AI4" s="167"/>
      <c r="AJ4" s="167"/>
      <c r="AL4" s="167"/>
      <c r="AM4" s="167"/>
      <c r="AN4" s="167"/>
      <c r="AP4" s="167"/>
      <c r="AQ4" s="167"/>
      <c r="AR4" s="167"/>
      <c r="AT4" s="167"/>
      <c r="AU4" s="167"/>
      <c r="AV4" s="167"/>
      <c r="AX4" s="167"/>
      <c r="AY4" s="167"/>
      <c r="AZ4" s="167"/>
      <c r="BB4" s="167"/>
      <c r="BC4" s="167"/>
      <c r="BD4" s="167"/>
      <c r="BF4" s="167"/>
      <c r="BG4" s="167"/>
      <c r="BH4" s="167"/>
      <c r="BJ4" s="167"/>
      <c r="BK4" s="167"/>
      <c r="BL4" s="167"/>
      <c r="BN4" s="167"/>
      <c r="BO4" s="167"/>
    </row>
    <row r="5" spans="2:85" ht="18.75" customHeight="1">
      <c r="B5" s="54" t="s">
        <v>27</v>
      </c>
      <c r="C5" s="54"/>
      <c r="D5" s="54" t="s">
        <v>9</v>
      </c>
      <c r="E5" s="110"/>
      <c r="F5" s="110"/>
      <c r="G5" s="110"/>
      <c r="H5" s="110"/>
      <c r="I5" s="110"/>
      <c r="J5" s="110"/>
      <c r="K5" s="110"/>
      <c r="L5" s="110"/>
      <c r="M5" s="110"/>
      <c r="N5" s="110"/>
      <c r="O5" s="110"/>
      <c r="P5" s="110"/>
      <c r="Q5" s="110"/>
      <c r="R5" s="110"/>
      <c r="S5" s="205"/>
      <c r="T5" s="205"/>
      <c r="U5" s="71"/>
      <c r="W5" s="205"/>
      <c r="X5" s="205"/>
      <c r="Y5" s="71" t="s">
        <v>85</v>
      </c>
      <c r="Z5" s="71"/>
      <c r="AA5" s="205"/>
      <c r="AB5" s="205"/>
      <c r="AC5" s="209">
        <v>1</v>
      </c>
      <c r="AD5" s="71" t="s">
        <v>87</v>
      </c>
      <c r="AE5" s="205"/>
      <c r="AF5" s="205"/>
      <c r="AG5" s="71"/>
      <c r="AH5" s="71"/>
      <c r="AI5" s="205"/>
      <c r="AJ5" s="205"/>
      <c r="AK5" s="71"/>
      <c r="AL5" s="71"/>
      <c r="AM5" s="205"/>
      <c r="AN5" s="205"/>
      <c r="AO5" s="71"/>
      <c r="AP5" s="71"/>
      <c r="AQ5" s="205"/>
      <c r="AR5" s="205"/>
      <c r="AS5" s="71"/>
      <c r="AT5" s="71"/>
      <c r="AU5" s="205"/>
      <c r="AV5" s="205"/>
      <c r="AW5" s="71"/>
      <c r="AX5" s="59"/>
      <c r="AY5" s="205"/>
      <c r="AZ5" s="205"/>
      <c r="BA5" s="71"/>
      <c r="BB5" s="59"/>
      <c r="BC5" s="205"/>
      <c r="BD5" s="205"/>
      <c r="BE5" s="71"/>
      <c r="BF5" s="59"/>
      <c r="BG5" s="205"/>
      <c r="BH5" s="205"/>
      <c r="BI5" s="71"/>
      <c r="BJ5" s="59"/>
      <c r="BK5" s="205"/>
      <c r="BL5" s="205"/>
      <c r="BM5" s="71"/>
      <c r="BN5" s="59"/>
      <c r="BO5" s="59"/>
      <c r="BP5" s="71"/>
    </row>
    <row r="6" spans="2:85" ht="18.75" customHeight="1">
      <c r="B6" s="55" t="s">
        <v>58</v>
      </c>
      <c r="C6" s="55"/>
      <c r="D6" s="55" t="s">
        <v>9</v>
      </c>
      <c r="E6" s="111"/>
      <c r="F6" s="111"/>
      <c r="G6" s="111"/>
      <c r="H6" s="111"/>
      <c r="I6" s="111"/>
      <c r="J6" s="111"/>
      <c r="K6" s="111"/>
      <c r="L6" s="111"/>
      <c r="M6" s="111"/>
      <c r="N6" s="111"/>
      <c r="O6" s="111"/>
      <c r="P6" s="111"/>
      <c r="Q6" s="111"/>
      <c r="R6" s="111"/>
      <c r="S6" s="135"/>
      <c r="T6" s="135"/>
      <c r="U6" s="71"/>
      <c r="V6" s="59"/>
      <c r="W6" s="135"/>
      <c r="X6" s="135"/>
      <c r="Y6" s="71"/>
      <c r="Z6" s="71"/>
      <c r="AA6" s="135"/>
      <c r="AB6" s="135"/>
      <c r="AC6" s="209">
        <v>2</v>
      </c>
      <c r="AD6" s="71" t="s">
        <v>2</v>
      </c>
      <c r="AE6" s="124"/>
      <c r="AF6" s="124"/>
      <c r="AG6" s="71"/>
      <c r="AH6" s="71"/>
      <c r="AI6" s="124"/>
      <c r="AJ6" s="124"/>
      <c r="AK6" s="71"/>
      <c r="AL6" s="71"/>
      <c r="AM6" s="124"/>
      <c r="AN6" s="124"/>
      <c r="AO6" s="71"/>
      <c r="AP6" s="71"/>
      <c r="AQ6" s="124"/>
      <c r="AR6" s="124"/>
      <c r="AS6" s="71"/>
      <c r="AT6" s="71"/>
      <c r="AU6" s="135"/>
      <c r="AV6" s="135"/>
      <c r="AW6" s="71"/>
      <c r="AX6" s="59"/>
      <c r="AY6" s="135"/>
      <c r="AZ6" s="135"/>
      <c r="BA6" s="71"/>
      <c r="BB6" s="59"/>
      <c r="BC6" s="135"/>
      <c r="BD6" s="135"/>
      <c r="BE6" s="71"/>
      <c r="BF6" s="59"/>
      <c r="BG6" s="135"/>
      <c r="BH6" s="135"/>
      <c r="BI6" s="71"/>
      <c r="BJ6" s="59"/>
      <c r="BK6" s="135"/>
      <c r="BL6" s="135"/>
      <c r="BM6" s="71"/>
      <c r="BN6" s="59"/>
      <c r="BO6" s="59"/>
      <c r="BP6" s="71"/>
    </row>
    <row r="7" spans="2:85" ht="18.75" customHeight="1">
      <c r="B7" s="55" t="s">
        <v>59</v>
      </c>
      <c r="C7" s="55"/>
      <c r="D7" s="55" t="s">
        <v>9</v>
      </c>
      <c r="E7" s="112"/>
      <c r="F7" s="112"/>
      <c r="G7" s="112"/>
      <c r="H7" s="112"/>
      <c r="I7" s="112"/>
      <c r="J7" s="112"/>
      <c r="K7" s="112"/>
      <c r="L7" s="112"/>
      <c r="M7" s="112"/>
      <c r="N7" s="112"/>
      <c r="O7" s="112"/>
      <c r="P7" s="112"/>
      <c r="Q7" s="112"/>
      <c r="R7" s="112"/>
      <c r="S7" s="135"/>
      <c r="T7" s="135"/>
      <c r="U7" s="71"/>
      <c r="V7" s="59"/>
      <c r="W7" s="135"/>
      <c r="X7" s="135"/>
      <c r="Y7" s="71"/>
      <c r="Z7" s="71"/>
      <c r="AA7" s="135"/>
      <c r="AB7" s="135"/>
      <c r="AC7" s="336">
        <v>3</v>
      </c>
      <c r="AD7" s="76" t="s">
        <v>127</v>
      </c>
      <c r="AE7" s="339"/>
      <c r="AF7" s="339"/>
      <c r="AG7" s="102"/>
      <c r="AH7" s="76"/>
      <c r="AI7" s="339"/>
      <c r="AJ7" s="339"/>
      <c r="AK7" s="76"/>
      <c r="AL7" s="76"/>
      <c r="AM7" s="339"/>
      <c r="AN7" s="339"/>
      <c r="AO7" s="76"/>
      <c r="AP7" s="71"/>
      <c r="AQ7" s="124"/>
      <c r="AR7" s="124"/>
      <c r="AS7" s="71"/>
      <c r="AT7" s="71"/>
      <c r="AU7" s="135"/>
      <c r="AV7" s="135"/>
      <c r="AW7" s="71"/>
      <c r="AX7" s="59"/>
      <c r="AY7" s="135"/>
      <c r="AZ7" s="135"/>
      <c r="BA7" s="71"/>
      <c r="BB7" s="59"/>
      <c r="BC7" s="135"/>
      <c r="BD7" s="135"/>
      <c r="BE7" s="71"/>
      <c r="BF7" s="59"/>
      <c r="BG7" s="135"/>
      <c r="BH7" s="135"/>
      <c r="BI7" s="71"/>
      <c r="BJ7" s="59"/>
      <c r="BK7" s="135"/>
      <c r="BL7" s="135"/>
      <c r="BM7" s="71"/>
      <c r="BN7" s="59"/>
      <c r="BO7" s="59"/>
      <c r="BP7" s="71"/>
    </row>
    <row r="8" spans="2:85" ht="18.75" customHeight="1">
      <c r="B8" s="55" t="s">
        <v>62</v>
      </c>
      <c r="C8" s="55"/>
      <c r="D8" s="55" t="s">
        <v>9</v>
      </c>
      <c r="E8" s="113">
        <v>2020</v>
      </c>
      <c r="F8" s="124" t="s">
        <v>75</v>
      </c>
      <c r="G8" s="124"/>
      <c r="H8" s="135"/>
      <c r="I8" s="156"/>
      <c r="J8" s="156"/>
      <c r="K8" s="156"/>
      <c r="L8" s="156"/>
      <c r="M8" s="156"/>
      <c r="N8" s="156"/>
      <c r="O8" s="156"/>
      <c r="P8" s="156"/>
      <c r="Q8" s="156"/>
      <c r="R8" s="156"/>
      <c r="S8" s="135"/>
      <c r="T8" s="135"/>
      <c r="U8" s="71"/>
      <c r="V8" s="59"/>
      <c r="W8" s="135"/>
      <c r="X8" s="135"/>
      <c r="Y8" s="71"/>
      <c r="Z8" s="71"/>
      <c r="AA8" s="135"/>
      <c r="AB8" s="135"/>
      <c r="AC8" s="102"/>
      <c r="AD8" s="76" t="s">
        <v>54</v>
      </c>
      <c r="AE8" s="75"/>
      <c r="AF8" s="75"/>
      <c r="AG8" s="76"/>
      <c r="AH8" s="76"/>
      <c r="AI8" s="75"/>
      <c r="AJ8" s="75"/>
      <c r="AK8" s="76"/>
      <c r="AL8" s="76"/>
      <c r="AM8" s="75"/>
      <c r="AN8" s="75"/>
      <c r="AO8" s="76"/>
      <c r="AP8" s="71"/>
      <c r="AQ8" s="57"/>
      <c r="AR8" s="57"/>
      <c r="AS8" s="71"/>
      <c r="AT8" s="71"/>
      <c r="AU8" s="57"/>
      <c r="AV8" s="57"/>
      <c r="AW8" s="71"/>
      <c r="AX8" s="59"/>
      <c r="AY8" s="57"/>
      <c r="AZ8" s="57"/>
      <c r="BA8" s="71"/>
      <c r="BB8" s="59"/>
      <c r="BC8" s="57"/>
      <c r="BD8" s="57"/>
      <c r="BE8" s="71"/>
      <c r="BF8" s="59"/>
      <c r="BG8" s="57"/>
      <c r="BH8" s="57"/>
      <c r="BI8" s="71"/>
      <c r="BJ8" s="59"/>
      <c r="BK8" s="57"/>
      <c r="BL8" s="57"/>
      <c r="BM8" s="71"/>
      <c r="BN8" s="59"/>
      <c r="BO8" s="59"/>
      <c r="BP8" s="71"/>
    </row>
    <row r="9" spans="2:85" ht="18.75" customHeight="1">
      <c r="B9" s="56" t="s">
        <v>57</v>
      </c>
      <c r="C9" s="56"/>
      <c r="D9" s="55" t="s">
        <v>9</v>
      </c>
      <c r="E9" s="113">
        <v>2021</v>
      </c>
      <c r="F9" s="124" t="s">
        <v>75</v>
      </c>
      <c r="G9" s="124"/>
      <c r="H9" s="135"/>
      <c r="I9" s="111" t="s">
        <v>80</v>
      </c>
      <c r="J9" s="111"/>
      <c r="K9" s="111"/>
      <c r="L9" s="111"/>
      <c r="M9" s="111"/>
      <c r="N9" s="111"/>
      <c r="O9" s="111"/>
      <c r="P9" s="111"/>
      <c r="Q9" s="111"/>
      <c r="R9" s="111"/>
      <c r="S9" s="135"/>
      <c r="T9" s="135"/>
      <c r="U9" s="71"/>
      <c r="V9" s="59"/>
      <c r="W9" s="135"/>
      <c r="X9" s="135"/>
      <c r="Y9" s="71"/>
      <c r="Z9" s="71"/>
      <c r="AA9" s="135"/>
      <c r="AB9" s="135"/>
      <c r="AC9" s="209">
        <v>4</v>
      </c>
      <c r="AD9" s="71" t="s">
        <v>93</v>
      </c>
      <c r="AE9" s="57"/>
      <c r="AF9" s="57"/>
      <c r="AG9" s="71"/>
      <c r="AH9" s="71"/>
      <c r="AI9" s="57"/>
      <c r="AJ9" s="57"/>
      <c r="AK9" s="71"/>
      <c r="AL9" s="71"/>
      <c r="AM9" s="57"/>
      <c r="AN9" s="57"/>
      <c r="AO9" s="71"/>
      <c r="AP9" s="59"/>
      <c r="AQ9" s="214"/>
      <c r="AR9" s="214"/>
      <c r="AS9" s="71"/>
      <c r="AT9" s="59"/>
      <c r="AU9" s="214"/>
      <c r="AV9" s="214"/>
      <c r="AW9" s="71"/>
      <c r="AX9" s="59"/>
      <c r="AY9" s="214"/>
      <c r="AZ9" s="214"/>
      <c r="BA9" s="71"/>
      <c r="BB9" s="59"/>
      <c r="BC9" s="114"/>
      <c r="BD9" s="114"/>
      <c r="BE9" s="71"/>
      <c r="BF9" s="59"/>
      <c r="BG9" s="214"/>
      <c r="BH9" s="214"/>
      <c r="BI9" s="71"/>
      <c r="BJ9" s="59"/>
      <c r="BK9" s="214"/>
      <c r="BL9" s="214"/>
      <c r="BM9" s="71"/>
      <c r="BN9" s="59"/>
      <c r="BO9" s="59"/>
      <c r="BP9" s="71"/>
    </row>
    <row r="10" spans="2:85" ht="18.75" customHeight="1">
      <c r="B10" s="57"/>
      <c r="C10" s="57"/>
      <c r="D10" s="57"/>
      <c r="E10" s="57"/>
      <c r="F10" s="57"/>
      <c r="G10" s="57"/>
      <c r="H10" s="57"/>
      <c r="I10" s="57"/>
      <c r="J10" s="57"/>
      <c r="K10" s="57"/>
      <c r="L10" s="57"/>
      <c r="M10" s="57"/>
      <c r="N10" s="57"/>
      <c r="O10" s="57"/>
      <c r="P10" s="57"/>
      <c r="Q10" s="57"/>
      <c r="R10" s="57"/>
      <c r="S10" s="206"/>
      <c r="T10" s="206"/>
      <c r="U10" s="71"/>
      <c r="V10" s="59"/>
      <c r="W10" s="206"/>
      <c r="X10" s="206"/>
      <c r="Y10" s="71"/>
      <c r="Z10" s="71"/>
      <c r="AA10" s="206"/>
      <c r="AB10" s="206"/>
      <c r="AC10" s="209" t="s">
        <v>124</v>
      </c>
      <c r="AD10" s="71" t="s">
        <v>94</v>
      </c>
      <c r="AE10" s="114"/>
      <c r="AF10" s="114"/>
      <c r="AG10" s="71"/>
      <c r="AH10" s="59"/>
      <c r="AI10" s="114"/>
      <c r="AJ10" s="114"/>
      <c r="AK10" s="71"/>
      <c r="AL10" s="59"/>
      <c r="AM10" s="114"/>
      <c r="AN10" s="114"/>
      <c r="AO10" s="71"/>
      <c r="AP10" s="59"/>
      <c r="AQ10" s="214"/>
      <c r="AR10" s="214"/>
      <c r="AS10" s="71"/>
      <c r="AT10" s="59"/>
      <c r="AU10" s="214"/>
      <c r="AV10" s="214"/>
      <c r="AW10" s="71"/>
      <c r="AX10" s="59"/>
      <c r="AY10" s="214"/>
      <c r="AZ10" s="214"/>
      <c r="BA10" s="71"/>
      <c r="BB10" s="59"/>
      <c r="BC10" s="214"/>
      <c r="BD10" s="214"/>
      <c r="BE10" s="71"/>
      <c r="BF10" s="59"/>
      <c r="BG10" s="214"/>
      <c r="BH10" s="214"/>
      <c r="BI10" s="71"/>
      <c r="BJ10" s="59"/>
      <c r="BK10" s="214"/>
      <c r="BL10" s="214"/>
      <c r="BM10" s="71"/>
      <c r="BN10" s="59"/>
      <c r="BO10" s="59"/>
      <c r="BP10" s="71"/>
    </row>
    <row r="11" spans="2:85" ht="18.75" customHeight="1">
      <c r="B11" s="58"/>
      <c r="C11" s="58"/>
      <c r="D11" s="58"/>
      <c r="E11" s="114"/>
      <c r="F11" s="114"/>
      <c r="G11" s="114"/>
      <c r="H11" s="114"/>
      <c r="I11" s="114"/>
      <c r="J11" s="114"/>
      <c r="K11" s="114"/>
      <c r="L11" s="114"/>
      <c r="M11" s="114"/>
      <c r="N11" s="114"/>
      <c r="O11" s="114"/>
      <c r="P11" s="114"/>
      <c r="Q11" s="114"/>
      <c r="R11" s="114"/>
      <c r="S11" s="114"/>
      <c r="T11" s="114"/>
      <c r="U11" s="71"/>
      <c r="V11" s="59"/>
      <c r="W11" s="114"/>
      <c r="X11" s="114"/>
      <c r="Y11" s="71"/>
      <c r="Z11" s="59"/>
      <c r="AA11" s="114"/>
      <c r="AB11" s="114"/>
      <c r="AC11" s="209"/>
      <c r="AD11" s="71" t="s">
        <v>137</v>
      </c>
      <c r="AE11" s="214"/>
      <c r="AF11" s="214"/>
      <c r="AG11" s="71"/>
      <c r="AH11" s="59"/>
      <c r="AI11" s="214"/>
      <c r="AJ11" s="214"/>
      <c r="AK11" s="71"/>
      <c r="AL11" s="59"/>
      <c r="AM11" s="214"/>
      <c r="AN11" s="214"/>
      <c r="AO11" s="71"/>
      <c r="AP11" s="59"/>
      <c r="AQ11" s="214"/>
      <c r="AR11" s="214"/>
      <c r="AS11" s="71"/>
      <c r="AT11" s="59"/>
      <c r="AU11" s="214"/>
      <c r="AV11" s="214"/>
      <c r="AW11" s="71"/>
      <c r="AX11" s="59"/>
      <c r="AY11" s="214"/>
      <c r="AZ11" s="214"/>
      <c r="BA11" s="71"/>
      <c r="BB11" s="59"/>
      <c r="BC11" s="214"/>
      <c r="BD11" s="214"/>
      <c r="BE11" s="71"/>
      <c r="BF11" s="59"/>
      <c r="BG11" s="214"/>
      <c r="BH11" s="214"/>
      <c r="BI11" s="71"/>
      <c r="BJ11" s="59"/>
      <c r="BK11" s="214"/>
      <c r="BL11" s="214"/>
      <c r="BM11" s="71"/>
      <c r="BN11" s="59"/>
      <c r="BO11" s="59"/>
      <c r="BP11" s="71"/>
    </row>
    <row r="12" spans="2:85" ht="18.75" customHeight="1">
      <c r="B12" s="58"/>
      <c r="C12" s="58"/>
      <c r="D12" s="58"/>
      <c r="E12" s="114"/>
      <c r="F12" s="114"/>
      <c r="G12" s="114"/>
      <c r="H12" s="114"/>
      <c r="I12" s="114"/>
      <c r="J12" s="114"/>
      <c r="K12" s="114"/>
      <c r="L12" s="114"/>
      <c r="M12" s="114"/>
      <c r="N12" s="114"/>
      <c r="O12" s="114"/>
      <c r="P12" s="114"/>
      <c r="Q12" s="114"/>
      <c r="R12" s="114"/>
      <c r="S12" s="114"/>
      <c r="T12" s="114"/>
      <c r="U12" s="71"/>
      <c r="V12" s="59"/>
      <c r="W12" s="114"/>
      <c r="X12" s="114"/>
      <c r="Y12" s="71"/>
      <c r="Z12" s="59"/>
      <c r="AA12" s="114"/>
      <c r="AB12" s="114"/>
      <c r="AC12" s="209"/>
      <c r="AD12" s="71" t="s">
        <v>138</v>
      </c>
      <c r="AE12" s="214"/>
      <c r="AF12" s="214"/>
      <c r="AG12" s="71"/>
      <c r="AH12" s="59"/>
      <c r="AI12" s="214"/>
      <c r="AJ12" s="214"/>
      <c r="AK12" s="71"/>
      <c r="AL12" s="59"/>
      <c r="AM12" s="214"/>
      <c r="AN12" s="214"/>
      <c r="AO12" s="71"/>
      <c r="BP12" s="71"/>
    </row>
    <row r="13" spans="2:85" ht="18.75" customHeight="1">
      <c r="B13" s="58"/>
      <c r="C13" s="58"/>
      <c r="D13" s="58"/>
      <c r="E13" s="114"/>
      <c r="F13" s="114"/>
      <c r="G13" s="114"/>
      <c r="H13" s="114"/>
      <c r="I13" s="114"/>
      <c r="J13" s="114"/>
      <c r="K13" s="114"/>
      <c r="L13" s="114"/>
      <c r="M13" s="114"/>
      <c r="N13" s="114"/>
      <c r="O13" s="114"/>
      <c r="P13" s="114"/>
      <c r="Q13" s="114"/>
      <c r="R13" s="114"/>
      <c r="S13" s="114"/>
      <c r="T13" s="114"/>
      <c r="U13" s="71"/>
      <c r="V13" s="59"/>
      <c r="W13" s="114"/>
      <c r="X13" s="114"/>
      <c r="Y13" s="71"/>
      <c r="Z13" s="59"/>
      <c r="AA13" s="114"/>
      <c r="AB13" s="114"/>
      <c r="AC13" s="337" t="s">
        <v>124</v>
      </c>
      <c r="AD13" s="338" t="s">
        <v>128</v>
      </c>
      <c r="BP13" s="71"/>
    </row>
    <row r="14" spans="2:85" ht="18.75" customHeight="1">
      <c r="B14" s="58"/>
      <c r="C14" s="58"/>
      <c r="D14" s="58"/>
      <c r="E14" s="114"/>
      <c r="F14" s="114"/>
      <c r="G14" s="114"/>
      <c r="H14" s="114"/>
      <c r="I14" s="114"/>
      <c r="J14" s="114"/>
      <c r="K14" s="114"/>
      <c r="L14" s="114"/>
      <c r="M14" s="114"/>
      <c r="N14" s="114"/>
      <c r="O14" s="114"/>
      <c r="P14" s="114"/>
      <c r="Q14" s="114"/>
      <c r="R14" s="204"/>
      <c r="S14" s="114"/>
      <c r="T14" s="114"/>
      <c r="U14" s="71"/>
      <c r="V14" s="59"/>
      <c r="W14" s="114"/>
      <c r="X14" s="114"/>
      <c r="Y14" s="71"/>
      <c r="Z14" s="59"/>
      <c r="AA14" s="114"/>
      <c r="AB14" s="114"/>
      <c r="AP14" s="59"/>
      <c r="AQ14" s="114"/>
      <c r="AR14" s="114"/>
      <c r="AS14" s="71"/>
      <c r="AT14" s="59"/>
      <c r="AU14" s="114"/>
      <c r="AV14" s="114"/>
      <c r="AW14" s="71"/>
      <c r="AX14" s="59"/>
      <c r="AY14" s="114"/>
      <c r="AZ14" s="114"/>
      <c r="BA14" s="71"/>
      <c r="BB14" s="59"/>
      <c r="BC14" s="114"/>
      <c r="BD14" s="114"/>
      <c r="BE14" s="71"/>
      <c r="BF14" s="59"/>
      <c r="BG14" s="114"/>
      <c r="BH14" s="114"/>
      <c r="BI14" s="71"/>
      <c r="BJ14" s="59"/>
      <c r="BK14" s="114"/>
      <c r="BL14" s="114"/>
      <c r="BM14" s="71"/>
      <c r="BN14" s="59"/>
      <c r="BO14" s="59"/>
      <c r="BP14" s="71"/>
    </row>
    <row r="15" spans="2:85" ht="18.75" customHeight="1">
      <c r="B15" s="59"/>
      <c r="C15" s="71"/>
      <c r="D15" s="71"/>
      <c r="E15" s="71"/>
      <c r="F15" s="71"/>
      <c r="G15" s="71"/>
      <c r="H15" s="136"/>
      <c r="I15" s="136"/>
      <c r="J15" s="168"/>
      <c r="K15" s="168"/>
      <c r="L15" s="168"/>
      <c r="M15" s="136"/>
      <c r="N15" s="168"/>
      <c r="O15" s="168"/>
      <c r="P15" s="168"/>
      <c r="Q15" s="136"/>
      <c r="R15" s="168"/>
      <c r="S15" s="168"/>
      <c r="T15" s="168"/>
      <c r="U15" s="136"/>
      <c r="V15" s="168"/>
      <c r="W15" s="168"/>
      <c r="X15" s="168"/>
      <c r="Y15" s="136"/>
      <c r="Z15" s="168"/>
      <c r="AA15" s="168"/>
      <c r="AB15" s="168"/>
      <c r="AC15" s="136"/>
      <c r="AD15" s="168"/>
      <c r="AE15" s="168"/>
      <c r="AF15" s="168"/>
      <c r="AG15" s="136"/>
      <c r="AH15" s="168"/>
      <c r="AI15" s="168"/>
      <c r="AJ15" s="168"/>
      <c r="AK15" s="136"/>
      <c r="AL15" s="168"/>
      <c r="AM15" s="168"/>
      <c r="AN15" s="168"/>
      <c r="AO15" s="136"/>
      <c r="AP15" s="168"/>
      <c r="AQ15" s="168"/>
      <c r="AR15" s="168"/>
      <c r="AS15" s="136"/>
      <c r="AT15" s="168"/>
      <c r="AU15" s="168"/>
      <c r="AV15" s="168"/>
      <c r="AW15" s="136"/>
      <c r="AX15" s="168"/>
      <c r="AY15" s="168"/>
      <c r="AZ15" s="168"/>
      <c r="BA15" s="136"/>
      <c r="BB15" s="168"/>
      <c r="BC15" s="168"/>
      <c r="BD15" s="168"/>
      <c r="BE15" s="136"/>
      <c r="BF15" s="168"/>
      <c r="BG15" s="168"/>
      <c r="BH15" s="168"/>
      <c r="BI15" s="136"/>
      <c r="BJ15" s="168"/>
      <c r="BK15" s="168"/>
      <c r="BL15" s="168"/>
      <c r="BM15" s="136"/>
      <c r="BN15" s="168"/>
      <c r="BO15" s="59"/>
      <c r="BP15" s="71"/>
    </row>
    <row r="16" spans="2:85" ht="18" customHeight="1">
      <c r="B16" s="60" t="s">
        <v>100</v>
      </c>
      <c r="C16" s="95" t="s">
        <v>47</v>
      </c>
      <c r="D16" s="103"/>
      <c r="E16" s="316" t="s">
        <v>11</v>
      </c>
      <c r="F16" s="328"/>
      <c r="G16" s="60"/>
      <c r="H16" s="89" t="s">
        <v>78</v>
      </c>
      <c r="I16" s="157">
        <v>44166</v>
      </c>
      <c r="J16" s="157"/>
      <c r="K16" s="194"/>
      <c r="L16" s="194" t="s">
        <v>77</v>
      </c>
      <c r="M16" s="157">
        <v>44197</v>
      </c>
      <c r="N16" s="157"/>
      <c r="O16" s="194"/>
      <c r="P16" s="194" t="s">
        <v>77</v>
      </c>
      <c r="Q16" s="157">
        <v>44228</v>
      </c>
      <c r="R16" s="157"/>
      <c r="S16" s="194"/>
      <c r="T16" s="194" t="s">
        <v>77</v>
      </c>
      <c r="U16" s="157">
        <v>44256</v>
      </c>
      <c r="V16" s="157"/>
      <c r="W16" s="194"/>
      <c r="X16" s="194" t="s">
        <v>77</v>
      </c>
      <c r="Y16" s="157">
        <v>44287</v>
      </c>
      <c r="Z16" s="157"/>
      <c r="AA16" s="194"/>
      <c r="AB16" s="194" t="s">
        <v>77</v>
      </c>
      <c r="AC16" s="157">
        <v>44317</v>
      </c>
      <c r="AD16" s="157"/>
      <c r="AE16" s="194"/>
      <c r="AF16" s="194" t="s">
        <v>77</v>
      </c>
      <c r="AG16" s="157">
        <v>44348</v>
      </c>
      <c r="AH16" s="157"/>
      <c r="AI16" s="194"/>
      <c r="AJ16" s="194" t="s">
        <v>77</v>
      </c>
      <c r="AK16" s="157">
        <v>44378</v>
      </c>
      <c r="AL16" s="157"/>
      <c r="AM16" s="194"/>
      <c r="AN16" s="194" t="s">
        <v>77</v>
      </c>
      <c r="AO16" s="157">
        <v>44409</v>
      </c>
      <c r="AP16" s="157"/>
      <c r="AQ16" s="194"/>
      <c r="AR16" s="194" t="s">
        <v>77</v>
      </c>
      <c r="AS16" s="157">
        <v>44440</v>
      </c>
      <c r="AT16" s="157"/>
      <c r="AU16" s="194"/>
      <c r="AV16" s="194" t="s">
        <v>77</v>
      </c>
      <c r="AW16" s="223">
        <v>44470</v>
      </c>
      <c r="AX16" s="223"/>
      <c r="AY16" s="342"/>
      <c r="AZ16" s="194" t="s">
        <v>77</v>
      </c>
      <c r="BA16" s="223">
        <v>44501</v>
      </c>
      <c r="BB16" s="223"/>
      <c r="BC16" s="342"/>
      <c r="BD16" s="194" t="s">
        <v>77</v>
      </c>
      <c r="BE16" s="223">
        <v>44531</v>
      </c>
      <c r="BF16" s="223"/>
      <c r="BG16" s="342"/>
      <c r="BH16" s="194" t="s">
        <v>77</v>
      </c>
      <c r="BI16" s="223">
        <v>44562</v>
      </c>
      <c r="BJ16" s="223"/>
      <c r="BK16" s="342"/>
      <c r="BL16" s="194" t="s">
        <v>77</v>
      </c>
      <c r="BM16" s="223">
        <v>44593</v>
      </c>
      <c r="BN16" s="226"/>
      <c r="BO16" s="234" t="s">
        <v>104</v>
      </c>
      <c r="BP16" s="246" t="s">
        <v>105</v>
      </c>
      <c r="BR16" s="51" t="s">
        <v>106</v>
      </c>
    </row>
    <row r="17" spans="2:70" ht="18.75" customHeight="1">
      <c r="B17" s="61"/>
      <c r="C17" s="96"/>
      <c r="D17" s="104"/>
      <c r="E17" s="116" t="s">
        <v>73</v>
      </c>
      <c r="F17" s="329" t="s">
        <v>77</v>
      </c>
      <c r="G17" s="61"/>
      <c r="H17" s="281"/>
      <c r="I17" s="158" t="s">
        <v>81</v>
      </c>
      <c r="J17" s="169" t="s">
        <v>82</v>
      </c>
      <c r="K17" s="195"/>
      <c r="L17" s="195"/>
      <c r="M17" s="158" t="s">
        <v>81</v>
      </c>
      <c r="N17" s="169" t="s">
        <v>84</v>
      </c>
      <c r="O17" s="195"/>
      <c r="P17" s="195"/>
      <c r="Q17" s="158" t="s">
        <v>81</v>
      </c>
      <c r="R17" s="169" t="s">
        <v>84</v>
      </c>
      <c r="S17" s="195"/>
      <c r="T17" s="195"/>
      <c r="U17" s="158" t="s">
        <v>81</v>
      </c>
      <c r="V17" s="169" t="s">
        <v>84</v>
      </c>
      <c r="W17" s="195"/>
      <c r="X17" s="195"/>
      <c r="Y17" s="158" t="s">
        <v>81</v>
      </c>
      <c r="Z17" s="169" t="s">
        <v>84</v>
      </c>
      <c r="AA17" s="195"/>
      <c r="AB17" s="195"/>
      <c r="AC17" s="158" t="s">
        <v>81</v>
      </c>
      <c r="AD17" s="169" t="s">
        <v>84</v>
      </c>
      <c r="AE17" s="195"/>
      <c r="AF17" s="195"/>
      <c r="AG17" s="215" t="s">
        <v>81</v>
      </c>
      <c r="AH17" s="217" t="s">
        <v>84</v>
      </c>
      <c r="AI17" s="195"/>
      <c r="AJ17" s="195"/>
      <c r="AK17" s="215" t="s">
        <v>81</v>
      </c>
      <c r="AL17" s="217" t="s">
        <v>84</v>
      </c>
      <c r="AM17" s="195"/>
      <c r="AN17" s="195"/>
      <c r="AO17" s="158" t="s">
        <v>81</v>
      </c>
      <c r="AP17" s="169" t="s">
        <v>84</v>
      </c>
      <c r="AQ17" s="195"/>
      <c r="AR17" s="195"/>
      <c r="AS17" s="158" t="s">
        <v>81</v>
      </c>
      <c r="AT17" s="169" t="s">
        <v>84</v>
      </c>
      <c r="AU17" s="195"/>
      <c r="AV17" s="195"/>
      <c r="AW17" s="224" t="s">
        <v>81</v>
      </c>
      <c r="AX17" s="169" t="s">
        <v>84</v>
      </c>
      <c r="AY17" s="343"/>
      <c r="AZ17" s="195"/>
      <c r="BA17" s="224" t="s">
        <v>81</v>
      </c>
      <c r="BB17" s="169" t="s">
        <v>84</v>
      </c>
      <c r="BC17" s="343"/>
      <c r="BD17" s="195"/>
      <c r="BE17" s="224" t="s">
        <v>81</v>
      </c>
      <c r="BF17" s="169" t="s">
        <v>84</v>
      </c>
      <c r="BG17" s="343"/>
      <c r="BH17" s="195"/>
      <c r="BI17" s="224" t="s">
        <v>81</v>
      </c>
      <c r="BJ17" s="169" t="s">
        <v>84</v>
      </c>
      <c r="BK17" s="343"/>
      <c r="BL17" s="195"/>
      <c r="BM17" s="224" t="s">
        <v>81</v>
      </c>
      <c r="BN17" s="227" t="s">
        <v>84</v>
      </c>
      <c r="BO17" s="235"/>
      <c r="BP17" s="247"/>
      <c r="BR17" s="51" t="s">
        <v>108</v>
      </c>
    </row>
    <row r="18" spans="2:70" ht="19.5" customHeight="1">
      <c r="B18" s="62"/>
      <c r="C18" s="97"/>
      <c r="D18" s="105"/>
      <c r="E18" s="117" t="s">
        <v>74</v>
      </c>
      <c r="F18" s="330"/>
      <c r="G18" s="62"/>
      <c r="H18" s="282"/>
      <c r="I18" s="159"/>
      <c r="J18" s="170"/>
      <c r="K18" s="196"/>
      <c r="L18" s="196"/>
      <c r="M18" s="159"/>
      <c r="N18" s="170"/>
      <c r="O18" s="196"/>
      <c r="P18" s="196"/>
      <c r="Q18" s="159"/>
      <c r="R18" s="170"/>
      <c r="S18" s="196"/>
      <c r="T18" s="196"/>
      <c r="U18" s="159"/>
      <c r="V18" s="170"/>
      <c r="W18" s="196"/>
      <c r="X18" s="196"/>
      <c r="Y18" s="159"/>
      <c r="Z18" s="170"/>
      <c r="AA18" s="196"/>
      <c r="AB18" s="196"/>
      <c r="AC18" s="159"/>
      <c r="AD18" s="170"/>
      <c r="AE18" s="196"/>
      <c r="AF18" s="196"/>
      <c r="AG18" s="216"/>
      <c r="AH18" s="218"/>
      <c r="AI18" s="196"/>
      <c r="AJ18" s="196"/>
      <c r="AK18" s="216"/>
      <c r="AL18" s="218"/>
      <c r="AM18" s="196"/>
      <c r="AN18" s="196"/>
      <c r="AO18" s="159"/>
      <c r="AP18" s="170"/>
      <c r="AQ18" s="196"/>
      <c r="AR18" s="196"/>
      <c r="AS18" s="159"/>
      <c r="AT18" s="170"/>
      <c r="AU18" s="196"/>
      <c r="AV18" s="196"/>
      <c r="AW18" s="225"/>
      <c r="AX18" s="170"/>
      <c r="AY18" s="344"/>
      <c r="AZ18" s="196"/>
      <c r="BA18" s="225"/>
      <c r="BB18" s="170"/>
      <c r="BC18" s="344"/>
      <c r="BD18" s="196"/>
      <c r="BE18" s="225"/>
      <c r="BF18" s="170"/>
      <c r="BG18" s="344"/>
      <c r="BH18" s="196"/>
      <c r="BI18" s="225"/>
      <c r="BJ18" s="170"/>
      <c r="BK18" s="344"/>
      <c r="BL18" s="196"/>
      <c r="BM18" s="225"/>
      <c r="BN18" s="228"/>
      <c r="BO18" s="235"/>
      <c r="BP18" s="248"/>
    </row>
    <row r="19" spans="2:70">
      <c r="B19" s="312" t="s">
        <v>113</v>
      </c>
      <c r="C19" s="98" t="s">
        <v>115</v>
      </c>
      <c r="D19" s="106"/>
      <c r="E19" s="118">
        <v>40603</v>
      </c>
      <c r="F19" s="128" t="str">
        <f>IF($E19="","",IFERROR(DATEDIF(E19,E20,"Y")&amp;"年"&amp;DATEDIF(E19,E20,"YM")&amp;"月","0年0月"))</f>
        <v>10年3月</v>
      </c>
      <c r="G19" s="331">
        <f>IF($E19="","",EOMONTH(I$16,-1))</f>
        <v>44165</v>
      </c>
      <c r="H19" s="141">
        <f>IFERROR(DATEDIF($E19,G19,"Y"),0)</f>
        <v>9</v>
      </c>
      <c r="I19" s="160"/>
      <c r="J19" s="171" t="str">
        <f>IF(I19="","",IF(H19&gt;=7,"◎",IF(H19&gt;=3,"○","×")))</f>
        <v/>
      </c>
      <c r="K19" s="197">
        <f>IF($E19="","",EOMONTH(M$16,-1))</f>
        <v>44196</v>
      </c>
      <c r="L19" s="190">
        <f>IFERROR(DATEDIF($E19,K19,"Y"),0)</f>
        <v>9</v>
      </c>
      <c r="M19" s="160"/>
      <c r="N19" s="171" t="str">
        <f>IF(M19="","",IF(L19&gt;=7,"◎",IF(L19&gt;=3,"○","×")))</f>
        <v/>
      </c>
      <c r="O19" s="197">
        <f>IF($E19="","",EOMONTH(Q$16,-1))</f>
        <v>44227</v>
      </c>
      <c r="P19" s="200">
        <f>IFERROR(DATEDIF($E19,O19,"Y"),0)</f>
        <v>9</v>
      </c>
      <c r="Q19" s="160"/>
      <c r="R19" s="171" t="str">
        <f>IF(Q19="","",IF(P19&gt;=7,"◎",IF(P19&gt;=3,"○","×")))</f>
        <v/>
      </c>
      <c r="S19" s="197">
        <f>IF($E19="","",EOMONTH(U$16,-1))</f>
        <v>44255</v>
      </c>
      <c r="T19" s="190">
        <f>IFERROR(DATEDIF($E19,S19,"Y"),0)</f>
        <v>9</v>
      </c>
      <c r="U19" s="160"/>
      <c r="V19" s="171" t="str">
        <f>IF(U19="","",IF(T19&gt;=7,"◎",IF(T19&gt;=3,"○","×")))</f>
        <v/>
      </c>
      <c r="W19" s="197">
        <f>IF($E19="","",EOMONTH(Y$16,-1))</f>
        <v>44286</v>
      </c>
      <c r="X19" s="190">
        <f>IFERROR(DATEDIF($E19,W19,"Y"),0)</f>
        <v>10</v>
      </c>
      <c r="Y19" s="160"/>
      <c r="Z19" s="208" t="str">
        <f>IF(Y19="","",IF(X19&gt;=7,"◎",IF(X19&gt;=3,"○","×")))</f>
        <v/>
      </c>
      <c r="AA19" s="197">
        <f>IF($E19="","",EOMONTH(AC$16,-1))</f>
        <v>44316</v>
      </c>
      <c r="AB19" s="190">
        <f>IFERROR(DATEDIF($E19,AA19,"Y"),0)</f>
        <v>10</v>
      </c>
      <c r="AC19" s="160"/>
      <c r="AD19" s="171" t="str">
        <f>IF(AC19="","",IF(AB19&gt;=7,"◎",IF(AB19&gt;=3,"○","×")))</f>
        <v/>
      </c>
      <c r="AE19" s="197">
        <f>IF($E19="","",EOMONTH(AG$16,-1))</f>
        <v>44347</v>
      </c>
      <c r="AF19" s="200">
        <f>IFERROR(DATEDIF($E19,AE19,"Y"),0)</f>
        <v>10</v>
      </c>
      <c r="AG19" s="160"/>
      <c r="AH19" s="171" t="str">
        <f>IF(AG19="","",IF(AF19&gt;=7,"◎",IF(AF19&gt;=3,"○","×")))</f>
        <v/>
      </c>
      <c r="AI19" s="197">
        <f>IF($E19="","",EOMONTH(AK$16,-1))</f>
        <v>44377</v>
      </c>
      <c r="AJ19" s="190">
        <f>IFERROR(DATEDIF($E19,AI19,"Y"),0)</f>
        <v>10</v>
      </c>
      <c r="AK19" s="160">
        <v>1</v>
      </c>
      <c r="AL19" s="171" t="str">
        <f>IF(AK19="","",IF(AJ19&gt;=7,"◎",IF(AJ19&gt;=3,"○","×")))</f>
        <v>◎</v>
      </c>
      <c r="AM19" s="197">
        <f>IF($E19="","",EOMONTH(AO$16,-1))</f>
        <v>44408</v>
      </c>
      <c r="AN19" s="190">
        <f>IFERROR(DATEDIF($E19,AM19,"Y"),0)</f>
        <v>10</v>
      </c>
      <c r="AO19" s="160">
        <v>1</v>
      </c>
      <c r="AP19" s="171" t="str">
        <f>IF(AO19="","",IF(AN19&gt;=7,"◎",IF(AN19&gt;=3,"○","×")))</f>
        <v>◎</v>
      </c>
      <c r="AQ19" s="197">
        <f>IF($E19="","",EOMONTH(AS$16,-1))</f>
        <v>44439</v>
      </c>
      <c r="AR19" s="190">
        <f>IFERROR(DATEDIF($E19,AQ19,"Y"),0)</f>
        <v>10</v>
      </c>
      <c r="AS19" s="160">
        <v>1</v>
      </c>
      <c r="AT19" s="171" t="str">
        <f>IF(AS19="","",IF(AR19&gt;=7,"◎",IF(AR19&gt;=3,"○","×")))</f>
        <v>◎</v>
      </c>
      <c r="AU19" s="197">
        <f>IF($E19="","",EOMONTH(AW$16,-1))</f>
        <v>44469</v>
      </c>
      <c r="AV19" s="190">
        <f>IFERROR(DATEDIF($E19,AU19,"Y"),0)</f>
        <v>10</v>
      </c>
      <c r="AW19" s="160"/>
      <c r="AX19" s="171" t="str">
        <f>IF(AW19="","",IF(AV19&gt;=7,"◎",IF(AV19&gt;=3,"○","×")))</f>
        <v/>
      </c>
      <c r="AY19" s="345">
        <f>IF($E19="","",EOMONTH(BA$16,-1))</f>
        <v>44500</v>
      </c>
      <c r="AZ19" s="190">
        <f>IFERROR(DATEDIF($E19,AY19,"Y"),0)</f>
        <v>10</v>
      </c>
      <c r="BA19" s="160"/>
      <c r="BB19" s="171" t="str">
        <f>IF(BA19="","",IF(AZ19&gt;=7,"◎",IF(AZ19&gt;=3,"○","×")))</f>
        <v/>
      </c>
      <c r="BC19" s="345">
        <f>IF($E19="","",EOMONTH(BE$16,-1))</f>
        <v>44530</v>
      </c>
      <c r="BD19" s="190">
        <f>IFERROR(DATEDIF($E19,BC19,"Y"),0)</f>
        <v>10</v>
      </c>
      <c r="BE19" s="346"/>
      <c r="BF19" s="347" t="str">
        <f>IF(BE19="","",IF(BD19&gt;=7,"◎",IF(BD19&gt;=3,"○","×")))</f>
        <v/>
      </c>
      <c r="BG19" s="345">
        <f>IF($E19="","",EOMONTH(BI$16,-1))</f>
        <v>44561</v>
      </c>
      <c r="BH19" s="190">
        <f>IFERROR(DATEDIF($E19,BG19,"Y"),0)</f>
        <v>10</v>
      </c>
      <c r="BI19" s="160"/>
      <c r="BJ19" s="171" t="str">
        <f>IF(BI19="","",IF(BH19&gt;=7,"◎",IF(BH19&gt;=3,"○","×")))</f>
        <v/>
      </c>
      <c r="BK19" s="345">
        <f>IF($E19="","",EOMONTH(BM$16,-1))</f>
        <v>44592</v>
      </c>
      <c r="BL19" s="190">
        <f>IFERROR(DATEDIF($E19,BK19,"Y"),0)</f>
        <v>10</v>
      </c>
      <c r="BM19" s="160"/>
      <c r="BN19" s="229" t="str">
        <f>IF(BM19="","",IF(BL19&gt;=7,"◎",IF(BL19&gt;=3,"○","×")))</f>
        <v/>
      </c>
      <c r="BO19" s="236">
        <f>SUM(I19,M19,Q19,U19,Y19,AC19,AG19,AK19,AO19,AS19,AW19,BA19,BE19,BI19,BM19)</f>
        <v>3</v>
      </c>
      <c r="BP19" s="249"/>
      <c r="BQ19" s="256"/>
    </row>
    <row r="20" spans="2:70">
      <c r="B20" s="313"/>
      <c r="C20" s="99"/>
      <c r="D20" s="107"/>
      <c r="E20" s="119">
        <v>44377</v>
      </c>
      <c r="F20" s="129"/>
      <c r="G20" s="332"/>
      <c r="H20" s="141"/>
      <c r="I20" s="161"/>
      <c r="J20" s="171"/>
      <c r="K20" s="182"/>
      <c r="L20" s="188"/>
      <c r="M20" s="161"/>
      <c r="N20" s="171"/>
      <c r="O20" s="182"/>
      <c r="P20" s="190"/>
      <c r="Q20" s="161"/>
      <c r="R20" s="171"/>
      <c r="S20" s="182"/>
      <c r="T20" s="188"/>
      <c r="U20" s="161"/>
      <c r="V20" s="171"/>
      <c r="W20" s="182"/>
      <c r="X20" s="188"/>
      <c r="Y20" s="161"/>
      <c r="Z20" s="173"/>
      <c r="AA20" s="182"/>
      <c r="AB20" s="188"/>
      <c r="AC20" s="161"/>
      <c r="AD20" s="171"/>
      <c r="AE20" s="182"/>
      <c r="AF20" s="190"/>
      <c r="AG20" s="161"/>
      <c r="AH20" s="171"/>
      <c r="AI20" s="182"/>
      <c r="AJ20" s="188"/>
      <c r="AK20" s="161"/>
      <c r="AL20" s="171"/>
      <c r="AM20" s="182"/>
      <c r="AN20" s="188"/>
      <c r="AO20" s="161"/>
      <c r="AP20" s="171"/>
      <c r="AQ20" s="182"/>
      <c r="AR20" s="188"/>
      <c r="AS20" s="161"/>
      <c r="AT20" s="171"/>
      <c r="AU20" s="182"/>
      <c r="AV20" s="188"/>
      <c r="AW20" s="161"/>
      <c r="AX20" s="171"/>
      <c r="AY20" s="260"/>
      <c r="AZ20" s="188"/>
      <c r="BA20" s="161"/>
      <c r="BB20" s="171"/>
      <c r="BC20" s="260"/>
      <c r="BD20" s="188"/>
      <c r="BE20" s="161"/>
      <c r="BF20" s="171"/>
      <c r="BG20" s="260"/>
      <c r="BH20" s="188"/>
      <c r="BI20" s="161"/>
      <c r="BJ20" s="171"/>
      <c r="BK20" s="260"/>
      <c r="BL20" s="188"/>
      <c r="BM20" s="161"/>
      <c r="BN20" s="229"/>
      <c r="BO20" s="237"/>
      <c r="BP20" s="249"/>
      <c r="BQ20" s="256"/>
    </row>
    <row r="21" spans="2:70">
      <c r="B21" s="64" t="s">
        <v>113</v>
      </c>
      <c r="C21" s="100" t="s">
        <v>116</v>
      </c>
      <c r="D21" s="108"/>
      <c r="E21" s="120">
        <v>42559</v>
      </c>
      <c r="F21" s="129" t="str">
        <f>IF($E21="","",IFERROR(DATEDIF(E21,E22,"Y")&amp;"年"&amp;DATEDIF(E21,E22,"YM")&amp;"月","0年0月"))</f>
        <v>4年11月</v>
      </c>
      <c r="G21" s="333">
        <f>IF($E21="","",EOMONTH(I$16,-1))</f>
        <v>44165</v>
      </c>
      <c r="H21" s="189">
        <f>IFERROR(DATEDIF($E21,G21,"Y"),0)</f>
        <v>4</v>
      </c>
      <c r="I21" s="161"/>
      <c r="J21" s="172" t="str">
        <f>IF(I21="","",IF(H21&gt;=7,"◎",IF(H21&gt;=3,"○","×")))</f>
        <v/>
      </c>
      <c r="K21" s="198">
        <f>IF($E21="","",EOMONTH(M$16,-1))</f>
        <v>44196</v>
      </c>
      <c r="L21" s="188">
        <f>IFERROR(DATEDIF($E21,K21,"Y"),0)</f>
        <v>4</v>
      </c>
      <c r="M21" s="161"/>
      <c r="N21" s="171" t="str">
        <f>IF(M21="","",IF(L21&gt;=7,"◎",IF(L21&gt;=3,"○","×")))</f>
        <v/>
      </c>
      <c r="O21" s="182">
        <f>IF($E21="","",EOMONTH(Q$16,-1))</f>
        <v>44227</v>
      </c>
      <c r="P21" s="188">
        <f>IFERROR(DATEDIF($E21,O21,"Y"),0)</f>
        <v>4</v>
      </c>
      <c r="Q21" s="161"/>
      <c r="R21" s="171" t="str">
        <f>IF(Q21="","",IF(P21&gt;=7,"◎",IF(P21&gt;=3,"○","×")))</f>
        <v/>
      </c>
      <c r="S21" s="182">
        <f>IF($E21="","",EOMONTH(U$16,-1))</f>
        <v>44255</v>
      </c>
      <c r="T21" s="188">
        <f>IFERROR(DATEDIF($E21,S21,"Y"),0)</f>
        <v>4</v>
      </c>
      <c r="U21" s="161"/>
      <c r="V21" s="171" t="str">
        <f>IF(U21="","",IF(T21&gt;=7,"◎",IF(T21&gt;=3,"○","×")))</f>
        <v/>
      </c>
      <c r="W21" s="182">
        <f>IF($E21="","",EOMONTH(Y$16,-1))</f>
        <v>44286</v>
      </c>
      <c r="X21" s="188">
        <f>IFERROR(DATEDIF($E21,W21,"Y"),0)</f>
        <v>4</v>
      </c>
      <c r="Y21" s="161"/>
      <c r="Z21" s="172" t="str">
        <f>IF(Y21="","",IF(X21&gt;=7,"◎",IF(X21&gt;=3,"○","×")))</f>
        <v/>
      </c>
      <c r="AA21" s="182">
        <f>IF($E21="","",EOMONTH(AC$16,-1))</f>
        <v>44316</v>
      </c>
      <c r="AB21" s="188">
        <f>IFERROR(DATEDIF($E21,AA21,"Y"),0)</f>
        <v>4</v>
      </c>
      <c r="AC21" s="161"/>
      <c r="AD21" s="171" t="str">
        <f>IF(AC21="","",IF(AB21&gt;=7,"◎",IF(AB21&gt;=3,"○","×")))</f>
        <v/>
      </c>
      <c r="AE21" s="182">
        <f>IF($E21="","",EOMONTH(AG$16,-1))</f>
        <v>44347</v>
      </c>
      <c r="AF21" s="188">
        <f>IFERROR(DATEDIF($E21,AE21,"Y"),0)</f>
        <v>4</v>
      </c>
      <c r="AG21" s="161"/>
      <c r="AH21" s="171" t="str">
        <f>IF(AG21="","",IF(AF21&gt;=7,"◎",IF(AF21&gt;=3,"○","×")))</f>
        <v/>
      </c>
      <c r="AI21" s="182">
        <f>IF($E21="","",EOMONTH(AK$16,-1))</f>
        <v>44377</v>
      </c>
      <c r="AJ21" s="188">
        <f>IFERROR(DATEDIF($E21,AI21,"Y"),0)</f>
        <v>4</v>
      </c>
      <c r="AK21" s="161">
        <v>0.5</v>
      </c>
      <c r="AL21" s="171" t="str">
        <f>IF(AK21="","",IF(AJ21&gt;=7,"◎",IF(AJ21&gt;=3,"○","×")))</f>
        <v>○</v>
      </c>
      <c r="AM21" s="182">
        <f>IF($E21="","",EOMONTH(AO$16,-1))</f>
        <v>44408</v>
      </c>
      <c r="AN21" s="188">
        <f>IFERROR(DATEDIF($E21,AM21,"Y"),0)</f>
        <v>5</v>
      </c>
      <c r="AO21" s="161">
        <v>0.5</v>
      </c>
      <c r="AP21" s="171" t="str">
        <f>IF(AO21="","",IF(AN21&gt;=7,"◎",IF(AN21&gt;=3,"○","×")))</f>
        <v>○</v>
      </c>
      <c r="AQ21" s="182">
        <f>IF($E21="","",EOMONTH(AS$16,-1))</f>
        <v>44439</v>
      </c>
      <c r="AR21" s="188">
        <f>IFERROR(DATEDIF($E21,AQ21,"Y"),0)</f>
        <v>5</v>
      </c>
      <c r="AS21" s="161">
        <v>0.5</v>
      </c>
      <c r="AT21" s="171" t="str">
        <f>IF(AS21="","",IF(AR21&gt;=7,"◎",IF(AR21&gt;=3,"○","×")))</f>
        <v>○</v>
      </c>
      <c r="AU21" s="182">
        <f>IF($E21="","",EOMONTH(AW$16,-1))</f>
        <v>44469</v>
      </c>
      <c r="AV21" s="188">
        <f>IFERROR(DATEDIF($E21,AU21,"Y"),0)</f>
        <v>5</v>
      </c>
      <c r="AW21" s="161"/>
      <c r="AX21" s="171" t="str">
        <f>IF(AW21="","",IF(AV21&gt;=7,"◎",IF(AV21&gt;=3,"○","×")))</f>
        <v/>
      </c>
      <c r="AY21" s="260">
        <f>IF($E21="","",EOMONTH(BA$16,-1))</f>
        <v>44500</v>
      </c>
      <c r="AZ21" s="188">
        <f>IFERROR(DATEDIF($E21,AY21,"Y"),0)</f>
        <v>5</v>
      </c>
      <c r="BA21" s="161"/>
      <c r="BB21" s="171" t="str">
        <f>IF(BA21="","",IF(AZ21&gt;=7,"◎",IF(AZ21&gt;=3,"○","×")))</f>
        <v/>
      </c>
      <c r="BC21" s="260">
        <f>IF($E21="","",EOMONTH(BE$16,-1))</f>
        <v>44530</v>
      </c>
      <c r="BD21" s="188">
        <f>IFERROR(DATEDIF($E21,BC21,"Y"),0)</f>
        <v>5</v>
      </c>
      <c r="BE21" s="161"/>
      <c r="BF21" s="171" t="str">
        <f>IF(BE21="","",IF(BD21&gt;=7,"◎",IF(BD21&gt;=3,"○","×")))</f>
        <v/>
      </c>
      <c r="BG21" s="260">
        <f>IF($E21="","",EOMONTH(BI$16,-1))</f>
        <v>44561</v>
      </c>
      <c r="BH21" s="188">
        <f>IFERROR(DATEDIF($E21,BG21,"Y"),0)</f>
        <v>5</v>
      </c>
      <c r="BI21" s="161"/>
      <c r="BJ21" s="171" t="str">
        <f>IF(BI21="","",IF(BH21&gt;=7,"◎",IF(BH21&gt;=3,"○","×")))</f>
        <v/>
      </c>
      <c r="BK21" s="260">
        <f>IF($E21="","",EOMONTH(BM$16,-1))</f>
        <v>44592</v>
      </c>
      <c r="BL21" s="188">
        <f>IFERROR(DATEDIF($E21,BK21,"Y"),0)</f>
        <v>5</v>
      </c>
      <c r="BM21" s="161"/>
      <c r="BN21" s="229" t="str">
        <f>IF(BM21="","",IF(BL21&gt;=7,"◎",IF(BL21&gt;=3,"○","×")))</f>
        <v/>
      </c>
      <c r="BO21" s="239">
        <f>SUM(I21,M21,Q21,U21,Y21,AC21,AG21,AK21,AO21,AS21,AW21,BA21,BE21,BI21,BM21)</f>
        <v>1.5</v>
      </c>
      <c r="BP21" s="249"/>
      <c r="BQ21" s="256"/>
    </row>
    <row r="22" spans="2:70">
      <c r="B22" s="313"/>
      <c r="C22" s="99"/>
      <c r="D22" s="107"/>
      <c r="E22" s="121">
        <f>IF(E21="","",$E$20)</f>
        <v>44377</v>
      </c>
      <c r="F22" s="129"/>
      <c r="G22" s="332"/>
      <c r="H22" s="190"/>
      <c r="I22" s="161"/>
      <c r="J22" s="173"/>
      <c r="K22" s="197"/>
      <c r="L22" s="188"/>
      <c r="M22" s="161"/>
      <c r="N22" s="171"/>
      <c r="O22" s="182"/>
      <c r="P22" s="188"/>
      <c r="Q22" s="161"/>
      <c r="R22" s="171"/>
      <c r="S22" s="182"/>
      <c r="T22" s="188"/>
      <c r="U22" s="161"/>
      <c r="V22" s="171"/>
      <c r="W22" s="182"/>
      <c r="X22" s="188"/>
      <c r="Y22" s="161"/>
      <c r="Z22" s="173"/>
      <c r="AA22" s="182"/>
      <c r="AB22" s="188"/>
      <c r="AC22" s="161"/>
      <c r="AD22" s="171"/>
      <c r="AE22" s="182"/>
      <c r="AF22" s="188"/>
      <c r="AG22" s="161"/>
      <c r="AH22" s="171"/>
      <c r="AI22" s="182"/>
      <c r="AJ22" s="188"/>
      <c r="AK22" s="161"/>
      <c r="AL22" s="171"/>
      <c r="AM22" s="182"/>
      <c r="AN22" s="188"/>
      <c r="AO22" s="161"/>
      <c r="AP22" s="171"/>
      <c r="AQ22" s="182"/>
      <c r="AR22" s="188"/>
      <c r="AS22" s="161"/>
      <c r="AT22" s="171"/>
      <c r="AU22" s="182"/>
      <c r="AV22" s="188"/>
      <c r="AW22" s="161"/>
      <c r="AX22" s="171"/>
      <c r="AY22" s="260"/>
      <c r="AZ22" s="188"/>
      <c r="BA22" s="161"/>
      <c r="BB22" s="171"/>
      <c r="BC22" s="260"/>
      <c r="BD22" s="188"/>
      <c r="BE22" s="161"/>
      <c r="BF22" s="171"/>
      <c r="BG22" s="260"/>
      <c r="BH22" s="188"/>
      <c r="BI22" s="161"/>
      <c r="BJ22" s="171"/>
      <c r="BK22" s="260"/>
      <c r="BL22" s="188"/>
      <c r="BM22" s="161"/>
      <c r="BN22" s="229"/>
      <c r="BO22" s="238"/>
      <c r="BP22" s="249"/>
      <c r="BQ22" s="256"/>
    </row>
    <row r="23" spans="2:70">
      <c r="B23" s="64" t="s">
        <v>113</v>
      </c>
      <c r="C23" s="100" t="s">
        <v>117</v>
      </c>
      <c r="D23" s="108"/>
      <c r="E23" s="120">
        <v>41845</v>
      </c>
      <c r="F23" s="129" t="str">
        <f>IF($E23="","",IFERROR(DATEDIF(E23,E24,"Y")&amp;"年"&amp;DATEDIF(E23,E24,"YM")&amp;"月","0年0月"))</f>
        <v>6年11月</v>
      </c>
      <c r="G23" s="333">
        <f>IF($E23="","",EOMONTH(I$16,-1))</f>
        <v>44165</v>
      </c>
      <c r="H23" s="189">
        <f>IFERROR(DATEDIF($E23,G23,"Y"),0)</f>
        <v>6</v>
      </c>
      <c r="I23" s="161"/>
      <c r="J23" s="172" t="str">
        <f>IF(I23="","",IF(H23&gt;=7,"◎",IF(H23&gt;=3,"○","×")))</f>
        <v/>
      </c>
      <c r="K23" s="198">
        <f>IF($E23="","",EOMONTH(M$16,-1))</f>
        <v>44196</v>
      </c>
      <c r="L23" s="189">
        <f>IFERROR(DATEDIF($E23,K23,"Y"),0)</f>
        <v>6</v>
      </c>
      <c r="M23" s="161"/>
      <c r="N23" s="171" t="str">
        <f>IF(M23="","",IF(L23&gt;=7,"◎",IF(L23&gt;=3,"○","×")))</f>
        <v/>
      </c>
      <c r="O23" s="182">
        <f>IF($E23="","",EOMONTH(Q$16,-1))</f>
        <v>44227</v>
      </c>
      <c r="P23" s="189">
        <f>IFERROR(DATEDIF($E23,O23,"Y"),0)</f>
        <v>6</v>
      </c>
      <c r="Q23" s="161"/>
      <c r="R23" s="171" t="str">
        <f>IF(Q23="","",IF(P23&gt;=7,"◎",IF(P23&gt;=3,"○","×")))</f>
        <v/>
      </c>
      <c r="S23" s="182">
        <f>IF($E23="","",EOMONTH(U$16,-1))</f>
        <v>44255</v>
      </c>
      <c r="T23" s="188">
        <f>IFERROR(DATEDIF($E23,S23,"Y"),0)</f>
        <v>6</v>
      </c>
      <c r="U23" s="161"/>
      <c r="V23" s="171" t="str">
        <f>IF(U23="","",IF(T23&gt;=7,"◎",IF(T23&gt;=3,"○","×")))</f>
        <v/>
      </c>
      <c r="W23" s="182">
        <f>IF($E23="","",EOMONTH(Y$16,-1))</f>
        <v>44286</v>
      </c>
      <c r="X23" s="189">
        <f>IFERROR(DATEDIF($E23,W23,"Y"),0)</f>
        <v>6</v>
      </c>
      <c r="Y23" s="161"/>
      <c r="Z23" s="172" t="str">
        <f>IF(Y23="","",IF(X23&gt;=7,"◎",IF(X23&gt;=3,"○","×")))</f>
        <v/>
      </c>
      <c r="AA23" s="182">
        <f>IF($E23="","",EOMONTH(AC$16,-1))</f>
        <v>44316</v>
      </c>
      <c r="AB23" s="189">
        <f>IFERROR(DATEDIF($E23,AA23,"Y"),0)</f>
        <v>6</v>
      </c>
      <c r="AC23" s="161"/>
      <c r="AD23" s="171" t="str">
        <f>IF(AC23="","",IF(AB23&gt;=7,"◎",IF(AB23&gt;=3,"○","×")))</f>
        <v/>
      </c>
      <c r="AE23" s="182">
        <f>IF($E23="","",EOMONTH(AG$16,-1))</f>
        <v>44347</v>
      </c>
      <c r="AF23" s="188">
        <f>IFERROR(DATEDIF($E23,AE23,"Y"),0)</f>
        <v>6</v>
      </c>
      <c r="AG23" s="161"/>
      <c r="AH23" s="171" t="str">
        <f>IF(AG23="","",IF(AF23&gt;=7,"◎",IF(AF23&gt;=3,"○","×")))</f>
        <v/>
      </c>
      <c r="AI23" s="182">
        <f>IF($E23="","",EOMONTH(AK$16,-1))</f>
        <v>44377</v>
      </c>
      <c r="AJ23" s="188">
        <f>IFERROR(DATEDIF($E23,AI23,"Y"),0)</f>
        <v>6</v>
      </c>
      <c r="AK23" s="161">
        <v>0.7</v>
      </c>
      <c r="AL23" s="171" t="str">
        <f>IF(AK23="","",IF(AJ23&gt;=7,"◎",IF(AJ23&gt;=3,"○","×")))</f>
        <v>○</v>
      </c>
      <c r="AM23" s="182">
        <f>IF($E23="","",EOMONTH(AO$16,-1))</f>
        <v>44408</v>
      </c>
      <c r="AN23" s="188">
        <f>IFERROR(DATEDIF($E23,AM23,"Y"),0)</f>
        <v>7</v>
      </c>
      <c r="AO23" s="161">
        <v>0.7</v>
      </c>
      <c r="AP23" s="171" t="str">
        <f>IF(AO23="","",IF(AN23&gt;=7,"◎",IF(AN23&gt;=3,"○","×")))</f>
        <v>◎</v>
      </c>
      <c r="AQ23" s="182">
        <f>IF($E23="","",EOMONTH(AS$16,-1))</f>
        <v>44439</v>
      </c>
      <c r="AR23" s="188">
        <f>IFERROR(DATEDIF($E23,AQ23,"Y"),0)</f>
        <v>7</v>
      </c>
      <c r="AS23" s="161">
        <v>0.7</v>
      </c>
      <c r="AT23" s="171" t="str">
        <f>IF(AS23="","",IF(AR23&gt;=7,"◎",IF(AR23&gt;=3,"○","×")))</f>
        <v>◎</v>
      </c>
      <c r="AU23" s="182">
        <f>IF($E23="","",EOMONTH(AW$16,-1))</f>
        <v>44469</v>
      </c>
      <c r="AV23" s="188">
        <f>IFERROR(DATEDIF($E23,AU23,"Y"),0)</f>
        <v>7</v>
      </c>
      <c r="AW23" s="161"/>
      <c r="AX23" s="171" t="str">
        <f>IF(AW23="","",IF(AV23&gt;=7,"◎",IF(AV23&gt;=3,"○","×")))</f>
        <v/>
      </c>
      <c r="AY23" s="260">
        <f>IF($E23="","",EOMONTH(BA$16,-1))</f>
        <v>44500</v>
      </c>
      <c r="AZ23" s="188">
        <f>IFERROR(DATEDIF($E23,AY23,"Y"),0)</f>
        <v>7</v>
      </c>
      <c r="BA23" s="161"/>
      <c r="BB23" s="171" t="str">
        <f>IF(BA23="","",IF(AZ23&gt;=7,"◎",IF(AZ23&gt;=3,"○","×")))</f>
        <v/>
      </c>
      <c r="BC23" s="260">
        <f>IF($E23="","",EOMONTH(BE$16,-1))</f>
        <v>44530</v>
      </c>
      <c r="BD23" s="188">
        <f>IFERROR(DATEDIF($E23,BC23,"Y"),0)</f>
        <v>7</v>
      </c>
      <c r="BE23" s="161"/>
      <c r="BF23" s="171" t="str">
        <f>IF(BE23="","",IF(BD23&gt;=7,"◎",IF(BD23&gt;=3,"○","×")))</f>
        <v/>
      </c>
      <c r="BG23" s="260">
        <f>IF($E23="","",EOMONTH(BI$16,-1))</f>
        <v>44561</v>
      </c>
      <c r="BH23" s="188">
        <f>IFERROR(DATEDIF($E23,BG23,"Y"),0)</f>
        <v>7</v>
      </c>
      <c r="BI23" s="161"/>
      <c r="BJ23" s="171" t="str">
        <f>IF(BI23="","",IF(BH23&gt;=7,"◎",IF(BH23&gt;=3,"○","×")))</f>
        <v/>
      </c>
      <c r="BK23" s="260">
        <f>IF($E23="","",EOMONTH(BM$16,-1))</f>
        <v>44592</v>
      </c>
      <c r="BL23" s="188">
        <f>IFERROR(DATEDIF($E23,BK23,"Y"),0)</f>
        <v>7</v>
      </c>
      <c r="BM23" s="161"/>
      <c r="BN23" s="229" t="str">
        <f>IF(BM23="","",IF(BL23&gt;=7,"◎",IF(BL23&gt;=3,"○","×")))</f>
        <v/>
      </c>
      <c r="BO23" s="239">
        <f>SUM(I23,M23,Q23,U23,Y23,AC23,AG23,AK23,AO23,AS23,AW23,BA23,BE23,BI23,BM23)</f>
        <v>2.0999999999999996</v>
      </c>
      <c r="BP23" s="249"/>
      <c r="BQ23" s="256"/>
    </row>
    <row r="24" spans="2:70">
      <c r="B24" s="313"/>
      <c r="C24" s="99"/>
      <c r="D24" s="107"/>
      <c r="E24" s="121">
        <f>IF(E23="","",$E$20)</f>
        <v>44377</v>
      </c>
      <c r="F24" s="129"/>
      <c r="G24" s="332"/>
      <c r="H24" s="190"/>
      <c r="I24" s="161"/>
      <c r="J24" s="173"/>
      <c r="K24" s="197"/>
      <c r="L24" s="190"/>
      <c r="M24" s="161"/>
      <c r="N24" s="171"/>
      <c r="O24" s="182"/>
      <c r="P24" s="190"/>
      <c r="Q24" s="161"/>
      <c r="R24" s="171"/>
      <c r="S24" s="182"/>
      <c r="T24" s="188"/>
      <c r="U24" s="161"/>
      <c r="V24" s="171"/>
      <c r="W24" s="182"/>
      <c r="X24" s="190"/>
      <c r="Y24" s="161"/>
      <c r="Z24" s="173"/>
      <c r="AA24" s="182"/>
      <c r="AB24" s="190"/>
      <c r="AC24" s="161"/>
      <c r="AD24" s="171"/>
      <c r="AE24" s="182"/>
      <c r="AF24" s="188"/>
      <c r="AG24" s="161"/>
      <c r="AH24" s="171"/>
      <c r="AI24" s="182"/>
      <c r="AJ24" s="188"/>
      <c r="AK24" s="161"/>
      <c r="AL24" s="171"/>
      <c r="AM24" s="182"/>
      <c r="AN24" s="188"/>
      <c r="AO24" s="161"/>
      <c r="AP24" s="171"/>
      <c r="AQ24" s="182"/>
      <c r="AR24" s="188"/>
      <c r="AS24" s="161"/>
      <c r="AT24" s="171"/>
      <c r="AU24" s="182"/>
      <c r="AV24" s="188"/>
      <c r="AW24" s="161"/>
      <c r="AX24" s="171"/>
      <c r="AY24" s="260"/>
      <c r="AZ24" s="188"/>
      <c r="BA24" s="161"/>
      <c r="BB24" s="171"/>
      <c r="BC24" s="260"/>
      <c r="BD24" s="188"/>
      <c r="BE24" s="161"/>
      <c r="BF24" s="171"/>
      <c r="BG24" s="260"/>
      <c r="BH24" s="188"/>
      <c r="BI24" s="161"/>
      <c r="BJ24" s="171"/>
      <c r="BK24" s="260"/>
      <c r="BL24" s="188"/>
      <c r="BM24" s="161"/>
      <c r="BN24" s="229"/>
      <c r="BO24" s="238"/>
      <c r="BP24" s="249"/>
      <c r="BQ24" s="256"/>
    </row>
    <row r="25" spans="2:70">
      <c r="B25" s="64" t="s">
        <v>113</v>
      </c>
      <c r="C25" s="100" t="s">
        <v>118</v>
      </c>
      <c r="D25" s="108"/>
      <c r="E25" s="120">
        <v>43317</v>
      </c>
      <c r="F25" s="129" t="str">
        <f>IF($E25="","",IFERROR(DATEDIF(E25,E26,"Y")&amp;"年"&amp;DATEDIF(E25,E26,"YM")&amp;"月","0年0月"))</f>
        <v>2年10月</v>
      </c>
      <c r="G25" s="333">
        <f>IF($E25="","",EOMONTH(I$16,-1))</f>
        <v>44165</v>
      </c>
      <c r="H25" s="189">
        <f>IFERROR(DATEDIF($E25,G25,"Y"),0)</f>
        <v>2</v>
      </c>
      <c r="I25" s="161"/>
      <c r="J25" s="172" t="str">
        <f>IF(I25="","",IF(H25&gt;=7,"◎",IF(H25&gt;=3,"○","×")))</f>
        <v/>
      </c>
      <c r="K25" s="198">
        <f>IF($E25="","",EOMONTH(M$16,-1))</f>
        <v>44196</v>
      </c>
      <c r="L25" s="189">
        <f>IFERROR(DATEDIF($E25,K25,"Y"),0)</f>
        <v>2</v>
      </c>
      <c r="M25" s="161"/>
      <c r="N25" s="171" t="str">
        <f>IF(M25="","",IF(L25&gt;=7,"◎",IF(L25&gt;=3,"○","×")))</f>
        <v/>
      </c>
      <c r="O25" s="182">
        <f>IF($E25="","",EOMONTH(Q$16,-1))</f>
        <v>44227</v>
      </c>
      <c r="P25" s="189">
        <f>IFERROR(DATEDIF($E25,O25,"Y"),0)</f>
        <v>2</v>
      </c>
      <c r="Q25" s="161"/>
      <c r="R25" s="171" t="str">
        <f>IF(Q25="","",IF(P25&gt;=7,"◎",IF(P25&gt;=3,"○","×")))</f>
        <v/>
      </c>
      <c r="S25" s="182">
        <f>IF($E25="","",EOMONTH(U$16,-1))</f>
        <v>44255</v>
      </c>
      <c r="T25" s="188">
        <f>IFERROR(DATEDIF($E25,S25,"Y"),0)</f>
        <v>2</v>
      </c>
      <c r="U25" s="161"/>
      <c r="V25" s="171" t="str">
        <f>IF(U25="","",IF(T25&gt;=7,"◎",IF(T25&gt;=3,"○","×")))</f>
        <v/>
      </c>
      <c r="W25" s="182">
        <f>IF($E25="","",EOMONTH(Y$16,-1))</f>
        <v>44286</v>
      </c>
      <c r="X25" s="189">
        <f>IFERROR(DATEDIF($E25,W25,"Y"),0)</f>
        <v>2</v>
      </c>
      <c r="Y25" s="161"/>
      <c r="Z25" s="172" t="str">
        <f>IF(Y25="","",IF(X25&gt;=7,"◎",IF(X25&gt;=3,"○","×")))</f>
        <v/>
      </c>
      <c r="AA25" s="182">
        <f>IF($E25="","",EOMONTH(AC$16,-1))</f>
        <v>44316</v>
      </c>
      <c r="AB25" s="189">
        <f>IFERROR(DATEDIF($E25,AA25,"Y"),0)</f>
        <v>2</v>
      </c>
      <c r="AC25" s="161"/>
      <c r="AD25" s="171" t="str">
        <f>IF(AC25="","",IF(AB25&gt;=7,"◎",IF(AB25&gt;=3,"○","×")))</f>
        <v/>
      </c>
      <c r="AE25" s="182">
        <f>IF($E25="","",EOMONTH(AG$16,-1))</f>
        <v>44347</v>
      </c>
      <c r="AF25" s="188">
        <f>IFERROR(DATEDIF($E25,AE25,"Y"),0)</f>
        <v>2</v>
      </c>
      <c r="AG25" s="161"/>
      <c r="AH25" s="171" t="str">
        <f>IF(AG25="","",IF(AF25&gt;=7,"◎",IF(AF25&gt;=3,"○","×")))</f>
        <v/>
      </c>
      <c r="AI25" s="182">
        <f>IF($E25="","",EOMONTH(AK$16,-1))</f>
        <v>44377</v>
      </c>
      <c r="AJ25" s="188">
        <f>IFERROR(DATEDIF($E25,AI25,"Y"),0)</f>
        <v>2</v>
      </c>
      <c r="AK25" s="161">
        <v>1</v>
      </c>
      <c r="AL25" s="171" t="str">
        <f>IF(AK25="","",IF(AJ25&gt;=7,"◎",IF(AJ25&gt;=3,"○","×")))</f>
        <v>×</v>
      </c>
      <c r="AM25" s="182">
        <f>IF($E25="","",EOMONTH(AO$16,-1))</f>
        <v>44408</v>
      </c>
      <c r="AN25" s="188">
        <f>IFERROR(DATEDIF($E25,AM25,"Y"),0)</f>
        <v>2</v>
      </c>
      <c r="AO25" s="161">
        <v>1</v>
      </c>
      <c r="AP25" s="171" t="str">
        <f>IF(AO25="","",IF(AN25&gt;=7,"◎",IF(AN25&gt;=3,"○","×")))</f>
        <v>×</v>
      </c>
      <c r="AQ25" s="182">
        <f>IF($E25="","",EOMONTH(AS$16,-1))</f>
        <v>44439</v>
      </c>
      <c r="AR25" s="188">
        <f>IFERROR(DATEDIF($E25,AQ25,"Y"),0)</f>
        <v>3</v>
      </c>
      <c r="AS25" s="161">
        <v>1</v>
      </c>
      <c r="AT25" s="171" t="str">
        <f>IF(AS25="","",IF(AR25&gt;=7,"◎",IF(AR25&gt;=3,"○","×")))</f>
        <v>○</v>
      </c>
      <c r="AU25" s="182">
        <f>IF($E25="","",EOMONTH(AW$16,-1))</f>
        <v>44469</v>
      </c>
      <c r="AV25" s="188">
        <f>IFERROR(DATEDIF($E25,AU25,"Y"),0)</f>
        <v>3</v>
      </c>
      <c r="AW25" s="161"/>
      <c r="AX25" s="171" t="str">
        <f>IF(AW25="","",IF(AV25&gt;=7,"◎",IF(AV25&gt;=3,"○","×")))</f>
        <v/>
      </c>
      <c r="AY25" s="260">
        <f>IF($E25="","",EOMONTH(BA$16,-1))</f>
        <v>44500</v>
      </c>
      <c r="AZ25" s="188">
        <f>IFERROR(DATEDIF($E25,AY25,"Y"),0)</f>
        <v>3</v>
      </c>
      <c r="BA25" s="161"/>
      <c r="BB25" s="171" t="str">
        <f>IF(BA25="","",IF(AZ25&gt;=7,"◎",IF(AZ25&gt;=3,"○","×")))</f>
        <v/>
      </c>
      <c r="BC25" s="260">
        <f>IF($E25="","",EOMONTH(BE$16,-1))</f>
        <v>44530</v>
      </c>
      <c r="BD25" s="188">
        <f>IFERROR(DATEDIF($E25,BC25,"Y"),0)</f>
        <v>3</v>
      </c>
      <c r="BE25" s="161"/>
      <c r="BF25" s="171" t="str">
        <f>IF(BE25="","",IF(BD25&gt;=7,"◎",IF(BD25&gt;=3,"○","×")))</f>
        <v/>
      </c>
      <c r="BG25" s="260">
        <f>IF($E25="","",EOMONTH(BI$16,-1))</f>
        <v>44561</v>
      </c>
      <c r="BH25" s="188">
        <f>IFERROR(DATEDIF($E25,BG25,"Y"),0)</f>
        <v>3</v>
      </c>
      <c r="BI25" s="161"/>
      <c r="BJ25" s="171" t="str">
        <f>IF(BI25="","",IF(BH25&gt;=7,"◎",IF(BH25&gt;=3,"○","×")))</f>
        <v/>
      </c>
      <c r="BK25" s="260">
        <f>IF($E25="","",EOMONTH(BM$16,-1))</f>
        <v>44592</v>
      </c>
      <c r="BL25" s="188">
        <f>IFERROR(DATEDIF($E25,BK25,"Y"),0)</f>
        <v>3</v>
      </c>
      <c r="BM25" s="161"/>
      <c r="BN25" s="229" t="str">
        <f>IF(BM25="","",IF(BL25&gt;=7,"◎",IF(BL25&gt;=3,"○","×")))</f>
        <v/>
      </c>
      <c r="BO25" s="239">
        <f>SUM(I25,M25,Q25,U25,Y25,AC25,AG25,AK25,AO25,AS25,AW25,BA25,BE25,BI25,BM25)</f>
        <v>3</v>
      </c>
      <c r="BP25" s="249"/>
      <c r="BQ25" s="256"/>
    </row>
    <row r="26" spans="2:70">
      <c r="B26" s="66"/>
      <c r="C26" s="99"/>
      <c r="D26" s="107"/>
      <c r="E26" s="121">
        <f>IF(E25="","",$E$20)</f>
        <v>44377</v>
      </c>
      <c r="F26" s="129"/>
      <c r="G26" s="332"/>
      <c r="H26" s="190"/>
      <c r="I26" s="161"/>
      <c r="J26" s="173"/>
      <c r="K26" s="197"/>
      <c r="L26" s="190"/>
      <c r="M26" s="161"/>
      <c r="N26" s="171"/>
      <c r="O26" s="182"/>
      <c r="P26" s="190"/>
      <c r="Q26" s="161"/>
      <c r="R26" s="171"/>
      <c r="S26" s="182"/>
      <c r="T26" s="188"/>
      <c r="U26" s="161"/>
      <c r="V26" s="171"/>
      <c r="W26" s="182"/>
      <c r="X26" s="190"/>
      <c r="Y26" s="161"/>
      <c r="Z26" s="173"/>
      <c r="AA26" s="182"/>
      <c r="AB26" s="190"/>
      <c r="AC26" s="161"/>
      <c r="AD26" s="171"/>
      <c r="AE26" s="182"/>
      <c r="AF26" s="188"/>
      <c r="AG26" s="161"/>
      <c r="AH26" s="171"/>
      <c r="AI26" s="182"/>
      <c r="AJ26" s="188"/>
      <c r="AK26" s="161"/>
      <c r="AL26" s="171"/>
      <c r="AM26" s="182"/>
      <c r="AN26" s="188"/>
      <c r="AO26" s="161"/>
      <c r="AP26" s="171"/>
      <c r="AQ26" s="182"/>
      <c r="AR26" s="188"/>
      <c r="AS26" s="161"/>
      <c r="AT26" s="171"/>
      <c r="AU26" s="182"/>
      <c r="AV26" s="188"/>
      <c r="AW26" s="161"/>
      <c r="AX26" s="171"/>
      <c r="AY26" s="260"/>
      <c r="AZ26" s="188"/>
      <c r="BA26" s="161"/>
      <c r="BB26" s="171"/>
      <c r="BC26" s="260"/>
      <c r="BD26" s="188"/>
      <c r="BE26" s="161"/>
      <c r="BF26" s="171"/>
      <c r="BG26" s="260"/>
      <c r="BH26" s="188"/>
      <c r="BI26" s="161"/>
      <c r="BJ26" s="171"/>
      <c r="BK26" s="260"/>
      <c r="BL26" s="188"/>
      <c r="BM26" s="161"/>
      <c r="BN26" s="229"/>
      <c r="BO26" s="238"/>
      <c r="BP26" s="249"/>
      <c r="BQ26" s="256"/>
    </row>
    <row r="27" spans="2:70">
      <c r="B27" s="64"/>
      <c r="C27" s="100"/>
      <c r="D27" s="108"/>
      <c r="E27" s="120"/>
      <c r="F27" s="129" t="str">
        <f>IF($E27="","",IFERROR(DATEDIF(E27,E28,"Y")&amp;"年"&amp;DATEDIF(E27,E28,"YM")&amp;"月","0年0月"))</f>
        <v/>
      </c>
      <c r="G27" s="333" t="str">
        <f>IF($E27="","",EOMONTH(I$16,-1))</f>
        <v/>
      </c>
      <c r="H27" s="189">
        <f>IFERROR(DATEDIF($E27,G27,"Y"),0)</f>
        <v>0</v>
      </c>
      <c r="I27" s="161"/>
      <c r="J27" s="172" t="str">
        <f>IF(I27="","",IF(H27&gt;=7,"◎",IF(H27&gt;=3,"○","×")))</f>
        <v/>
      </c>
      <c r="K27" s="198" t="str">
        <f>IF($E27="","",EOMONTH(M$16,-1))</f>
        <v/>
      </c>
      <c r="L27" s="189">
        <f>IFERROR(DATEDIF($E27,K27,"Y"),0)</f>
        <v>0</v>
      </c>
      <c r="M27" s="161"/>
      <c r="N27" s="171" t="str">
        <f>IF(M27="","",IF(L27&gt;=7,"◎",IF(L27&gt;=3,"○","×")))</f>
        <v/>
      </c>
      <c r="O27" s="182" t="str">
        <f>IF($E27="","",EOMONTH(Q$16,-1))</f>
        <v/>
      </c>
      <c r="P27" s="189">
        <f>IFERROR(DATEDIF($E27,O27,"Y"),0)</f>
        <v>0</v>
      </c>
      <c r="Q27" s="161"/>
      <c r="R27" s="171" t="str">
        <f>IF(Q27="","",IF(P27&gt;=7,"◎",IF(P27&gt;=3,"○","×")))</f>
        <v/>
      </c>
      <c r="S27" s="182" t="str">
        <f>IF($E27="","",EOMONTH(U$16,-1))</f>
        <v/>
      </c>
      <c r="T27" s="188">
        <f>IFERROR(DATEDIF($E27,S27,"Y"),0)</f>
        <v>0</v>
      </c>
      <c r="U27" s="161"/>
      <c r="V27" s="171" t="str">
        <f>IF(U27="","",IF(T27&gt;=7,"◎",IF(T27&gt;=3,"○","×")))</f>
        <v/>
      </c>
      <c r="W27" s="182" t="str">
        <f>IF($E27="","",EOMONTH(Y$16,-1))</f>
        <v/>
      </c>
      <c r="X27" s="189">
        <f>IFERROR(DATEDIF($E27,W27,"Y"),0)</f>
        <v>0</v>
      </c>
      <c r="Y27" s="161"/>
      <c r="Z27" s="172" t="str">
        <f>IF(Y27="","",IF(X27&gt;=7,"◎",IF(X27&gt;=3,"○","×")))</f>
        <v/>
      </c>
      <c r="AA27" s="182" t="str">
        <f>IF($E27="","",EOMONTH(AC$16,-1))</f>
        <v/>
      </c>
      <c r="AB27" s="189">
        <f>IFERROR(DATEDIF($E27,AA27,"Y"),0)</f>
        <v>0</v>
      </c>
      <c r="AC27" s="161"/>
      <c r="AD27" s="171" t="str">
        <f>IF(AC27="","",IF(AB27&gt;=7,"◎",IF(AB27&gt;=3,"○","×")))</f>
        <v/>
      </c>
      <c r="AE27" s="182" t="str">
        <f>IF($E27="","",EOMONTH(AG$16,-1))</f>
        <v/>
      </c>
      <c r="AF27" s="188">
        <f>IFERROR(DATEDIF($E27,AE27,"Y"),0)</f>
        <v>0</v>
      </c>
      <c r="AG27" s="161"/>
      <c r="AH27" s="171" t="str">
        <f>IF(AG27="","",IF(AF27&gt;=7,"◎",IF(AF27&gt;=3,"○","×")))</f>
        <v/>
      </c>
      <c r="AI27" s="182" t="str">
        <f>IF($E27="","",EOMONTH(AK$16,-1))</f>
        <v/>
      </c>
      <c r="AJ27" s="188">
        <f>IFERROR(DATEDIF($E27,AI27,"Y"),0)</f>
        <v>0</v>
      </c>
      <c r="AK27" s="161"/>
      <c r="AL27" s="171" t="str">
        <f>IF(AK27="","",IF(AJ27&gt;=7,"◎",IF(AJ27&gt;=3,"○","×")))</f>
        <v/>
      </c>
      <c r="AM27" s="182" t="str">
        <f>IF($E27="","",EOMONTH(AO$16,-1))</f>
        <v/>
      </c>
      <c r="AN27" s="188">
        <f>IFERROR(DATEDIF($E27,AM27,"Y"),0)</f>
        <v>0</v>
      </c>
      <c r="AO27" s="161"/>
      <c r="AP27" s="171" t="str">
        <f>IF(AO27="","",IF(AN27&gt;=7,"◎",IF(AN27&gt;=3,"○","×")))</f>
        <v/>
      </c>
      <c r="AQ27" s="182" t="str">
        <f>IF($E27="","",EOMONTH(AS$16,-1))</f>
        <v/>
      </c>
      <c r="AR27" s="188">
        <f>IFERROR(DATEDIF($E27,AQ27,"Y"),0)</f>
        <v>0</v>
      </c>
      <c r="AS27" s="161"/>
      <c r="AT27" s="171" t="str">
        <f>IF(AS27="","",IF(AR27&gt;=7,"◎",IF(AR27&gt;=3,"○","×")))</f>
        <v/>
      </c>
      <c r="AU27" s="182" t="str">
        <f>IF($E27="","",EOMONTH(AW$16,-1))</f>
        <v/>
      </c>
      <c r="AV27" s="188">
        <f>IFERROR(DATEDIF($E27,AU27,"Y"),0)</f>
        <v>0</v>
      </c>
      <c r="AW27" s="161"/>
      <c r="AX27" s="171" t="str">
        <f>IF(AW27="","",IF(AV27&gt;=7,"◎",IF(AV27&gt;=3,"○","×")))</f>
        <v/>
      </c>
      <c r="AY27" s="260" t="str">
        <f>IF($E27="","",EOMONTH(BA$16,-1))</f>
        <v/>
      </c>
      <c r="AZ27" s="188">
        <f>IFERROR(DATEDIF($E27,AY27,"Y"),0)</f>
        <v>0</v>
      </c>
      <c r="BA27" s="161"/>
      <c r="BB27" s="171" t="str">
        <f>IF(BA27="","",IF(AZ27&gt;=7,"◎",IF(AZ27&gt;=3,"○","×")))</f>
        <v/>
      </c>
      <c r="BC27" s="260" t="str">
        <f>IF($E27="","",EOMONTH(BE$16,-1))</f>
        <v/>
      </c>
      <c r="BD27" s="188">
        <f>IFERROR(DATEDIF($E27,BC27,"Y"),0)</f>
        <v>0</v>
      </c>
      <c r="BE27" s="161"/>
      <c r="BF27" s="171" t="str">
        <f>IF(BE27="","",IF(BD27&gt;=7,"◎",IF(BD27&gt;=3,"○","×")))</f>
        <v/>
      </c>
      <c r="BG27" s="260" t="str">
        <f>IF($E27="","",EOMONTH(BI$16,-1))</f>
        <v/>
      </c>
      <c r="BH27" s="188">
        <f>IFERROR(DATEDIF($E27,BG27,"Y"),0)</f>
        <v>0</v>
      </c>
      <c r="BI27" s="161"/>
      <c r="BJ27" s="171" t="str">
        <f>IF(BI27="","",IF(BH27&gt;=7,"◎",IF(BH27&gt;=3,"○","×")))</f>
        <v/>
      </c>
      <c r="BK27" s="260" t="str">
        <f>IF($E27="","",EOMONTH(BM$16,-1))</f>
        <v/>
      </c>
      <c r="BL27" s="188">
        <f>IFERROR(DATEDIF($E27,BK27,"Y"),0)</f>
        <v>0</v>
      </c>
      <c r="BM27" s="161"/>
      <c r="BN27" s="229" t="str">
        <f>IF(BM27="","",IF(BL27&gt;=7,"◎",IF(BL27&gt;=3,"○","×")))</f>
        <v/>
      </c>
      <c r="BO27" s="239">
        <f>SUM(I27,M27,Q27,U27,Y27,AC27,AG27,AK27,AO27,AS27,AW27,BA27,BE27,BI27,BM27)</f>
        <v>0</v>
      </c>
      <c r="BP27" s="249"/>
      <c r="BQ27" s="256"/>
    </row>
    <row r="28" spans="2:70">
      <c r="B28" s="66"/>
      <c r="C28" s="99"/>
      <c r="D28" s="107"/>
      <c r="E28" s="121" t="str">
        <f>IF(E27="","",$E$20)</f>
        <v/>
      </c>
      <c r="F28" s="129"/>
      <c r="G28" s="332"/>
      <c r="H28" s="190"/>
      <c r="I28" s="161"/>
      <c r="J28" s="173"/>
      <c r="K28" s="197"/>
      <c r="L28" s="190"/>
      <c r="M28" s="161"/>
      <c r="N28" s="171"/>
      <c r="O28" s="182"/>
      <c r="P28" s="190"/>
      <c r="Q28" s="161"/>
      <c r="R28" s="171"/>
      <c r="S28" s="182"/>
      <c r="T28" s="188"/>
      <c r="U28" s="161"/>
      <c r="V28" s="171"/>
      <c r="W28" s="182"/>
      <c r="X28" s="190"/>
      <c r="Y28" s="161"/>
      <c r="Z28" s="173"/>
      <c r="AA28" s="182"/>
      <c r="AB28" s="190"/>
      <c r="AC28" s="161"/>
      <c r="AD28" s="171"/>
      <c r="AE28" s="182"/>
      <c r="AF28" s="188"/>
      <c r="AG28" s="161"/>
      <c r="AH28" s="171"/>
      <c r="AI28" s="182"/>
      <c r="AJ28" s="188"/>
      <c r="AK28" s="161"/>
      <c r="AL28" s="171"/>
      <c r="AM28" s="182"/>
      <c r="AN28" s="188"/>
      <c r="AO28" s="161"/>
      <c r="AP28" s="171"/>
      <c r="AQ28" s="182"/>
      <c r="AR28" s="188"/>
      <c r="AS28" s="161"/>
      <c r="AT28" s="171"/>
      <c r="AU28" s="182"/>
      <c r="AV28" s="188"/>
      <c r="AW28" s="161"/>
      <c r="AX28" s="171"/>
      <c r="AY28" s="260"/>
      <c r="AZ28" s="188"/>
      <c r="BA28" s="161"/>
      <c r="BB28" s="171"/>
      <c r="BC28" s="260"/>
      <c r="BD28" s="188"/>
      <c r="BE28" s="161"/>
      <c r="BF28" s="171"/>
      <c r="BG28" s="260"/>
      <c r="BH28" s="188"/>
      <c r="BI28" s="161"/>
      <c r="BJ28" s="171"/>
      <c r="BK28" s="260"/>
      <c r="BL28" s="188"/>
      <c r="BM28" s="161"/>
      <c r="BN28" s="229"/>
      <c r="BO28" s="238"/>
      <c r="BP28" s="249"/>
      <c r="BQ28" s="256"/>
    </row>
    <row r="29" spans="2:70">
      <c r="B29" s="64"/>
      <c r="C29" s="100"/>
      <c r="D29" s="108"/>
      <c r="E29" s="120"/>
      <c r="F29" s="129" t="str">
        <f>IF($E29="","",IFERROR(DATEDIF(E29,E30,"Y")&amp;"年"&amp;DATEDIF(E29,E30,"YM")&amp;"月","0年0月"))</f>
        <v/>
      </c>
      <c r="G29" s="333" t="str">
        <f>IF($E29="","",EOMONTH(I$16,-1))</f>
        <v/>
      </c>
      <c r="H29" s="189">
        <f>IFERROR(DATEDIF($E29,G29,"Y"),0)</f>
        <v>0</v>
      </c>
      <c r="I29" s="161"/>
      <c r="J29" s="172" t="str">
        <f>IF(I29="","",IF(H29&gt;=7,"◎",IF(H29&gt;=3,"○","×")))</f>
        <v/>
      </c>
      <c r="K29" s="198" t="str">
        <f>IF($E29="","",EOMONTH(M$16,-1))</f>
        <v/>
      </c>
      <c r="L29" s="189">
        <f>IFERROR(DATEDIF($E29,K29,"Y"),0)</f>
        <v>0</v>
      </c>
      <c r="M29" s="161"/>
      <c r="N29" s="171" t="str">
        <f>IF(M29="","",IF(L29&gt;=7,"◎",IF(L29&gt;=3,"○","×")))</f>
        <v/>
      </c>
      <c r="O29" s="182" t="str">
        <f>IF($E29="","",EOMONTH(Q$16,-1))</f>
        <v/>
      </c>
      <c r="P29" s="189">
        <f>IFERROR(DATEDIF($E29,O29,"Y"),0)</f>
        <v>0</v>
      </c>
      <c r="Q29" s="161"/>
      <c r="R29" s="171" t="str">
        <f>IF(Q29="","",IF(P29&gt;=7,"◎",IF(P29&gt;=3,"○","×")))</f>
        <v/>
      </c>
      <c r="S29" s="182" t="str">
        <f>IF($E29="","",EOMONTH(U$16,-1))</f>
        <v/>
      </c>
      <c r="T29" s="188">
        <f>IFERROR(DATEDIF($E29,S29,"Y"),0)</f>
        <v>0</v>
      </c>
      <c r="U29" s="161"/>
      <c r="V29" s="171" t="str">
        <f>IF(U29="","",IF(T29&gt;=7,"◎",IF(T29&gt;=3,"○","×")))</f>
        <v/>
      </c>
      <c r="W29" s="182" t="str">
        <f>IF($E29="","",EOMONTH(Y$16,-1))</f>
        <v/>
      </c>
      <c r="X29" s="189">
        <f>IFERROR(DATEDIF($E29,W29,"Y"),0)</f>
        <v>0</v>
      </c>
      <c r="Y29" s="161"/>
      <c r="Z29" s="172" t="str">
        <f>IF(Y29="","",IF(X29&gt;=7,"◎",IF(X29&gt;=3,"○","×")))</f>
        <v/>
      </c>
      <c r="AA29" s="182" t="str">
        <f>IF($E29="","",EOMONTH(AC$16,-1))</f>
        <v/>
      </c>
      <c r="AB29" s="189">
        <f>IFERROR(DATEDIF($E29,AA29,"Y"),0)</f>
        <v>0</v>
      </c>
      <c r="AC29" s="161"/>
      <c r="AD29" s="171" t="str">
        <f>IF(AC29="","",IF(AB29&gt;=7,"◎",IF(AB29&gt;=3,"○","×")))</f>
        <v/>
      </c>
      <c r="AE29" s="182" t="str">
        <f>IF($E29="","",EOMONTH(AG$16,-1))</f>
        <v/>
      </c>
      <c r="AF29" s="188">
        <f>IFERROR(DATEDIF($E29,AE29,"Y"),0)</f>
        <v>0</v>
      </c>
      <c r="AG29" s="161"/>
      <c r="AH29" s="171" t="str">
        <f>IF(AG29="","",IF(AF29&gt;=7,"◎",IF(AF29&gt;=3,"○","×")))</f>
        <v/>
      </c>
      <c r="AI29" s="182" t="str">
        <f>IF($E29="","",EOMONTH(AK$16,-1))</f>
        <v/>
      </c>
      <c r="AJ29" s="188">
        <f>IFERROR(DATEDIF($E29,AI29,"Y"),0)</f>
        <v>0</v>
      </c>
      <c r="AK29" s="161"/>
      <c r="AL29" s="171" t="str">
        <f>IF(AK29="","",IF(AJ29&gt;=7,"◎",IF(AJ29&gt;=3,"○","×")))</f>
        <v/>
      </c>
      <c r="AM29" s="182" t="str">
        <f>IF($E29="","",EOMONTH(AO$16,-1))</f>
        <v/>
      </c>
      <c r="AN29" s="188">
        <f>IFERROR(DATEDIF($E29,AM29,"Y"),0)</f>
        <v>0</v>
      </c>
      <c r="AO29" s="161"/>
      <c r="AP29" s="171" t="str">
        <f>IF(AO29="","",IF(AN29&gt;=7,"◎",IF(AN29&gt;=3,"○","×")))</f>
        <v/>
      </c>
      <c r="AQ29" s="182" t="str">
        <f>IF($E29="","",EOMONTH(AS$16,-1))</f>
        <v/>
      </c>
      <c r="AR29" s="188">
        <f>IFERROR(DATEDIF($E29,AQ29,"Y"),0)</f>
        <v>0</v>
      </c>
      <c r="AS29" s="161"/>
      <c r="AT29" s="171" t="str">
        <f>IF(AS29="","",IF(AR29&gt;=7,"◎",IF(AR29&gt;=3,"○","×")))</f>
        <v/>
      </c>
      <c r="AU29" s="182" t="str">
        <f>IF($E29="","",EOMONTH(AW$16,-1))</f>
        <v/>
      </c>
      <c r="AV29" s="188">
        <f>IFERROR(DATEDIF($E29,AU29,"Y"),0)</f>
        <v>0</v>
      </c>
      <c r="AW29" s="161"/>
      <c r="AX29" s="171" t="str">
        <f>IF(AW29="","",IF(AV29&gt;=7,"◎",IF(AV29&gt;=3,"○","×")))</f>
        <v/>
      </c>
      <c r="AY29" s="260" t="str">
        <f>IF($E29="","",EOMONTH(BA$16,-1))</f>
        <v/>
      </c>
      <c r="AZ29" s="188">
        <f>IFERROR(DATEDIF($E29,AY29,"Y"),0)</f>
        <v>0</v>
      </c>
      <c r="BA29" s="161"/>
      <c r="BB29" s="171" t="str">
        <f>IF(BA29="","",IF(AZ29&gt;=7,"◎",IF(AZ29&gt;=3,"○","×")))</f>
        <v/>
      </c>
      <c r="BC29" s="260" t="str">
        <f>IF($E29="","",EOMONTH(BE$16,-1))</f>
        <v/>
      </c>
      <c r="BD29" s="188">
        <f>IFERROR(DATEDIF($E29,BC29,"Y"),0)</f>
        <v>0</v>
      </c>
      <c r="BE29" s="161"/>
      <c r="BF29" s="171" t="str">
        <f>IF(BE29="","",IF(BD29&gt;=7,"◎",IF(BD29&gt;=3,"○","×")))</f>
        <v/>
      </c>
      <c r="BG29" s="260" t="str">
        <f>IF($E29="","",EOMONTH(BI$16,-1))</f>
        <v/>
      </c>
      <c r="BH29" s="188">
        <f>IFERROR(DATEDIF($E29,BG29,"Y"),0)</f>
        <v>0</v>
      </c>
      <c r="BI29" s="161"/>
      <c r="BJ29" s="171" t="str">
        <f>IF(BI29="","",IF(BH29&gt;=7,"◎",IF(BH29&gt;=3,"○","×")))</f>
        <v/>
      </c>
      <c r="BK29" s="260" t="str">
        <f>IF($E29="","",EOMONTH(BM$16,-1))</f>
        <v/>
      </c>
      <c r="BL29" s="188">
        <f>IFERROR(DATEDIF($E29,BK29,"Y"),0)</f>
        <v>0</v>
      </c>
      <c r="BM29" s="161"/>
      <c r="BN29" s="229" t="str">
        <f>IF(BM29="","",IF(BL29&gt;=7,"◎",IF(BL29&gt;=3,"○","×")))</f>
        <v/>
      </c>
      <c r="BO29" s="239">
        <f>SUM(I29,M29,Q29,U29,Y29,AC29,AG29,AK29,AO29,AS29,AW29,BA29,BE29,BI29,BM29)</f>
        <v>0</v>
      </c>
      <c r="BP29" s="249"/>
      <c r="BQ29" s="256"/>
    </row>
    <row r="30" spans="2:70">
      <c r="B30" s="66"/>
      <c r="C30" s="99"/>
      <c r="D30" s="107"/>
      <c r="E30" s="121" t="str">
        <f>IF(E29="","",$E$20)</f>
        <v/>
      </c>
      <c r="F30" s="129"/>
      <c r="G30" s="332"/>
      <c r="H30" s="190"/>
      <c r="I30" s="161"/>
      <c r="J30" s="173"/>
      <c r="K30" s="197"/>
      <c r="L30" s="190"/>
      <c r="M30" s="161"/>
      <c r="N30" s="171"/>
      <c r="O30" s="182"/>
      <c r="P30" s="190"/>
      <c r="Q30" s="161"/>
      <c r="R30" s="171"/>
      <c r="S30" s="182"/>
      <c r="T30" s="188"/>
      <c r="U30" s="161"/>
      <c r="V30" s="171"/>
      <c r="W30" s="182"/>
      <c r="X30" s="190"/>
      <c r="Y30" s="161"/>
      <c r="Z30" s="173"/>
      <c r="AA30" s="182"/>
      <c r="AB30" s="190"/>
      <c r="AC30" s="161"/>
      <c r="AD30" s="171"/>
      <c r="AE30" s="182"/>
      <c r="AF30" s="188"/>
      <c r="AG30" s="161"/>
      <c r="AH30" s="171"/>
      <c r="AI30" s="182"/>
      <c r="AJ30" s="188"/>
      <c r="AK30" s="161"/>
      <c r="AL30" s="171"/>
      <c r="AM30" s="182"/>
      <c r="AN30" s="188"/>
      <c r="AO30" s="161"/>
      <c r="AP30" s="171"/>
      <c r="AQ30" s="182"/>
      <c r="AR30" s="188"/>
      <c r="AS30" s="161"/>
      <c r="AT30" s="171"/>
      <c r="AU30" s="182"/>
      <c r="AV30" s="188"/>
      <c r="AW30" s="161"/>
      <c r="AX30" s="171"/>
      <c r="AY30" s="260"/>
      <c r="AZ30" s="188"/>
      <c r="BA30" s="161"/>
      <c r="BB30" s="171"/>
      <c r="BC30" s="260"/>
      <c r="BD30" s="188"/>
      <c r="BE30" s="161"/>
      <c r="BF30" s="171"/>
      <c r="BG30" s="260"/>
      <c r="BH30" s="188"/>
      <c r="BI30" s="161"/>
      <c r="BJ30" s="171"/>
      <c r="BK30" s="260"/>
      <c r="BL30" s="188"/>
      <c r="BM30" s="161"/>
      <c r="BN30" s="229"/>
      <c r="BO30" s="238"/>
      <c r="BP30" s="249"/>
      <c r="BQ30" s="256"/>
    </row>
    <row r="31" spans="2:70">
      <c r="B31" s="64"/>
      <c r="C31" s="100"/>
      <c r="D31" s="108"/>
      <c r="E31" s="120"/>
      <c r="F31" s="129" t="str">
        <f>IF($E31="","",IFERROR(DATEDIF(E31,E32,"Y")&amp;"年"&amp;DATEDIF(E31,E32,"YM")&amp;"月","0年0月"))</f>
        <v/>
      </c>
      <c r="G31" s="333" t="str">
        <f>IF($E31="","",EOMONTH(I$16,-1))</f>
        <v/>
      </c>
      <c r="H31" s="189">
        <f>IFERROR(DATEDIF($E31,G31,"Y"),0)</f>
        <v>0</v>
      </c>
      <c r="I31" s="161"/>
      <c r="J31" s="172" t="str">
        <f>IF(I31="","",IF(H31&gt;=7,"◎",IF(H31&gt;=3,"○","×")))</f>
        <v/>
      </c>
      <c r="K31" s="198" t="str">
        <f>IF($E31="","",EOMONTH(M$16,-1))</f>
        <v/>
      </c>
      <c r="L31" s="189">
        <f>IFERROR(DATEDIF($E31,K31,"Y"),0)</f>
        <v>0</v>
      </c>
      <c r="M31" s="161"/>
      <c r="N31" s="171" t="str">
        <f>IF(M31="","",IF(L31&gt;=7,"◎",IF(L31&gt;=3,"○","×")))</f>
        <v/>
      </c>
      <c r="O31" s="182" t="str">
        <f>IF($E31="","",EOMONTH(Q$16,-1))</f>
        <v/>
      </c>
      <c r="P31" s="189">
        <f>IFERROR(DATEDIF($E31,O31,"Y"),0)</f>
        <v>0</v>
      </c>
      <c r="Q31" s="161"/>
      <c r="R31" s="171" t="str">
        <f>IF(Q31="","",IF(P31&gt;=7,"◎",IF(P31&gt;=3,"○","×")))</f>
        <v/>
      </c>
      <c r="S31" s="182" t="str">
        <f>IF($E31="","",EOMONTH(U$16,-1))</f>
        <v/>
      </c>
      <c r="T31" s="188">
        <f>IFERROR(DATEDIF($E31,S31,"Y"),0)</f>
        <v>0</v>
      </c>
      <c r="U31" s="161"/>
      <c r="V31" s="171" t="str">
        <f>IF(U31="","",IF(T31&gt;=7,"◎",IF(T31&gt;=3,"○","×")))</f>
        <v/>
      </c>
      <c r="W31" s="182" t="str">
        <f>IF($E31="","",EOMONTH(Y$16,-1))</f>
        <v/>
      </c>
      <c r="X31" s="189">
        <f>IFERROR(DATEDIF($E31,W31,"Y"),0)</f>
        <v>0</v>
      </c>
      <c r="Y31" s="161"/>
      <c r="Z31" s="172" t="str">
        <f>IF(Y31="","",IF(X31&gt;=7,"◎",IF(X31&gt;=3,"○","×")))</f>
        <v/>
      </c>
      <c r="AA31" s="182" t="str">
        <f>IF($E31="","",EOMONTH(AC$16,-1))</f>
        <v/>
      </c>
      <c r="AB31" s="189">
        <f>IFERROR(DATEDIF($E31,AA31,"Y"),0)</f>
        <v>0</v>
      </c>
      <c r="AC31" s="161"/>
      <c r="AD31" s="171" t="str">
        <f>IF(AC31="","",IF(AB31&gt;=7,"◎",IF(AB31&gt;=3,"○","×")))</f>
        <v/>
      </c>
      <c r="AE31" s="182" t="str">
        <f>IF($E31="","",EOMONTH(AG$16,-1))</f>
        <v/>
      </c>
      <c r="AF31" s="188">
        <f>IFERROR(DATEDIF($E31,AE31,"Y"),0)</f>
        <v>0</v>
      </c>
      <c r="AG31" s="161"/>
      <c r="AH31" s="171" t="str">
        <f>IF(AG31="","",IF(AF31&gt;=7,"◎",IF(AF31&gt;=3,"○","×")))</f>
        <v/>
      </c>
      <c r="AI31" s="182" t="str">
        <f>IF($E31="","",EOMONTH(AK$16,-1))</f>
        <v/>
      </c>
      <c r="AJ31" s="188">
        <f>IFERROR(DATEDIF($E31,AI31,"Y"),0)</f>
        <v>0</v>
      </c>
      <c r="AK31" s="161"/>
      <c r="AL31" s="171" t="str">
        <f>IF(AK31="","",IF(AJ31&gt;=7,"◎",IF(AJ31&gt;=3,"○","×")))</f>
        <v/>
      </c>
      <c r="AM31" s="182" t="str">
        <f>IF($E31="","",EOMONTH(AO$16,-1))</f>
        <v/>
      </c>
      <c r="AN31" s="188">
        <f>IFERROR(DATEDIF($E31,AM31,"Y"),0)</f>
        <v>0</v>
      </c>
      <c r="AO31" s="161"/>
      <c r="AP31" s="171" t="str">
        <f>IF(AO31="","",IF(AN31&gt;=7,"◎",IF(AN31&gt;=3,"○","×")))</f>
        <v/>
      </c>
      <c r="AQ31" s="182" t="str">
        <f>IF($E31="","",EOMONTH(AS$16,-1))</f>
        <v/>
      </c>
      <c r="AR31" s="188">
        <f>IFERROR(DATEDIF($E31,AQ31,"Y"),0)</f>
        <v>0</v>
      </c>
      <c r="AS31" s="161"/>
      <c r="AT31" s="171" t="str">
        <f>IF(AS31="","",IF(AR31&gt;=7,"◎",IF(AR31&gt;=3,"○","×")))</f>
        <v/>
      </c>
      <c r="AU31" s="182" t="str">
        <f>IF($E31="","",EOMONTH(AW$16,-1))</f>
        <v/>
      </c>
      <c r="AV31" s="188">
        <f>IFERROR(DATEDIF($E31,AU31,"Y"),0)</f>
        <v>0</v>
      </c>
      <c r="AW31" s="161"/>
      <c r="AX31" s="171" t="str">
        <f>IF(AW31="","",IF(AV31&gt;=7,"◎",IF(AV31&gt;=3,"○","×")))</f>
        <v/>
      </c>
      <c r="AY31" s="260" t="str">
        <f>IF($E31="","",EOMONTH(BA$16,-1))</f>
        <v/>
      </c>
      <c r="AZ31" s="188">
        <f>IFERROR(DATEDIF($E31,AY31,"Y"),0)</f>
        <v>0</v>
      </c>
      <c r="BA31" s="161"/>
      <c r="BB31" s="171" t="str">
        <f>IF(BA31="","",IF(AZ31&gt;=7,"◎",IF(AZ31&gt;=3,"○","×")))</f>
        <v/>
      </c>
      <c r="BC31" s="260" t="str">
        <f>IF($E31="","",EOMONTH(BE$16,-1))</f>
        <v/>
      </c>
      <c r="BD31" s="188">
        <f>IFERROR(DATEDIF($E31,BC31,"Y"),0)</f>
        <v>0</v>
      </c>
      <c r="BE31" s="161"/>
      <c r="BF31" s="171" t="str">
        <f>IF(BE31="","",IF(BD31&gt;=7,"◎",IF(BD31&gt;=3,"○","×")))</f>
        <v/>
      </c>
      <c r="BG31" s="260" t="str">
        <f>IF($E31="","",EOMONTH(BI$16,-1))</f>
        <v/>
      </c>
      <c r="BH31" s="188">
        <f>IFERROR(DATEDIF($E31,BG31,"Y"),0)</f>
        <v>0</v>
      </c>
      <c r="BI31" s="161"/>
      <c r="BJ31" s="171" t="str">
        <f>IF(BI31="","",IF(BH31&gt;=7,"◎",IF(BH31&gt;=3,"○","×")))</f>
        <v/>
      </c>
      <c r="BK31" s="260" t="str">
        <f>IF($E31="","",EOMONTH(BM$16,-1))</f>
        <v/>
      </c>
      <c r="BL31" s="188">
        <f>IFERROR(DATEDIF($E31,BK31,"Y"),0)</f>
        <v>0</v>
      </c>
      <c r="BM31" s="161"/>
      <c r="BN31" s="229" t="str">
        <f>IF(BM31="","",IF(BL31&gt;=7,"◎",IF(BL31&gt;=3,"○","×")))</f>
        <v/>
      </c>
      <c r="BO31" s="239">
        <f>SUM(I31,M31,Q31,U31,Y31,AC31,AG31,AK31,AO31,AS31,AW31,BA31,BE31,BI31,BM31)</f>
        <v>0</v>
      </c>
      <c r="BP31" s="249"/>
      <c r="BQ31" s="256"/>
    </row>
    <row r="32" spans="2:70">
      <c r="B32" s="66"/>
      <c r="C32" s="99"/>
      <c r="D32" s="107"/>
      <c r="E32" s="121" t="str">
        <f>IF(E31="","",$E$20)</f>
        <v/>
      </c>
      <c r="F32" s="129"/>
      <c r="G32" s="332"/>
      <c r="H32" s="190"/>
      <c r="I32" s="161"/>
      <c r="J32" s="173"/>
      <c r="K32" s="197"/>
      <c r="L32" s="190"/>
      <c r="M32" s="161"/>
      <c r="N32" s="171"/>
      <c r="O32" s="182"/>
      <c r="P32" s="190"/>
      <c r="Q32" s="161"/>
      <c r="R32" s="171"/>
      <c r="S32" s="182"/>
      <c r="T32" s="188"/>
      <c r="U32" s="161"/>
      <c r="V32" s="171"/>
      <c r="W32" s="182"/>
      <c r="X32" s="190"/>
      <c r="Y32" s="161"/>
      <c r="Z32" s="173"/>
      <c r="AA32" s="182"/>
      <c r="AB32" s="190"/>
      <c r="AC32" s="161"/>
      <c r="AD32" s="171"/>
      <c r="AE32" s="182"/>
      <c r="AF32" s="188"/>
      <c r="AG32" s="161"/>
      <c r="AH32" s="171"/>
      <c r="AI32" s="182"/>
      <c r="AJ32" s="188"/>
      <c r="AK32" s="161"/>
      <c r="AL32" s="171"/>
      <c r="AM32" s="182"/>
      <c r="AN32" s="188"/>
      <c r="AO32" s="161"/>
      <c r="AP32" s="171"/>
      <c r="AQ32" s="182"/>
      <c r="AR32" s="188"/>
      <c r="AS32" s="161"/>
      <c r="AT32" s="171"/>
      <c r="AU32" s="182"/>
      <c r="AV32" s="188"/>
      <c r="AW32" s="161"/>
      <c r="AX32" s="171"/>
      <c r="AY32" s="260"/>
      <c r="AZ32" s="188"/>
      <c r="BA32" s="161"/>
      <c r="BB32" s="171"/>
      <c r="BC32" s="260"/>
      <c r="BD32" s="188"/>
      <c r="BE32" s="161"/>
      <c r="BF32" s="171"/>
      <c r="BG32" s="260"/>
      <c r="BH32" s="188"/>
      <c r="BI32" s="161"/>
      <c r="BJ32" s="171"/>
      <c r="BK32" s="260"/>
      <c r="BL32" s="188"/>
      <c r="BM32" s="161"/>
      <c r="BN32" s="229"/>
      <c r="BO32" s="238"/>
      <c r="BP32" s="249"/>
      <c r="BQ32" s="256"/>
    </row>
    <row r="33" spans="2:69">
      <c r="B33" s="64"/>
      <c r="C33" s="100"/>
      <c r="D33" s="108"/>
      <c r="E33" s="120"/>
      <c r="F33" s="129" t="str">
        <f>IF($E33="","",IFERROR(DATEDIF(E33,E34,"Y")&amp;"年"&amp;DATEDIF(E33,E34,"YM")&amp;"月","0年0月"))</f>
        <v/>
      </c>
      <c r="G33" s="333" t="str">
        <f>IF($E33="","",EOMONTH(I$16,-1))</f>
        <v/>
      </c>
      <c r="H33" s="189">
        <f>IFERROR(DATEDIF($E33,G33,"Y"),0)</f>
        <v>0</v>
      </c>
      <c r="I33" s="161"/>
      <c r="J33" s="172" t="str">
        <f>IF(I33="","",IF(H33&gt;=7,"◎",IF(H33&gt;=3,"○","×")))</f>
        <v/>
      </c>
      <c r="K33" s="198" t="str">
        <f>IF($E33="","",EOMONTH(M$16,-1))</f>
        <v/>
      </c>
      <c r="L33" s="189">
        <f>IFERROR(DATEDIF($E33,K33,"Y"),0)</f>
        <v>0</v>
      </c>
      <c r="M33" s="161"/>
      <c r="N33" s="171" t="str">
        <f>IF(M33="","",IF(L33&gt;=7,"◎",IF(L33&gt;=3,"○","×")))</f>
        <v/>
      </c>
      <c r="O33" s="182" t="str">
        <f>IF($E33="","",EOMONTH(Q$16,-1))</f>
        <v/>
      </c>
      <c r="P33" s="189">
        <f>IFERROR(DATEDIF($E33,O33,"Y"),0)</f>
        <v>0</v>
      </c>
      <c r="Q33" s="161"/>
      <c r="R33" s="171" t="str">
        <f>IF(Q33="","",IF(P33&gt;=7,"◎",IF(P33&gt;=3,"○","×")))</f>
        <v/>
      </c>
      <c r="S33" s="182" t="str">
        <f>IF($E33="","",EOMONTH(U$16,-1))</f>
        <v/>
      </c>
      <c r="T33" s="188">
        <f>IFERROR(DATEDIF($E33,S33,"Y"),0)</f>
        <v>0</v>
      </c>
      <c r="U33" s="161"/>
      <c r="V33" s="171" t="str">
        <f>IF(U33="","",IF(T33&gt;=7,"◎",IF(T33&gt;=3,"○","×")))</f>
        <v/>
      </c>
      <c r="W33" s="182" t="str">
        <f>IF($E33="","",EOMONTH(Y$16,-1))</f>
        <v/>
      </c>
      <c r="X33" s="189">
        <f>IFERROR(DATEDIF($E33,W33,"Y"),0)</f>
        <v>0</v>
      </c>
      <c r="Y33" s="161"/>
      <c r="Z33" s="171" t="str">
        <f>IF(Y33="","",IF(X33&gt;=7,"◎",IF(X33&gt;=3,"○","×")))</f>
        <v/>
      </c>
      <c r="AA33" s="182" t="str">
        <f>IF($E33="","",EOMONTH(AC$16,-1))</f>
        <v/>
      </c>
      <c r="AB33" s="189">
        <f>IFERROR(DATEDIF($E33,AA33,"Y"),0)</f>
        <v>0</v>
      </c>
      <c r="AC33" s="161"/>
      <c r="AD33" s="171" t="str">
        <f>IF(AC33="","",IF(AB33&gt;=7,"◎",IF(AB33&gt;=3,"○","×")))</f>
        <v/>
      </c>
      <c r="AE33" s="182" t="str">
        <f>IF($E33="","",EOMONTH(AG$16,-1))</f>
        <v/>
      </c>
      <c r="AF33" s="188">
        <f>IFERROR(DATEDIF($E33,AE33,"Y"),0)</f>
        <v>0</v>
      </c>
      <c r="AG33" s="161"/>
      <c r="AH33" s="171" t="str">
        <f>IF(AG33="","",IF(AF33&gt;=7,"◎",IF(AF33&gt;=3,"○","×")))</f>
        <v/>
      </c>
      <c r="AI33" s="182" t="str">
        <f>IF($E33="","",EOMONTH(AK$16,-1))</f>
        <v/>
      </c>
      <c r="AJ33" s="188">
        <f>IFERROR(DATEDIF($E33,AI33,"Y"),0)</f>
        <v>0</v>
      </c>
      <c r="AK33" s="161"/>
      <c r="AL33" s="171" t="str">
        <f>IF(AK33="","",IF(AJ33&gt;=7,"◎",IF(AJ33&gt;=3,"○","×")))</f>
        <v/>
      </c>
      <c r="AM33" s="182" t="str">
        <f>IF($E33="","",EOMONTH(AO$16,-1))</f>
        <v/>
      </c>
      <c r="AN33" s="188">
        <f>IFERROR(DATEDIF($E33,AM33,"Y"),0)</f>
        <v>0</v>
      </c>
      <c r="AO33" s="161"/>
      <c r="AP33" s="171" t="str">
        <f>IF(AO33="","",IF(AN33&gt;=7,"◎",IF(AN33&gt;=3,"○","×")))</f>
        <v/>
      </c>
      <c r="AQ33" s="182" t="str">
        <f>IF($E33="","",EOMONTH(AS$16,-1))</f>
        <v/>
      </c>
      <c r="AR33" s="188">
        <f>IFERROR(DATEDIF($E33,AQ33,"Y"),0)</f>
        <v>0</v>
      </c>
      <c r="AS33" s="161"/>
      <c r="AT33" s="171" t="str">
        <f>IF(AS33="","",IF(AR33&gt;=7,"◎",IF(AR33&gt;=3,"○","×")))</f>
        <v/>
      </c>
      <c r="AU33" s="182" t="str">
        <f>IF($E33="","",EOMONTH(AW$16,-1))</f>
        <v/>
      </c>
      <c r="AV33" s="188">
        <f>IFERROR(DATEDIF($E33,AU33,"Y"),0)</f>
        <v>0</v>
      </c>
      <c r="AW33" s="161"/>
      <c r="AX33" s="171" t="str">
        <f>IF(AW33="","",IF(AV33&gt;=7,"◎",IF(AV33&gt;=3,"○","×")))</f>
        <v/>
      </c>
      <c r="AY33" s="260" t="str">
        <f>IF($E33="","",EOMONTH(BA$16,-1))</f>
        <v/>
      </c>
      <c r="AZ33" s="188">
        <f>IFERROR(DATEDIF($E33,AY33,"Y"),0)</f>
        <v>0</v>
      </c>
      <c r="BA33" s="161"/>
      <c r="BB33" s="171" t="str">
        <f>IF(BA33="","",IF(AZ33&gt;=7,"◎",IF(AZ33&gt;=3,"○","×")))</f>
        <v/>
      </c>
      <c r="BC33" s="260" t="str">
        <f>IF($E33="","",EOMONTH(BE$16,-1))</f>
        <v/>
      </c>
      <c r="BD33" s="188">
        <f>IFERROR(DATEDIF($E33,BC33,"Y"),0)</f>
        <v>0</v>
      </c>
      <c r="BE33" s="161"/>
      <c r="BF33" s="171" t="str">
        <f>IF(BE33="","",IF(BD33&gt;=7,"◎",IF(BD33&gt;=3,"○","×")))</f>
        <v/>
      </c>
      <c r="BG33" s="260" t="str">
        <f>IF($E33="","",EOMONTH(BI$16,-1))</f>
        <v/>
      </c>
      <c r="BH33" s="188">
        <f>IFERROR(DATEDIF($E33,BG33,"Y"),0)</f>
        <v>0</v>
      </c>
      <c r="BI33" s="161"/>
      <c r="BJ33" s="171" t="str">
        <f>IF(BI33="","",IF(BH33&gt;=7,"◎",IF(BH33&gt;=3,"○","×")))</f>
        <v/>
      </c>
      <c r="BK33" s="260" t="str">
        <f>IF($E33="","",EOMONTH(BM$16,-1))</f>
        <v/>
      </c>
      <c r="BL33" s="188">
        <f>IFERROR(DATEDIF($E33,BK33,"Y"),0)</f>
        <v>0</v>
      </c>
      <c r="BM33" s="161"/>
      <c r="BN33" s="229" t="str">
        <f>IF(BM33="","",IF(BL33&gt;=7,"◎",IF(BL33&gt;=3,"○","×")))</f>
        <v/>
      </c>
      <c r="BO33" s="239">
        <f>SUM(I33,M33,Q33,U33,Y33,AC33,AG33,AK33,AO33,AS33,AW33,BA33,BE33,BI33,BM33)</f>
        <v>0</v>
      </c>
      <c r="BP33" s="249"/>
      <c r="BQ33" s="256"/>
    </row>
    <row r="34" spans="2:69">
      <c r="B34" s="66"/>
      <c r="C34" s="99"/>
      <c r="D34" s="107"/>
      <c r="E34" s="121" t="str">
        <f>IF(E33="","",$E$20)</f>
        <v/>
      </c>
      <c r="F34" s="129"/>
      <c r="G34" s="332"/>
      <c r="H34" s="190"/>
      <c r="I34" s="161"/>
      <c r="J34" s="173"/>
      <c r="K34" s="197"/>
      <c r="L34" s="190"/>
      <c r="M34" s="161"/>
      <c r="N34" s="171"/>
      <c r="O34" s="182"/>
      <c r="P34" s="190"/>
      <c r="Q34" s="161"/>
      <c r="R34" s="171"/>
      <c r="S34" s="182"/>
      <c r="T34" s="188"/>
      <c r="U34" s="161"/>
      <c r="V34" s="171"/>
      <c r="W34" s="182"/>
      <c r="X34" s="190"/>
      <c r="Y34" s="161"/>
      <c r="Z34" s="171"/>
      <c r="AA34" s="182"/>
      <c r="AB34" s="190"/>
      <c r="AC34" s="161"/>
      <c r="AD34" s="171"/>
      <c r="AE34" s="182"/>
      <c r="AF34" s="188"/>
      <c r="AG34" s="161"/>
      <c r="AH34" s="171"/>
      <c r="AI34" s="182"/>
      <c r="AJ34" s="188"/>
      <c r="AK34" s="161"/>
      <c r="AL34" s="171"/>
      <c r="AM34" s="182"/>
      <c r="AN34" s="188"/>
      <c r="AO34" s="161"/>
      <c r="AP34" s="171"/>
      <c r="AQ34" s="182"/>
      <c r="AR34" s="188"/>
      <c r="AS34" s="161"/>
      <c r="AT34" s="171"/>
      <c r="AU34" s="182"/>
      <c r="AV34" s="188"/>
      <c r="AW34" s="161"/>
      <c r="AX34" s="171"/>
      <c r="AY34" s="260"/>
      <c r="AZ34" s="188"/>
      <c r="BA34" s="161"/>
      <c r="BB34" s="171"/>
      <c r="BC34" s="260"/>
      <c r="BD34" s="188"/>
      <c r="BE34" s="161"/>
      <c r="BF34" s="171"/>
      <c r="BG34" s="260"/>
      <c r="BH34" s="188"/>
      <c r="BI34" s="161"/>
      <c r="BJ34" s="171"/>
      <c r="BK34" s="260"/>
      <c r="BL34" s="188"/>
      <c r="BM34" s="161"/>
      <c r="BN34" s="229"/>
      <c r="BO34" s="238"/>
      <c r="BP34" s="249"/>
      <c r="BQ34" s="256"/>
    </row>
    <row r="35" spans="2:69">
      <c r="B35" s="64"/>
      <c r="C35" s="100"/>
      <c r="D35" s="108"/>
      <c r="E35" s="120"/>
      <c r="F35" s="129" t="str">
        <f>IF($E35="","",IFERROR(DATEDIF(E35,E36,"Y")&amp;"年"&amp;DATEDIF(E35,E36,"YM")&amp;"月","0年0月"))</f>
        <v/>
      </c>
      <c r="G35" s="333" t="str">
        <f>IF($E35="","",EOMONTH(I$16,-1))</f>
        <v/>
      </c>
      <c r="H35" s="189">
        <f>IFERROR(DATEDIF($E35,G35,"Y"),0)</f>
        <v>0</v>
      </c>
      <c r="I35" s="161"/>
      <c r="J35" s="172" t="str">
        <f>IF(I35="","",IF(H35&gt;=7,"◎",IF(H35&gt;=3,"○","×")))</f>
        <v/>
      </c>
      <c r="K35" s="198" t="str">
        <f>IF($E35="","",EOMONTH(M$16,-1))</f>
        <v/>
      </c>
      <c r="L35" s="189">
        <f>IFERROR(DATEDIF($E35,K35,"Y"),0)</f>
        <v>0</v>
      </c>
      <c r="M35" s="161"/>
      <c r="N35" s="171" t="str">
        <f>IF(M35="","",IF(L35&gt;=7,"◎",IF(L35&gt;=3,"○","×")))</f>
        <v/>
      </c>
      <c r="O35" s="182" t="str">
        <f>IF($E35="","",EOMONTH(Q$16,-1))</f>
        <v/>
      </c>
      <c r="P35" s="189">
        <f>IFERROR(DATEDIF($E35,O35,"Y"),0)</f>
        <v>0</v>
      </c>
      <c r="Q35" s="161"/>
      <c r="R35" s="171" t="str">
        <f>IF(Q35="","",IF(P35&gt;=7,"◎",IF(P35&gt;=3,"○","×")))</f>
        <v/>
      </c>
      <c r="S35" s="182" t="str">
        <f>IF($E35="","",EOMONTH(U$16,-1))</f>
        <v/>
      </c>
      <c r="T35" s="188">
        <f>IFERROR(DATEDIF($E35,S35,"Y"),0)</f>
        <v>0</v>
      </c>
      <c r="U35" s="161"/>
      <c r="V35" s="171" t="str">
        <f>IF(U35="","",IF(T35&gt;=7,"◎",IF(T35&gt;=3,"○","×")))</f>
        <v/>
      </c>
      <c r="W35" s="182" t="str">
        <f>IF($E35="","",EOMONTH(Y$16,-1))</f>
        <v/>
      </c>
      <c r="X35" s="189">
        <f>IFERROR(DATEDIF($E35,W35,"Y"),0)</f>
        <v>0</v>
      </c>
      <c r="Y35" s="161"/>
      <c r="Z35" s="171" t="str">
        <f>IF(Y35="","",IF(X35&gt;=7,"◎",IF(X35&gt;=3,"○","×")))</f>
        <v/>
      </c>
      <c r="AA35" s="182" t="str">
        <f>IF($E35="","",EOMONTH(AC$16,-1))</f>
        <v/>
      </c>
      <c r="AB35" s="189">
        <f>IFERROR(DATEDIF($E35,AA35,"Y"),0)</f>
        <v>0</v>
      </c>
      <c r="AC35" s="161"/>
      <c r="AD35" s="171" t="str">
        <f>IF(AC35="","",IF(AB35&gt;=7,"◎",IF(AB35&gt;=3,"○","×")))</f>
        <v/>
      </c>
      <c r="AE35" s="182" t="str">
        <f>IF($E35="","",EOMONTH(AG$16,-1))</f>
        <v/>
      </c>
      <c r="AF35" s="188">
        <f>IFERROR(DATEDIF($E35,AE35,"Y"),0)</f>
        <v>0</v>
      </c>
      <c r="AG35" s="161"/>
      <c r="AH35" s="171" t="str">
        <f>IF(AG35="","",IF(AF35&gt;=7,"◎",IF(AF35&gt;=3,"○","×")))</f>
        <v/>
      </c>
      <c r="AI35" s="182" t="str">
        <f>IF($E35="","",EOMONTH(AK$16,-1))</f>
        <v/>
      </c>
      <c r="AJ35" s="188">
        <f>IFERROR(DATEDIF($E35,AI35,"Y"),0)</f>
        <v>0</v>
      </c>
      <c r="AK35" s="161"/>
      <c r="AL35" s="171" t="str">
        <f>IF(AK35="","",IF(AJ35&gt;=7,"◎",IF(AJ35&gt;=3,"○","×")))</f>
        <v/>
      </c>
      <c r="AM35" s="182" t="str">
        <f>IF($E35="","",EOMONTH(AO$16,-1))</f>
        <v/>
      </c>
      <c r="AN35" s="188">
        <f>IFERROR(DATEDIF($E35,AM35,"Y"),0)</f>
        <v>0</v>
      </c>
      <c r="AO35" s="161"/>
      <c r="AP35" s="171" t="str">
        <f>IF(AO35="","",IF(AN35&gt;=7,"◎",IF(AN35&gt;=3,"○","×")))</f>
        <v/>
      </c>
      <c r="AQ35" s="182" t="str">
        <f>IF($E35="","",EOMONTH(AS$16,-1))</f>
        <v/>
      </c>
      <c r="AR35" s="188">
        <f>IFERROR(DATEDIF($E35,AQ35,"Y"),0)</f>
        <v>0</v>
      </c>
      <c r="AS35" s="161"/>
      <c r="AT35" s="171" t="str">
        <f>IF(AS35="","",IF(AR35&gt;=7,"◎",IF(AR35&gt;=3,"○","×")))</f>
        <v/>
      </c>
      <c r="AU35" s="182" t="str">
        <f>IF($E35="","",EOMONTH(AW$16,-1))</f>
        <v/>
      </c>
      <c r="AV35" s="188">
        <f>IFERROR(DATEDIF($E35,AU35,"Y"),0)</f>
        <v>0</v>
      </c>
      <c r="AW35" s="161"/>
      <c r="AX35" s="171" t="str">
        <f>IF(AW35="","",IF(AV35&gt;=7,"◎",IF(AV35&gt;=3,"○","×")))</f>
        <v/>
      </c>
      <c r="AY35" s="260" t="str">
        <f>IF($E35="","",EOMONTH(BA$16,-1))</f>
        <v/>
      </c>
      <c r="AZ35" s="188">
        <f>IFERROR(DATEDIF($E35,AY35,"Y"),0)</f>
        <v>0</v>
      </c>
      <c r="BA35" s="161"/>
      <c r="BB35" s="171" t="str">
        <f>IF(BA35="","",IF(AZ35&gt;=7,"◎",IF(AZ35&gt;=3,"○","×")))</f>
        <v/>
      </c>
      <c r="BC35" s="260" t="str">
        <f>IF($E35="","",EOMONTH(BE$16,-1))</f>
        <v/>
      </c>
      <c r="BD35" s="188">
        <f>IFERROR(DATEDIF($E35,BC35,"Y"),0)</f>
        <v>0</v>
      </c>
      <c r="BE35" s="161"/>
      <c r="BF35" s="171" t="str">
        <f>IF(BE35="","",IF(BD35&gt;=7,"◎",IF(BD35&gt;=3,"○","×")))</f>
        <v/>
      </c>
      <c r="BG35" s="260" t="str">
        <f>IF($E35="","",EOMONTH(BI$16,-1))</f>
        <v/>
      </c>
      <c r="BH35" s="188">
        <f>IFERROR(DATEDIF($E35,BG35,"Y"),0)</f>
        <v>0</v>
      </c>
      <c r="BI35" s="161"/>
      <c r="BJ35" s="171" t="str">
        <f>IF(BI35="","",IF(BH35&gt;=7,"◎",IF(BH35&gt;=3,"○","×")))</f>
        <v/>
      </c>
      <c r="BK35" s="260" t="str">
        <f>IF($E35="","",EOMONTH(BM$16,-1))</f>
        <v/>
      </c>
      <c r="BL35" s="188">
        <f>IFERROR(DATEDIF($E35,BK35,"Y"),0)</f>
        <v>0</v>
      </c>
      <c r="BM35" s="161"/>
      <c r="BN35" s="229" t="str">
        <f>IF(BM35="","",IF(BL35&gt;=7,"◎",IF(BL35&gt;=3,"○","×")))</f>
        <v/>
      </c>
      <c r="BO35" s="239">
        <f>SUM(I35,M35,Q35,U35,Y35,AC35,AG35,AK35,AO35,AS35,AW35,BA35,BE35,BI35,BM35)</f>
        <v>0</v>
      </c>
      <c r="BP35" s="249"/>
      <c r="BQ35" s="256"/>
    </row>
    <row r="36" spans="2:69">
      <c r="B36" s="66"/>
      <c r="C36" s="99"/>
      <c r="D36" s="107"/>
      <c r="E36" s="121" t="str">
        <f>IF(E35="","",$E$20)</f>
        <v/>
      </c>
      <c r="F36" s="129"/>
      <c r="G36" s="332"/>
      <c r="H36" s="190"/>
      <c r="I36" s="161"/>
      <c r="J36" s="173"/>
      <c r="K36" s="197"/>
      <c r="L36" s="190"/>
      <c r="M36" s="161"/>
      <c r="N36" s="171"/>
      <c r="O36" s="182"/>
      <c r="P36" s="190"/>
      <c r="Q36" s="161"/>
      <c r="R36" s="171"/>
      <c r="S36" s="182"/>
      <c r="T36" s="188"/>
      <c r="U36" s="161"/>
      <c r="V36" s="171"/>
      <c r="W36" s="182"/>
      <c r="X36" s="190"/>
      <c r="Y36" s="161"/>
      <c r="Z36" s="171"/>
      <c r="AA36" s="182"/>
      <c r="AB36" s="190"/>
      <c r="AC36" s="161"/>
      <c r="AD36" s="171"/>
      <c r="AE36" s="182"/>
      <c r="AF36" s="188"/>
      <c r="AG36" s="161"/>
      <c r="AH36" s="171"/>
      <c r="AI36" s="182"/>
      <c r="AJ36" s="188"/>
      <c r="AK36" s="161"/>
      <c r="AL36" s="171"/>
      <c r="AM36" s="182"/>
      <c r="AN36" s="188"/>
      <c r="AO36" s="161"/>
      <c r="AP36" s="171"/>
      <c r="AQ36" s="182"/>
      <c r="AR36" s="188"/>
      <c r="AS36" s="161"/>
      <c r="AT36" s="171"/>
      <c r="AU36" s="182"/>
      <c r="AV36" s="188"/>
      <c r="AW36" s="161"/>
      <c r="AX36" s="171"/>
      <c r="AY36" s="260"/>
      <c r="AZ36" s="188"/>
      <c r="BA36" s="161"/>
      <c r="BB36" s="171"/>
      <c r="BC36" s="260"/>
      <c r="BD36" s="188"/>
      <c r="BE36" s="161"/>
      <c r="BF36" s="171"/>
      <c r="BG36" s="260"/>
      <c r="BH36" s="188"/>
      <c r="BI36" s="161"/>
      <c r="BJ36" s="171"/>
      <c r="BK36" s="260"/>
      <c r="BL36" s="188"/>
      <c r="BM36" s="161"/>
      <c r="BN36" s="229"/>
      <c r="BO36" s="238"/>
      <c r="BP36" s="249"/>
      <c r="BQ36" s="256"/>
    </row>
    <row r="37" spans="2:69">
      <c r="B37" s="64"/>
      <c r="C37" s="100"/>
      <c r="D37" s="108"/>
      <c r="E37" s="120"/>
      <c r="F37" s="129" t="str">
        <f>IF($E37="","",IFERROR(DATEDIF(E37,E38,"Y")&amp;"年"&amp;DATEDIF(E37,E38,"YM")&amp;"月","0年0月"))</f>
        <v/>
      </c>
      <c r="G37" s="333" t="str">
        <f>IF($E37="","",EOMONTH(I$16,-1))</f>
        <v/>
      </c>
      <c r="H37" s="189">
        <f>IFERROR(DATEDIF($E37,G37,"Y"),0)</f>
        <v>0</v>
      </c>
      <c r="I37" s="161"/>
      <c r="J37" s="172" t="str">
        <f>IF(I37="","",IF(H37&gt;=7,"◎",IF(H37&gt;=3,"○","×")))</f>
        <v/>
      </c>
      <c r="K37" s="198" t="str">
        <f>IF($E37="","",EOMONTH(M$16,-1))</f>
        <v/>
      </c>
      <c r="L37" s="188">
        <f>IFERROR(DATEDIF($E37,K37,"Y"),0)</f>
        <v>0</v>
      </c>
      <c r="M37" s="161"/>
      <c r="N37" s="171" t="str">
        <f>IF(M37="","",IF(L37&gt;=7,"◎",IF(L37&gt;=3,"○","×")))</f>
        <v/>
      </c>
      <c r="O37" s="182" t="str">
        <f>IF($E37="","",EOMONTH(Q$16,-1))</f>
        <v/>
      </c>
      <c r="P37" s="188">
        <f>IFERROR(DATEDIF($E37,O37,"Y"),0)</f>
        <v>0</v>
      </c>
      <c r="Q37" s="161"/>
      <c r="R37" s="171" t="str">
        <f>IF(Q37="","",IF(P37&gt;=7,"◎",IF(P37&gt;=3,"○","×")))</f>
        <v/>
      </c>
      <c r="S37" s="182" t="str">
        <f>IF($E37="","",EOMONTH(U$16,-1))</f>
        <v/>
      </c>
      <c r="T37" s="188">
        <f>IFERROR(DATEDIF($E37,S37,"Y"),0)</f>
        <v>0</v>
      </c>
      <c r="U37" s="161"/>
      <c r="V37" s="171" t="str">
        <f>IF(U37="","",IF(T37&gt;=7,"◎",IF(T37&gt;=3,"○","×")))</f>
        <v/>
      </c>
      <c r="W37" s="182" t="str">
        <f>IF($E37="","",EOMONTH(Y$16,-1))</f>
        <v/>
      </c>
      <c r="X37" s="189">
        <f>IFERROR(DATEDIF($E37,W37,"Y"),0)</f>
        <v>0</v>
      </c>
      <c r="Y37" s="161"/>
      <c r="Z37" s="171" t="str">
        <f>IF(Y37="","",IF(X37&gt;=7,"◎",IF(X37&gt;=3,"○","×")))</f>
        <v/>
      </c>
      <c r="AA37" s="182" t="str">
        <f>IF($E37="","",EOMONTH(AC$16,-1))</f>
        <v/>
      </c>
      <c r="AB37" s="189">
        <f>IFERROR(DATEDIF($E37,AA37,"Y"),0)</f>
        <v>0</v>
      </c>
      <c r="AC37" s="161"/>
      <c r="AD37" s="171" t="str">
        <f>IF(AC37="","",IF(AB37&gt;=7,"◎",IF(AB37&gt;=3,"○","×")))</f>
        <v/>
      </c>
      <c r="AE37" s="182" t="str">
        <f>IF($E37="","",EOMONTH(AG$16,-1))</f>
        <v/>
      </c>
      <c r="AF37" s="188">
        <f>IFERROR(DATEDIF($E37,AE37,"Y"),0)</f>
        <v>0</v>
      </c>
      <c r="AG37" s="161"/>
      <c r="AH37" s="171" t="str">
        <f>IF(AG37="","",IF(AF37&gt;=7,"◎",IF(AF37&gt;=3,"○","×")))</f>
        <v/>
      </c>
      <c r="AI37" s="182" t="str">
        <f>IF($E37="","",EOMONTH(AK$16,-1))</f>
        <v/>
      </c>
      <c r="AJ37" s="188">
        <f>IFERROR(DATEDIF($E37,AI37,"Y"),0)</f>
        <v>0</v>
      </c>
      <c r="AK37" s="161"/>
      <c r="AL37" s="171" t="str">
        <f>IF(AK37="","",IF(AJ37&gt;=7,"◎",IF(AJ37&gt;=3,"○","×")))</f>
        <v/>
      </c>
      <c r="AM37" s="182" t="str">
        <f>IF($E37="","",EOMONTH(AO$16,-1))</f>
        <v/>
      </c>
      <c r="AN37" s="188">
        <f>IFERROR(DATEDIF($E37,AM37,"Y"),0)</f>
        <v>0</v>
      </c>
      <c r="AO37" s="161"/>
      <c r="AP37" s="171" t="str">
        <f>IF(AO37="","",IF(AN37&gt;=7,"◎",IF(AN37&gt;=3,"○","×")))</f>
        <v/>
      </c>
      <c r="AQ37" s="182" t="str">
        <f>IF($E37="","",EOMONTH(AS$16,-1))</f>
        <v/>
      </c>
      <c r="AR37" s="188">
        <f>IFERROR(DATEDIF($E37,AQ37,"Y"),0)</f>
        <v>0</v>
      </c>
      <c r="AS37" s="161"/>
      <c r="AT37" s="171" t="str">
        <f>IF(AS37="","",IF(AR37&gt;=7,"◎",IF(AR37&gt;=3,"○","×")))</f>
        <v/>
      </c>
      <c r="AU37" s="182" t="str">
        <f>IF($E37="","",EOMONTH(AW$16,-1))</f>
        <v/>
      </c>
      <c r="AV37" s="188">
        <f>IFERROR(DATEDIF($E37,AU37,"Y"),0)</f>
        <v>0</v>
      </c>
      <c r="AW37" s="161"/>
      <c r="AX37" s="171" t="str">
        <f>IF(AW37="","",IF(AV37&gt;=7,"◎",IF(AV37&gt;=3,"○","×")))</f>
        <v/>
      </c>
      <c r="AY37" s="260" t="str">
        <f>IF($E37="","",EOMONTH(BA$16,-1))</f>
        <v/>
      </c>
      <c r="AZ37" s="188">
        <f>IFERROR(DATEDIF($E37,AY37,"Y"),0)</f>
        <v>0</v>
      </c>
      <c r="BA37" s="161"/>
      <c r="BB37" s="171" t="str">
        <f>IF(BA37="","",IF(AZ37&gt;=7,"◎",IF(AZ37&gt;=3,"○","×")))</f>
        <v/>
      </c>
      <c r="BC37" s="260" t="str">
        <f>IF($E37="","",EOMONTH(BE$16,-1))</f>
        <v/>
      </c>
      <c r="BD37" s="188">
        <f>IFERROR(DATEDIF($E37,BC37,"Y"),0)</f>
        <v>0</v>
      </c>
      <c r="BE37" s="161"/>
      <c r="BF37" s="171" t="str">
        <f>IF(BE37="","",IF(BD37&gt;=7,"◎",IF(BD37&gt;=3,"○","×")))</f>
        <v/>
      </c>
      <c r="BG37" s="260" t="str">
        <f>IF($E37="","",EOMONTH(BI$16,-1))</f>
        <v/>
      </c>
      <c r="BH37" s="188">
        <f>IFERROR(DATEDIF($E37,BG37,"Y"),0)</f>
        <v>0</v>
      </c>
      <c r="BI37" s="161"/>
      <c r="BJ37" s="171" t="str">
        <f>IF(BI37="","",IF(BH37&gt;=7,"◎",IF(BH37&gt;=3,"○","×")))</f>
        <v/>
      </c>
      <c r="BK37" s="260" t="str">
        <f>IF($E37="","",EOMONTH(BM$16,-1))</f>
        <v/>
      </c>
      <c r="BL37" s="188">
        <f>IFERROR(DATEDIF($E37,BK37,"Y"),0)</f>
        <v>0</v>
      </c>
      <c r="BM37" s="161"/>
      <c r="BN37" s="229" t="str">
        <f>IF(BM37="","",IF(BL37&gt;=7,"◎",IF(BL37&gt;=3,"○","×")))</f>
        <v/>
      </c>
      <c r="BO37" s="239">
        <f>SUM(I37,M37,Q37,U37,Y37,AC37,AG37,AK37,AO37,AS37,AW37,BA37,BE37,BI37,BM37)</f>
        <v>0</v>
      </c>
      <c r="BP37" s="249"/>
      <c r="BQ37" s="256"/>
    </row>
    <row r="38" spans="2:69">
      <c r="B38" s="66"/>
      <c r="C38" s="99"/>
      <c r="D38" s="107"/>
      <c r="E38" s="121" t="str">
        <f>IF(E37="","",$E$20)</f>
        <v/>
      </c>
      <c r="F38" s="129"/>
      <c r="G38" s="332"/>
      <c r="H38" s="190"/>
      <c r="I38" s="161"/>
      <c r="J38" s="173"/>
      <c r="K38" s="197"/>
      <c r="L38" s="188"/>
      <c r="M38" s="161"/>
      <c r="N38" s="171"/>
      <c r="O38" s="182"/>
      <c r="P38" s="188"/>
      <c r="Q38" s="161"/>
      <c r="R38" s="171"/>
      <c r="S38" s="182"/>
      <c r="T38" s="188"/>
      <c r="U38" s="161"/>
      <c r="V38" s="171"/>
      <c r="W38" s="182"/>
      <c r="X38" s="190"/>
      <c r="Y38" s="161"/>
      <c r="Z38" s="171"/>
      <c r="AA38" s="182"/>
      <c r="AB38" s="190"/>
      <c r="AC38" s="161"/>
      <c r="AD38" s="171"/>
      <c r="AE38" s="182"/>
      <c r="AF38" s="188"/>
      <c r="AG38" s="161"/>
      <c r="AH38" s="171"/>
      <c r="AI38" s="182"/>
      <c r="AJ38" s="188"/>
      <c r="AK38" s="161"/>
      <c r="AL38" s="171"/>
      <c r="AM38" s="182"/>
      <c r="AN38" s="188"/>
      <c r="AO38" s="161"/>
      <c r="AP38" s="171"/>
      <c r="AQ38" s="182"/>
      <c r="AR38" s="188"/>
      <c r="AS38" s="161"/>
      <c r="AT38" s="171"/>
      <c r="AU38" s="182"/>
      <c r="AV38" s="188"/>
      <c r="AW38" s="161"/>
      <c r="AX38" s="171"/>
      <c r="AY38" s="260"/>
      <c r="AZ38" s="188"/>
      <c r="BA38" s="161"/>
      <c r="BB38" s="171"/>
      <c r="BC38" s="260"/>
      <c r="BD38" s="188"/>
      <c r="BE38" s="161"/>
      <c r="BF38" s="171"/>
      <c r="BG38" s="260"/>
      <c r="BH38" s="188"/>
      <c r="BI38" s="161"/>
      <c r="BJ38" s="171"/>
      <c r="BK38" s="260"/>
      <c r="BL38" s="188"/>
      <c r="BM38" s="161"/>
      <c r="BN38" s="229"/>
      <c r="BO38" s="238"/>
      <c r="BP38" s="249"/>
      <c r="BQ38" s="256"/>
    </row>
    <row r="39" spans="2:69">
      <c r="B39" s="64"/>
      <c r="C39" s="100"/>
      <c r="D39" s="108"/>
      <c r="E39" s="120"/>
      <c r="F39" s="129" t="str">
        <f>IF($E39="","",IFERROR(DATEDIF(E39,E40,"Y")&amp;"年"&amp;DATEDIF(E39,E40,"YM")&amp;"月","0年0月"))</f>
        <v/>
      </c>
      <c r="G39" s="333" t="str">
        <f>IF($E39="","",EOMONTH(I$16,-1))</f>
        <v/>
      </c>
      <c r="H39" s="189">
        <f>IFERROR(DATEDIF($E39,G39,"Y"),0)</f>
        <v>0</v>
      </c>
      <c r="I39" s="161"/>
      <c r="J39" s="172" t="str">
        <f>IF(I39="","",IF(H39&gt;=7,"◎",IF(H39&gt;=3,"○","×")))</f>
        <v/>
      </c>
      <c r="K39" s="198" t="str">
        <f>IF($E39="","",EOMONTH(M$16,-1))</f>
        <v/>
      </c>
      <c r="L39" s="189">
        <f>IFERROR(DATEDIF($E39,K39,"Y"),0)</f>
        <v>0</v>
      </c>
      <c r="M39" s="161"/>
      <c r="N39" s="171" t="str">
        <f>IF(M39="","",IF(L39&gt;=7,"◎",IF(L39&gt;=3,"○","×")))</f>
        <v/>
      </c>
      <c r="O39" s="182" t="str">
        <f>IF($E39="","",EOMONTH(Q$16,-1))</f>
        <v/>
      </c>
      <c r="P39" s="189">
        <f>IFERROR(DATEDIF($E39,O39,"Y"),0)</f>
        <v>0</v>
      </c>
      <c r="Q39" s="161"/>
      <c r="R39" s="171" t="str">
        <f>IF(Q39="","",IF(P39&gt;=7,"◎",IF(P39&gt;=3,"○","×")))</f>
        <v/>
      </c>
      <c r="S39" s="182" t="str">
        <f>IF($E39="","",EOMONTH(U$16,-1))</f>
        <v/>
      </c>
      <c r="T39" s="188">
        <f>IFERROR(DATEDIF($E39,S39,"Y"),0)</f>
        <v>0</v>
      </c>
      <c r="U39" s="161"/>
      <c r="V39" s="171" t="str">
        <f>IF(U39="","",IF(T39&gt;=7,"◎",IF(T39&gt;=3,"○","×")))</f>
        <v/>
      </c>
      <c r="W39" s="182" t="str">
        <f>IF($E39="","",EOMONTH(Y$16,-1))</f>
        <v/>
      </c>
      <c r="X39" s="189">
        <f>IFERROR(DATEDIF($E39,W39,"Y"),0)</f>
        <v>0</v>
      </c>
      <c r="Y39" s="161"/>
      <c r="Z39" s="171" t="str">
        <f>IF(Y39="","",IF(X39&gt;=7,"◎",IF(X39&gt;=3,"○","×")))</f>
        <v/>
      </c>
      <c r="AA39" s="182" t="str">
        <f>IF($E39="","",EOMONTH(AC$16,-1))</f>
        <v/>
      </c>
      <c r="AB39" s="189">
        <f>IFERROR(DATEDIF($E39,AA39,"Y"),0)</f>
        <v>0</v>
      </c>
      <c r="AC39" s="161"/>
      <c r="AD39" s="171" t="str">
        <f>IF(AC39="","",IF(AB39&gt;=7,"◎",IF(AB39&gt;=3,"○","×")))</f>
        <v/>
      </c>
      <c r="AE39" s="182" t="str">
        <f>IF($E39="","",EOMONTH(AG$16,-1))</f>
        <v/>
      </c>
      <c r="AF39" s="188">
        <f>IFERROR(DATEDIF($E39,AE39,"Y"),0)</f>
        <v>0</v>
      </c>
      <c r="AG39" s="161"/>
      <c r="AH39" s="171" t="str">
        <f>IF(AG39="","",IF(AF39&gt;=7,"◎",IF(AF39&gt;=3,"○","×")))</f>
        <v/>
      </c>
      <c r="AI39" s="182" t="str">
        <f>IF($E39="","",EOMONTH(AK$16,-1))</f>
        <v/>
      </c>
      <c r="AJ39" s="188">
        <f>IFERROR(DATEDIF($E39,AI39,"Y"),0)</f>
        <v>0</v>
      </c>
      <c r="AK39" s="161"/>
      <c r="AL39" s="171" t="str">
        <f>IF(AK39="","",IF(AJ39&gt;=7,"◎",IF(AJ39&gt;=3,"○","×")))</f>
        <v/>
      </c>
      <c r="AM39" s="182" t="str">
        <f>IF($E39="","",EOMONTH(AO$16,-1))</f>
        <v/>
      </c>
      <c r="AN39" s="188">
        <f>IFERROR(DATEDIF($E39,AM39,"Y"),0)</f>
        <v>0</v>
      </c>
      <c r="AO39" s="161"/>
      <c r="AP39" s="171" t="str">
        <f>IF(AO39="","",IF(AN39&gt;=7,"◎",IF(AN39&gt;=3,"○","×")))</f>
        <v/>
      </c>
      <c r="AQ39" s="182" t="str">
        <f>IF($E39="","",EOMONTH(AS$16,-1))</f>
        <v/>
      </c>
      <c r="AR39" s="188">
        <f>IFERROR(DATEDIF($E39,AQ39,"Y"),0)</f>
        <v>0</v>
      </c>
      <c r="AS39" s="161"/>
      <c r="AT39" s="171" t="str">
        <f>IF(AS39="","",IF(AR39&gt;=7,"◎",IF(AR39&gt;=3,"○","×")))</f>
        <v/>
      </c>
      <c r="AU39" s="182" t="str">
        <f>IF($E39="","",EOMONTH(AW$16,-1))</f>
        <v/>
      </c>
      <c r="AV39" s="188">
        <f>IFERROR(DATEDIF($E39,AU39,"Y"),0)</f>
        <v>0</v>
      </c>
      <c r="AW39" s="161"/>
      <c r="AX39" s="171" t="str">
        <f>IF(AW39="","",IF(AV39&gt;=7,"◎",IF(AV39&gt;=3,"○","×")))</f>
        <v/>
      </c>
      <c r="AY39" s="260" t="str">
        <f>IF($E39="","",EOMONTH(BA$16,-1))</f>
        <v/>
      </c>
      <c r="AZ39" s="188">
        <f>IFERROR(DATEDIF($E39,AY39,"Y"),0)</f>
        <v>0</v>
      </c>
      <c r="BA39" s="161"/>
      <c r="BB39" s="171" t="str">
        <f>IF(BA39="","",IF(AZ39&gt;=7,"◎",IF(AZ39&gt;=3,"○","×")))</f>
        <v/>
      </c>
      <c r="BC39" s="260" t="str">
        <f>IF($E39="","",EOMONTH(BE$16,-1))</f>
        <v/>
      </c>
      <c r="BD39" s="188">
        <f>IFERROR(DATEDIF($E39,BC39,"Y"),0)</f>
        <v>0</v>
      </c>
      <c r="BE39" s="161"/>
      <c r="BF39" s="171" t="str">
        <f>IF(BE39="","",IF(BD39&gt;=7,"◎",IF(BD39&gt;=3,"○","×")))</f>
        <v/>
      </c>
      <c r="BG39" s="260" t="str">
        <f>IF($E39="","",EOMONTH(BI$16,-1))</f>
        <v/>
      </c>
      <c r="BH39" s="188">
        <f>IFERROR(DATEDIF($E39,BG39,"Y"),0)</f>
        <v>0</v>
      </c>
      <c r="BI39" s="161"/>
      <c r="BJ39" s="171" t="str">
        <f>IF(BI39="","",IF(BH39&gt;=7,"◎",IF(BH39&gt;=3,"○","×")))</f>
        <v/>
      </c>
      <c r="BK39" s="260" t="str">
        <f>IF($E39="","",EOMONTH(BM$16,-1))</f>
        <v/>
      </c>
      <c r="BL39" s="188">
        <f>IFERROR(DATEDIF($E39,BK39,"Y"),0)</f>
        <v>0</v>
      </c>
      <c r="BM39" s="161"/>
      <c r="BN39" s="229" t="str">
        <f>IF(BM39="","",IF(BL39&gt;=7,"◎",IF(BL39&gt;=3,"○","×")))</f>
        <v/>
      </c>
      <c r="BO39" s="239">
        <f>SUM(I39,M39,Q39,U39,Y39,AC39,AG39,AK39,AO39,AS39,AW39,BA39,BE39,BI39,BM39)</f>
        <v>0</v>
      </c>
      <c r="BP39" s="249"/>
      <c r="BQ39" s="256"/>
    </row>
    <row r="40" spans="2:69">
      <c r="B40" s="66"/>
      <c r="C40" s="99"/>
      <c r="D40" s="107"/>
      <c r="E40" s="121" t="str">
        <f>IF(E39="","",$E$20)</f>
        <v/>
      </c>
      <c r="F40" s="129"/>
      <c r="G40" s="332"/>
      <c r="H40" s="190"/>
      <c r="I40" s="161"/>
      <c r="J40" s="173"/>
      <c r="K40" s="197"/>
      <c r="L40" s="190"/>
      <c r="M40" s="161"/>
      <c r="N40" s="171"/>
      <c r="O40" s="182"/>
      <c r="P40" s="190"/>
      <c r="Q40" s="161"/>
      <c r="R40" s="171"/>
      <c r="S40" s="182"/>
      <c r="T40" s="188"/>
      <c r="U40" s="161"/>
      <c r="V40" s="171"/>
      <c r="W40" s="182"/>
      <c r="X40" s="190"/>
      <c r="Y40" s="161"/>
      <c r="Z40" s="171"/>
      <c r="AA40" s="182"/>
      <c r="AB40" s="190"/>
      <c r="AC40" s="161"/>
      <c r="AD40" s="171"/>
      <c r="AE40" s="182"/>
      <c r="AF40" s="188"/>
      <c r="AG40" s="161"/>
      <c r="AH40" s="171"/>
      <c r="AI40" s="182"/>
      <c r="AJ40" s="188"/>
      <c r="AK40" s="161"/>
      <c r="AL40" s="171"/>
      <c r="AM40" s="182"/>
      <c r="AN40" s="188"/>
      <c r="AO40" s="161"/>
      <c r="AP40" s="171"/>
      <c r="AQ40" s="182"/>
      <c r="AR40" s="188"/>
      <c r="AS40" s="161"/>
      <c r="AT40" s="171"/>
      <c r="AU40" s="182"/>
      <c r="AV40" s="188"/>
      <c r="AW40" s="161"/>
      <c r="AX40" s="171"/>
      <c r="AY40" s="260"/>
      <c r="AZ40" s="188"/>
      <c r="BA40" s="161"/>
      <c r="BB40" s="171"/>
      <c r="BC40" s="260"/>
      <c r="BD40" s="188"/>
      <c r="BE40" s="161"/>
      <c r="BF40" s="171"/>
      <c r="BG40" s="260"/>
      <c r="BH40" s="188"/>
      <c r="BI40" s="161"/>
      <c r="BJ40" s="171"/>
      <c r="BK40" s="260"/>
      <c r="BL40" s="188"/>
      <c r="BM40" s="161"/>
      <c r="BN40" s="229"/>
      <c r="BO40" s="238"/>
      <c r="BP40" s="249"/>
      <c r="BQ40" s="256"/>
    </row>
    <row r="41" spans="2:69">
      <c r="B41" s="64"/>
      <c r="C41" s="100"/>
      <c r="D41" s="108"/>
      <c r="E41" s="120"/>
      <c r="F41" s="129" t="str">
        <f>IF($E41="","",IFERROR(DATEDIF(E41,E42,"Y")&amp;"年"&amp;DATEDIF(E41,E42,"YM")&amp;"月","0年0月"))</f>
        <v/>
      </c>
      <c r="G41" s="333" t="str">
        <f>IF($E41="","",EOMONTH(I$16,-1))</f>
        <v/>
      </c>
      <c r="H41" s="189">
        <f>IFERROR(DATEDIF($E41,G41,"Y"),0)</f>
        <v>0</v>
      </c>
      <c r="I41" s="161"/>
      <c r="J41" s="172" t="str">
        <f>IF(I41="","",IF(H41&gt;=7,"◎",IF(H41&gt;=3,"○","×")))</f>
        <v/>
      </c>
      <c r="K41" s="198" t="str">
        <f>IF($E41="","",EOMONTH(M$16,-1))</f>
        <v/>
      </c>
      <c r="L41" s="189">
        <f>IFERROR(DATEDIF($E41,K41,"Y"),0)</f>
        <v>0</v>
      </c>
      <c r="M41" s="161"/>
      <c r="N41" s="171" t="str">
        <f>IF(M41="","",IF(L41&gt;=7,"◎",IF(L41&gt;=3,"○","×")))</f>
        <v/>
      </c>
      <c r="O41" s="182" t="str">
        <f>IF($E41="","",EOMONTH(Q$16,-1))</f>
        <v/>
      </c>
      <c r="P41" s="189">
        <f>IFERROR(DATEDIF($E41,O41,"Y"),0)</f>
        <v>0</v>
      </c>
      <c r="Q41" s="161"/>
      <c r="R41" s="171" t="str">
        <f>IF(Q41="","",IF(P41&gt;=7,"◎",IF(P41&gt;=3,"○","×")))</f>
        <v/>
      </c>
      <c r="S41" s="182" t="str">
        <f>IF($E41="","",EOMONTH(U$16,-1))</f>
        <v/>
      </c>
      <c r="T41" s="188">
        <f>IFERROR(DATEDIF($E41,S41,"Y"),0)</f>
        <v>0</v>
      </c>
      <c r="U41" s="161"/>
      <c r="V41" s="171" t="str">
        <f>IF(U41="","",IF(T41&gt;=7,"◎",IF(T41&gt;=3,"○","×")))</f>
        <v/>
      </c>
      <c r="W41" s="182" t="str">
        <f>IF($E41="","",EOMONTH(Y$16,-1))</f>
        <v/>
      </c>
      <c r="X41" s="189">
        <f>IFERROR(DATEDIF($E41,W41,"Y"),0)</f>
        <v>0</v>
      </c>
      <c r="Y41" s="161"/>
      <c r="Z41" s="171" t="str">
        <f>IF(Y41="","",IF(X41&gt;=7,"◎",IF(X41&gt;=3,"○","×")))</f>
        <v/>
      </c>
      <c r="AA41" s="182" t="str">
        <f>IF($E41="","",EOMONTH(AC$16,-1))</f>
        <v/>
      </c>
      <c r="AB41" s="188">
        <f>IFERROR(DATEDIF($E41,AA41,"Y"),0)</f>
        <v>0</v>
      </c>
      <c r="AC41" s="161"/>
      <c r="AD41" s="171" t="str">
        <f>IF(AC41="","",IF(AB41&gt;=7,"◎",IF(AB41&gt;=3,"○","×")))</f>
        <v/>
      </c>
      <c r="AE41" s="182" t="str">
        <f>IF($E41="","",EOMONTH(AG$16,-1))</f>
        <v/>
      </c>
      <c r="AF41" s="188">
        <f>IFERROR(DATEDIF($E41,AE41,"Y"),0)</f>
        <v>0</v>
      </c>
      <c r="AG41" s="161"/>
      <c r="AH41" s="171" t="str">
        <f>IF(AG41="","",IF(AF41&gt;=7,"◎",IF(AF41&gt;=3,"○","×")))</f>
        <v/>
      </c>
      <c r="AI41" s="182" t="str">
        <f>IF($E41="","",EOMONTH(AK$16,-1))</f>
        <v/>
      </c>
      <c r="AJ41" s="188">
        <f>IFERROR(DATEDIF($E41,AI41,"Y"),0)</f>
        <v>0</v>
      </c>
      <c r="AK41" s="161"/>
      <c r="AL41" s="171" t="str">
        <f>IF(AK41="","",IF(AJ41&gt;=7,"◎",IF(AJ41&gt;=3,"○","×")))</f>
        <v/>
      </c>
      <c r="AM41" s="182" t="str">
        <f>IF($E41="","",EOMONTH(AO$16,-1))</f>
        <v/>
      </c>
      <c r="AN41" s="188">
        <f>IFERROR(DATEDIF($E41,AM41,"Y"),0)</f>
        <v>0</v>
      </c>
      <c r="AO41" s="161"/>
      <c r="AP41" s="171" t="str">
        <f>IF(AO41="","",IF(AN41&gt;=7,"◎",IF(AN41&gt;=3,"○","×")))</f>
        <v/>
      </c>
      <c r="AQ41" s="182" t="str">
        <f>IF($E41="","",EOMONTH(AS$16,-1))</f>
        <v/>
      </c>
      <c r="AR41" s="188">
        <f>IFERROR(DATEDIF($E41,AQ41,"Y"),0)</f>
        <v>0</v>
      </c>
      <c r="AS41" s="161"/>
      <c r="AT41" s="171" t="str">
        <f>IF(AS41="","",IF(AR41&gt;=7,"◎",IF(AR41&gt;=3,"○","×")))</f>
        <v/>
      </c>
      <c r="AU41" s="182" t="str">
        <f>IF($E41="","",EOMONTH(AW$16,-1))</f>
        <v/>
      </c>
      <c r="AV41" s="188">
        <f>IFERROR(DATEDIF($E41,AU41,"Y"),0)</f>
        <v>0</v>
      </c>
      <c r="AW41" s="161"/>
      <c r="AX41" s="171" t="str">
        <f>IF(AW41="","",IF(AV41&gt;=7,"◎",IF(AV41&gt;=3,"○","×")))</f>
        <v/>
      </c>
      <c r="AY41" s="260" t="str">
        <f>IF($E41="","",EOMONTH(BA$16,-1))</f>
        <v/>
      </c>
      <c r="AZ41" s="188">
        <f>IFERROR(DATEDIF($E41,AY41,"Y"),0)</f>
        <v>0</v>
      </c>
      <c r="BA41" s="161"/>
      <c r="BB41" s="171" t="str">
        <f>IF(BA41="","",IF(AZ41&gt;=7,"◎",IF(AZ41&gt;=3,"○","×")))</f>
        <v/>
      </c>
      <c r="BC41" s="260" t="str">
        <f>IF($E41="","",EOMONTH(BE$16,-1))</f>
        <v/>
      </c>
      <c r="BD41" s="188">
        <f>IFERROR(DATEDIF($E41,BC41,"Y"),0)</f>
        <v>0</v>
      </c>
      <c r="BE41" s="161"/>
      <c r="BF41" s="171" t="str">
        <f>IF(BE41="","",IF(BD41&gt;=7,"◎",IF(BD41&gt;=3,"○","×")))</f>
        <v/>
      </c>
      <c r="BG41" s="260" t="str">
        <f>IF($E41="","",EOMONTH(BI$16,-1))</f>
        <v/>
      </c>
      <c r="BH41" s="188">
        <f>IFERROR(DATEDIF($E41,BG41,"Y"),0)</f>
        <v>0</v>
      </c>
      <c r="BI41" s="161"/>
      <c r="BJ41" s="171" t="str">
        <f>IF(BI41="","",IF(BH41&gt;=7,"◎",IF(BH41&gt;=3,"○","×")))</f>
        <v/>
      </c>
      <c r="BK41" s="260" t="str">
        <f>IF($E41="","",EOMONTH(BM$16,-1))</f>
        <v/>
      </c>
      <c r="BL41" s="188">
        <f>IFERROR(DATEDIF($E41,BK41,"Y"),0)</f>
        <v>0</v>
      </c>
      <c r="BM41" s="161"/>
      <c r="BN41" s="229" t="str">
        <f>IF(BM41="","",IF(BL41&gt;=7,"◎",IF(BL41&gt;=3,"○","×")))</f>
        <v/>
      </c>
      <c r="BO41" s="239">
        <f>SUM(I41,M41,Q41,U41,Y41,AC41,AG41,AK41,AO41,AS41,AW41,BA41,BE41,BI41,BM41)</f>
        <v>0</v>
      </c>
      <c r="BP41" s="249"/>
      <c r="BQ41" s="256"/>
    </row>
    <row r="42" spans="2:69">
      <c r="B42" s="66"/>
      <c r="C42" s="99"/>
      <c r="D42" s="107"/>
      <c r="E42" s="121" t="str">
        <f>IF(E41="","",$E$20)</f>
        <v/>
      </c>
      <c r="F42" s="129"/>
      <c r="G42" s="332"/>
      <c r="H42" s="190"/>
      <c r="I42" s="161"/>
      <c r="J42" s="173"/>
      <c r="K42" s="197"/>
      <c r="L42" s="190"/>
      <c r="M42" s="161"/>
      <c r="N42" s="171"/>
      <c r="O42" s="182"/>
      <c r="P42" s="190"/>
      <c r="Q42" s="161"/>
      <c r="R42" s="171"/>
      <c r="S42" s="182"/>
      <c r="T42" s="188"/>
      <c r="U42" s="161"/>
      <c r="V42" s="171"/>
      <c r="W42" s="182"/>
      <c r="X42" s="190"/>
      <c r="Y42" s="161"/>
      <c r="Z42" s="171"/>
      <c r="AA42" s="182"/>
      <c r="AB42" s="188"/>
      <c r="AC42" s="161"/>
      <c r="AD42" s="171"/>
      <c r="AE42" s="182"/>
      <c r="AF42" s="188"/>
      <c r="AG42" s="161"/>
      <c r="AH42" s="171"/>
      <c r="AI42" s="182"/>
      <c r="AJ42" s="188"/>
      <c r="AK42" s="161"/>
      <c r="AL42" s="171"/>
      <c r="AM42" s="182"/>
      <c r="AN42" s="188"/>
      <c r="AO42" s="161"/>
      <c r="AP42" s="171"/>
      <c r="AQ42" s="182"/>
      <c r="AR42" s="188"/>
      <c r="AS42" s="161"/>
      <c r="AT42" s="171"/>
      <c r="AU42" s="182"/>
      <c r="AV42" s="188"/>
      <c r="AW42" s="161"/>
      <c r="AX42" s="171"/>
      <c r="AY42" s="260"/>
      <c r="AZ42" s="188"/>
      <c r="BA42" s="161"/>
      <c r="BB42" s="171"/>
      <c r="BC42" s="260"/>
      <c r="BD42" s="188"/>
      <c r="BE42" s="161"/>
      <c r="BF42" s="171"/>
      <c r="BG42" s="260"/>
      <c r="BH42" s="188"/>
      <c r="BI42" s="161"/>
      <c r="BJ42" s="171"/>
      <c r="BK42" s="260"/>
      <c r="BL42" s="188"/>
      <c r="BM42" s="161"/>
      <c r="BN42" s="229"/>
      <c r="BO42" s="238"/>
      <c r="BP42" s="249"/>
      <c r="BQ42" s="256"/>
    </row>
    <row r="43" spans="2:69">
      <c r="B43" s="64"/>
      <c r="C43" s="100"/>
      <c r="D43" s="108"/>
      <c r="E43" s="120"/>
      <c r="F43" s="129" t="str">
        <f>IF($E43="","",IFERROR(DATEDIF(E43,E44,"Y")&amp;"年"&amp;DATEDIF(E43,E44,"YM")&amp;"月","0年0月"))</f>
        <v/>
      </c>
      <c r="G43" s="333" t="str">
        <f>IF($E43="","",EOMONTH(I$16,-1))</f>
        <v/>
      </c>
      <c r="H43" s="189">
        <f>IFERROR(DATEDIF($E43,G43,"Y"),0)</f>
        <v>0</v>
      </c>
      <c r="I43" s="161"/>
      <c r="J43" s="172" t="str">
        <f>IF(I43="","",IF(H43&gt;=7,"◎",IF(H43&gt;=3,"○","×")))</f>
        <v/>
      </c>
      <c r="K43" s="198" t="str">
        <f>IF($E43="","",EOMONTH(M$16,-1))</f>
        <v/>
      </c>
      <c r="L43" s="189">
        <f>IFERROR(DATEDIF($E43,K43,"Y"),0)</f>
        <v>0</v>
      </c>
      <c r="M43" s="161"/>
      <c r="N43" s="171" t="str">
        <f>IF(M43="","",IF(L43&gt;=7,"◎",IF(L43&gt;=3,"○","×")))</f>
        <v/>
      </c>
      <c r="O43" s="182" t="str">
        <f>IF($E43="","",EOMONTH(Q$16,-1))</f>
        <v/>
      </c>
      <c r="P43" s="189">
        <f>IFERROR(DATEDIF($E43,O43,"Y"),0)</f>
        <v>0</v>
      </c>
      <c r="Q43" s="161"/>
      <c r="R43" s="171" t="str">
        <f>IF(Q43="","",IF(P43&gt;=7,"◎",IF(P43&gt;=3,"○","×")))</f>
        <v/>
      </c>
      <c r="S43" s="182" t="str">
        <f>IF($E43="","",EOMONTH(U$16,-1))</f>
        <v/>
      </c>
      <c r="T43" s="188">
        <f>IFERROR(DATEDIF($E43,S43,"Y"),0)</f>
        <v>0</v>
      </c>
      <c r="U43" s="161"/>
      <c r="V43" s="171" t="str">
        <f>IF(U43="","",IF(T43&gt;=7,"◎",IF(T43&gt;=3,"○","×")))</f>
        <v/>
      </c>
      <c r="W43" s="182" t="str">
        <f>IF($E43="","",EOMONTH(Y$16,-1))</f>
        <v/>
      </c>
      <c r="X43" s="189">
        <f>IFERROR(DATEDIF($E43,W43,"Y"),0)</f>
        <v>0</v>
      </c>
      <c r="Y43" s="161"/>
      <c r="Z43" s="171" t="str">
        <f>IF(Y43="","",IF(X43&gt;=7,"◎",IF(X43&gt;=3,"○","×")))</f>
        <v/>
      </c>
      <c r="AA43" s="182" t="str">
        <f>IF($E43="","",EOMONTH(AC$16,-1))</f>
        <v/>
      </c>
      <c r="AB43" s="189">
        <f>IFERROR(DATEDIF($E43,AA43,"Y"),0)</f>
        <v>0</v>
      </c>
      <c r="AC43" s="161"/>
      <c r="AD43" s="171" t="str">
        <f>IF(AC43="","",IF(AB43&gt;=7,"◎",IF(AB43&gt;=3,"○","×")))</f>
        <v/>
      </c>
      <c r="AE43" s="182" t="str">
        <f>IF($E43="","",EOMONTH(AG$16,-1))</f>
        <v/>
      </c>
      <c r="AF43" s="188">
        <f>IFERROR(DATEDIF($E43,AE43,"Y"),0)</f>
        <v>0</v>
      </c>
      <c r="AG43" s="161"/>
      <c r="AH43" s="171" t="str">
        <f>IF(AG43="","",IF(AF43&gt;=7,"◎",IF(AF43&gt;=3,"○","×")))</f>
        <v/>
      </c>
      <c r="AI43" s="182" t="str">
        <f>IF($E43="","",EOMONTH(AK$16,-1))</f>
        <v/>
      </c>
      <c r="AJ43" s="188">
        <f>IFERROR(DATEDIF($E43,AI43,"Y"),0)</f>
        <v>0</v>
      </c>
      <c r="AK43" s="161"/>
      <c r="AL43" s="171" t="str">
        <f>IF(AK43="","",IF(AJ43&gt;=7,"◎",IF(AJ43&gt;=3,"○","×")))</f>
        <v/>
      </c>
      <c r="AM43" s="182" t="str">
        <f>IF($E43="","",EOMONTH(AO$16,-1))</f>
        <v/>
      </c>
      <c r="AN43" s="188">
        <f>IFERROR(DATEDIF($E43,AM43,"Y"),0)</f>
        <v>0</v>
      </c>
      <c r="AO43" s="161"/>
      <c r="AP43" s="171" t="str">
        <f>IF(AO43="","",IF(AN43&gt;=7,"◎",IF(AN43&gt;=3,"○","×")))</f>
        <v/>
      </c>
      <c r="AQ43" s="182" t="str">
        <f>IF($E43="","",EOMONTH(AS$16,-1))</f>
        <v/>
      </c>
      <c r="AR43" s="188">
        <f>IFERROR(DATEDIF($E43,AQ43,"Y"),0)</f>
        <v>0</v>
      </c>
      <c r="AS43" s="161"/>
      <c r="AT43" s="171" t="str">
        <f>IF(AS43="","",IF(AR43&gt;=7,"◎",IF(AR43&gt;=3,"○","×")))</f>
        <v/>
      </c>
      <c r="AU43" s="182" t="str">
        <f>IF($E43="","",EOMONTH(AW$16,-1))</f>
        <v/>
      </c>
      <c r="AV43" s="188">
        <f>IFERROR(DATEDIF($E43,AU43,"Y"),0)</f>
        <v>0</v>
      </c>
      <c r="AW43" s="161"/>
      <c r="AX43" s="171" t="str">
        <f>IF(AW43="","",IF(AV43&gt;=7,"◎",IF(AV43&gt;=3,"○","×")))</f>
        <v/>
      </c>
      <c r="AY43" s="260" t="str">
        <f>IF($E43="","",EOMONTH(BA$16,-1))</f>
        <v/>
      </c>
      <c r="AZ43" s="188">
        <f>IFERROR(DATEDIF($E43,AY43,"Y"),0)</f>
        <v>0</v>
      </c>
      <c r="BA43" s="161"/>
      <c r="BB43" s="171" t="str">
        <f>IF(BA43="","",IF(AZ43&gt;=7,"◎",IF(AZ43&gt;=3,"○","×")))</f>
        <v/>
      </c>
      <c r="BC43" s="260" t="str">
        <f>IF($E43="","",EOMONTH(BE$16,-1))</f>
        <v/>
      </c>
      <c r="BD43" s="188">
        <f>IFERROR(DATEDIF($E43,BC43,"Y"),0)</f>
        <v>0</v>
      </c>
      <c r="BE43" s="161"/>
      <c r="BF43" s="171" t="str">
        <f>IF(BE43="","",IF(BD43&gt;=7,"◎",IF(BD43&gt;=3,"○","×")))</f>
        <v/>
      </c>
      <c r="BG43" s="260" t="str">
        <f>IF($E43="","",EOMONTH(BI$16,-1))</f>
        <v/>
      </c>
      <c r="BH43" s="188">
        <f>IFERROR(DATEDIF($E43,BG43,"Y"),0)</f>
        <v>0</v>
      </c>
      <c r="BI43" s="161"/>
      <c r="BJ43" s="171" t="str">
        <f>IF(BI43="","",IF(BH43&gt;=7,"◎",IF(BH43&gt;=3,"○","×")))</f>
        <v/>
      </c>
      <c r="BK43" s="260" t="str">
        <f>IF($E43="","",EOMONTH(BM$16,-1))</f>
        <v/>
      </c>
      <c r="BL43" s="188">
        <f>IFERROR(DATEDIF($E43,BK43,"Y"),0)</f>
        <v>0</v>
      </c>
      <c r="BM43" s="161"/>
      <c r="BN43" s="229" t="str">
        <f>IF(BM43="","",IF(BL43&gt;=7,"◎",IF(BL43&gt;=3,"○","×")))</f>
        <v/>
      </c>
      <c r="BO43" s="239">
        <f>SUM(I43,M43,Q43,U43,Y43,AC43,AG43,AK43,AO43,AS43,AW43,BA43,BE43,BI43,BM43)</f>
        <v>0</v>
      </c>
      <c r="BP43" s="249"/>
      <c r="BQ43" s="256"/>
    </row>
    <row r="44" spans="2:69">
      <c r="B44" s="66"/>
      <c r="C44" s="99"/>
      <c r="D44" s="107"/>
      <c r="E44" s="121" t="str">
        <f>IF(E43="","",$E$20)</f>
        <v/>
      </c>
      <c r="F44" s="129"/>
      <c r="G44" s="332"/>
      <c r="H44" s="190"/>
      <c r="I44" s="161"/>
      <c r="J44" s="173"/>
      <c r="K44" s="197"/>
      <c r="L44" s="190"/>
      <c r="M44" s="161"/>
      <c r="N44" s="171"/>
      <c r="O44" s="182"/>
      <c r="P44" s="190"/>
      <c r="Q44" s="161"/>
      <c r="R44" s="171"/>
      <c r="S44" s="182"/>
      <c r="T44" s="188"/>
      <c r="U44" s="161"/>
      <c r="V44" s="171"/>
      <c r="W44" s="182"/>
      <c r="X44" s="190"/>
      <c r="Y44" s="161"/>
      <c r="Z44" s="171"/>
      <c r="AA44" s="182"/>
      <c r="AB44" s="190"/>
      <c r="AC44" s="161"/>
      <c r="AD44" s="171"/>
      <c r="AE44" s="182"/>
      <c r="AF44" s="188"/>
      <c r="AG44" s="161"/>
      <c r="AH44" s="171"/>
      <c r="AI44" s="182"/>
      <c r="AJ44" s="188"/>
      <c r="AK44" s="161"/>
      <c r="AL44" s="171"/>
      <c r="AM44" s="182"/>
      <c r="AN44" s="188"/>
      <c r="AO44" s="161"/>
      <c r="AP44" s="171"/>
      <c r="AQ44" s="182"/>
      <c r="AR44" s="188"/>
      <c r="AS44" s="161"/>
      <c r="AT44" s="171"/>
      <c r="AU44" s="182"/>
      <c r="AV44" s="188"/>
      <c r="AW44" s="161"/>
      <c r="AX44" s="171"/>
      <c r="AY44" s="260"/>
      <c r="AZ44" s="188"/>
      <c r="BA44" s="161"/>
      <c r="BB44" s="171"/>
      <c r="BC44" s="260"/>
      <c r="BD44" s="188"/>
      <c r="BE44" s="161"/>
      <c r="BF44" s="171"/>
      <c r="BG44" s="260"/>
      <c r="BH44" s="188"/>
      <c r="BI44" s="161"/>
      <c r="BJ44" s="171"/>
      <c r="BK44" s="260"/>
      <c r="BL44" s="188"/>
      <c r="BM44" s="161"/>
      <c r="BN44" s="229"/>
      <c r="BO44" s="238"/>
      <c r="BP44" s="249"/>
      <c r="BQ44" s="256"/>
    </row>
    <row r="45" spans="2:69">
      <c r="B45" s="64"/>
      <c r="C45" s="100"/>
      <c r="D45" s="108"/>
      <c r="E45" s="120"/>
      <c r="F45" s="129" t="str">
        <f>IF($E45="","",IFERROR(DATEDIF(E45,E46,"Y")&amp;"年"&amp;DATEDIF(E45,E46,"YM")&amp;"月","0年0月"))</f>
        <v/>
      </c>
      <c r="G45" s="333" t="str">
        <f>IF($E45="","",EOMONTH(I$16,-1))</f>
        <v/>
      </c>
      <c r="H45" s="189">
        <f>IFERROR(DATEDIF($E45,G45,"Y"),0)</f>
        <v>0</v>
      </c>
      <c r="I45" s="161"/>
      <c r="J45" s="172" t="str">
        <f>IF(I45="","",IF(H45&gt;=7,"◎",IF(H45&gt;=3,"○","×")))</f>
        <v/>
      </c>
      <c r="K45" s="198" t="str">
        <f>IF($E45="","",EOMONTH(M$16,-1))</f>
        <v/>
      </c>
      <c r="L45" s="189">
        <f>IFERROR(DATEDIF($E45,K45,"Y"),0)</f>
        <v>0</v>
      </c>
      <c r="M45" s="161"/>
      <c r="N45" s="171" t="str">
        <f>IF(M45="","",IF(L45&gt;=7,"◎",IF(L45&gt;=3,"○","×")))</f>
        <v/>
      </c>
      <c r="O45" s="182" t="str">
        <f>IF($E45="","",EOMONTH(Q$16,-1))</f>
        <v/>
      </c>
      <c r="P45" s="189">
        <f>IFERROR(DATEDIF($E45,O45,"Y"),0)</f>
        <v>0</v>
      </c>
      <c r="Q45" s="161"/>
      <c r="R45" s="171" t="str">
        <f>IF(Q45="","",IF(P45&gt;=7,"◎",IF(P45&gt;=3,"○","×")))</f>
        <v/>
      </c>
      <c r="S45" s="182" t="str">
        <f>IF($E45="","",EOMONTH(U$16,-1))</f>
        <v/>
      </c>
      <c r="T45" s="188">
        <f>IFERROR(DATEDIF($E45,S45,"Y"),0)</f>
        <v>0</v>
      </c>
      <c r="U45" s="161"/>
      <c r="V45" s="171" t="str">
        <f>IF(U45="","",IF(T45&gt;=7,"◎",IF(T45&gt;=3,"○","×")))</f>
        <v/>
      </c>
      <c r="W45" s="182" t="str">
        <f>IF($E45="","",EOMONTH(Y$16,-1))</f>
        <v/>
      </c>
      <c r="X45" s="189">
        <f>IFERROR(DATEDIF($E45,W45,"Y"),0)</f>
        <v>0</v>
      </c>
      <c r="Y45" s="161"/>
      <c r="Z45" s="171" t="str">
        <f>IF(Y45="","",IF(X45&gt;=7,"◎",IF(X45&gt;=3,"○","×")))</f>
        <v/>
      </c>
      <c r="AA45" s="182" t="str">
        <f>IF($E45="","",EOMONTH(AC$16,-1))</f>
        <v/>
      </c>
      <c r="AB45" s="189">
        <f>IFERROR(DATEDIF($E45,AA45,"Y"),0)</f>
        <v>0</v>
      </c>
      <c r="AC45" s="161"/>
      <c r="AD45" s="171" t="str">
        <f>IF(AC45="","",IF(AB45&gt;=7,"◎",IF(AB45&gt;=3,"○","×")))</f>
        <v/>
      </c>
      <c r="AE45" s="182" t="str">
        <f>IF($E45="","",EOMONTH(AG$16,-1))</f>
        <v/>
      </c>
      <c r="AF45" s="188">
        <f>IFERROR(DATEDIF($E45,AE45,"Y"),0)</f>
        <v>0</v>
      </c>
      <c r="AG45" s="161"/>
      <c r="AH45" s="171" t="str">
        <f>IF(AG45="","",IF(AF45&gt;=7,"◎",IF(AF45&gt;=3,"○","×")))</f>
        <v/>
      </c>
      <c r="AI45" s="182" t="str">
        <f>IF($E45="","",EOMONTH(AK$16,-1))</f>
        <v/>
      </c>
      <c r="AJ45" s="188">
        <f>IFERROR(DATEDIF($E45,AI45,"Y"),0)</f>
        <v>0</v>
      </c>
      <c r="AK45" s="161"/>
      <c r="AL45" s="171" t="str">
        <f>IF(AK45="","",IF(AJ45&gt;=7,"◎",IF(AJ45&gt;=3,"○","×")))</f>
        <v/>
      </c>
      <c r="AM45" s="182" t="str">
        <f>IF($E45="","",EOMONTH(AO$16,-1))</f>
        <v/>
      </c>
      <c r="AN45" s="188">
        <f>IFERROR(DATEDIF($E45,AM45,"Y"),0)</f>
        <v>0</v>
      </c>
      <c r="AO45" s="161"/>
      <c r="AP45" s="171" t="str">
        <f>IF(AO45="","",IF(AN45&gt;=7,"◎",IF(AN45&gt;=3,"○","×")))</f>
        <v/>
      </c>
      <c r="AQ45" s="182" t="str">
        <f>IF($E45="","",EOMONTH(AS$16,-1))</f>
        <v/>
      </c>
      <c r="AR45" s="188">
        <f>IFERROR(DATEDIF($E45,AQ45,"Y"),0)</f>
        <v>0</v>
      </c>
      <c r="AS45" s="161"/>
      <c r="AT45" s="171" t="str">
        <f>IF(AS45="","",IF(AR45&gt;=7,"◎",IF(AR45&gt;=3,"○","×")))</f>
        <v/>
      </c>
      <c r="AU45" s="182" t="str">
        <f>IF($E45="","",EOMONTH(AW$16,-1))</f>
        <v/>
      </c>
      <c r="AV45" s="188">
        <f>IFERROR(DATEDIF($E45,AU45,"Y"),0)</f>
        <v>0</v>
      </c>
      <c r="AW45" s="161"/>
      <c r="AX45" s="171" t="str">
        <f>IF(AW45="","",IF(AV45&gt;=7,"◎",IF(AV45&gt;=3,"○","×")))</f>
        <v/>
      </c>
      <c r="AY45" s="260" t="str">
        <f>IF($E45="","",EOMONTH(BA$16,-1))</f>
        <v/>
      </c>
      <c r="AZ45" s="188">
        <f>IFERROR(DATEDIF($E45,AY45,"Y"),0)</f>
        <v>0</v>
      </c>
      <c r="BA45" s="161"/>
      <c r="BB45" s="171" t="str">
        <f>IF(BA45="","",IF(AZ45&gt;=7,"◎",IF(AZ45&gt;=3,"○","×")))</f>
        <v/>
      </c>
      <c r="BC45" s="260" t="str">
        <f>IF($E45="","",EOMONTH(BE$16,-1))</f>
        <v/>
      </c>
      <c r="BD45" s="188">
        <f>IFERROR(DATEDIF($E45,BC45,"Y"),0)</f>
        <v>0</v>
      </c>
      <c r="BE45" s="161"/>
      <c r="BF45" s="171" t="str">
        <f>IF(BE45="","",IF(BD45&gt;=7,"◎",IF(BD45&gt;=3,"○","×")))</f>
        <v/>
      </c>
      <c r="BG45" s="260" t="str">
        <f>IF($E45="","",EOMONTH(BI$16,-1))</f>
        <v/>
      </c>
      <c r="BH45" s="188">
        <f>IFERROR(DATEDIF($E45,BG45,"Y"),0)</f>
        <v>0</v>
      </c>
      <c r="BI45" s="161"/>
      <c r="BJ45" s="171" t="str">
        <f>IF(BI45="","",IF(BH45&gt;=7,"◎",IF(BH45&gt;=3,"○","×")))</f>
        <v/>
      </c>
      <c r="BK45" s="260" t="str">
        <f>IF($E45="","",EOMONTH(BM$16,-1))</f>
        <v/>
      </c>
      <c r="BL45" s="188">
        <f>IFERROR(DATEDIF($E45,BK45,"Y"),0)</f>
        <v>0</v>
      </c>
      <c r="BM45" s="161"/>
      <c r="BN45" s="229" t="str">
        <f>IF(BM45="","",IF(BL45&gt;=7,"◎",IF(BL45&gt;=3,"○","×")))</f>
        <v/>
      </c>
      <c r="BO45" s="239">
        <f>SUM(I45,M45,Q45,U45,Y45,AC45,AG45,AK45,AO45,AS45,AW45,BA45,BE45,BI45,BM45)</f>
        <v>0</v>
      </c>
      <c r="BP45" s="249"/>
      <c r="BQ45" s="256"/>
    </row>
    <row r="46" spans="2:69">
      <c r="B46" s="66"/>
      <c r="C46" s="99"/>
      <c r="D46" s="107"/>
      <c r="E46" s="121" t="str">
        <f>IF(E45="","",$E$20)</f>
        <v/>
      </c>
      <c r="F46" s="129"/>
      <c r="G46" s="332"/>
      <c r="H46" s="190"/>
      <c r="I46" s="161"/>
      <c r="J46" s="173"/>
      <c r="K46" s="197"/>
      <c r="L46" s="190"/>
      <c r="M46" s="161"/>
      <c r="N46" s="171"/>
      <c r="O46" s="182"/>
      <c r="P46" s="190"/>
      <c r="Q46" s="161"/>
      <c r="R46" s="171"/>
      <c r="S46" s="182"/>
      <c r="T46" s="188"/>
      <c r="U46" s="161"/>
      <c r="V46" s="171"/>
      <c r="W46" s="182"/>
      <c r="X46" s="190"/>
      <c r="Y46" s="161"/>
      <c r="Z46" s="171"/>
      <c r="AA46" s="182"/>
      <c r="AB46" s="190"/>
      <c r="AC46" s="161"/>
      <c r="AD46" s="171"/>
      <c r="AE46" s="182"/>
      <c r="AF46" s="188"/>
      <c r="AG46" s="161"/>
      <c r="AH46" s="171"/>
      <c r="AI46" s="182"/>
      <c r="AJ46" s="188"/>
      <c r="AK46" s="161"/>
      <c r="AL46" s="171"/>
      <c r="AM46" s="182"/>
      <c r="AN46" s="188"/>
      <c r="AO46" s="161"/>
      <c r="AP46" s="171"/>
      <c r="AQ46" s="182"/>
      <c r="AR46" s="188"/>
      <c r="AS46" s="161"/>
      <c r="AT46" s="171"/>
      <c r="AU46" s="182"/>
      <c r="AV46" s="188"/>
      <c r="AW46" s="161"/>
      <c r="AX46" s="171"/>
      <c r="AY46" s="260"/>
      <c r="AZ46" s="188"/>
      <c r="BA46" s="161"/>
      <c r="BB46" s="171"/>
      <c r="BC46" s="260"/>
      <c r="BD46" s="188"/>
      <c r="BE46" s="161"/>
      <c r="BF46" s="171"/>
      <c r="BG46" s="260"/>
      <c r="BH46" s="188"/>
      <c r="BI46" s="161"/>
      <c r="BJ46" s="171"/>
      <c r="BK46" s="260"/>
      <c r="BL46" s="188"/>
      <c r="BM46" s="161"/>
      <c r="BN46" s="229"/>
      <c r="BO46" s="238"/>
      <c r="BP46" s="249"/>
      <c r="BQ46" s="256"/>
    </row>
    <row r="47" spans="2:69">
      <c r="B47" s="64"/>
      <c r="C47" s="100"/>
      <c r="D47" s="108"/>
      <c r="E47" s="120"/>
      <c r="F47" s="129" t="str">
        <f>IF($E47="","",IFERROR(DATEDIF(E47,E48,"Y")&amp;"年"&amp;DATEDIF(E47,E48,"YM")&amp;"月","0年0月"))</f>
        <v/>
      </c>
      <c r="G47" s="333" t="str">
        <f>IF($E47="","",EOMONTH(I$16,-1))</f>
        <v/>
      </c>
      <c r="H47" s="189">
        <f>IFERROR(DATEDIF($E47,G47,"Y"),0)</f>
        <v>0</v>
      </c>
      <c r="I47" s="161"/>
      <c r="J47" s="172" t="str">
        <f>IF(I47="","",IF(H47&gt;=7,"◎",IF(H47&gt;=3,"○","×")))</f>
        <v/>
      </c>
      <c r="K47" s="198" t="str">
        <f>IF($E47="","",EOMONTH(M$16,-1))</f>
        <v/>
      </c>
      <c r="L47" s="188">
        <f>IFERROR(DATEDIF($E47,K47,"Y"),0)</f>
        <v>0</v>
      </c>
      <c r="M47" s="161"/>
      <c r="N47" s="322" t="str">
        <f>IF(M47="","",IF(L47&gt;=7,"◎",IF(L47&gt;=3,"○","×")))</f>
        <v/>
      </c>
      <c r="O47" s="182" t="str">
        <f>IF($E47="","",EOMONTH(Q$16,-1))</f>
        <v/>
      </c>
      <c r="P47" s="188">
        <f>IFERROR(DATEDIF($E47,O47,"Y"),0)</f>
        <v>0</v>
      </c>
      <c r="Q47" s="161"/>
      <c r="R47" s="171" t="str">
        <f>IF(Q47="","",IF(P47&gt;=7,"◎",IF(P47&gt;=3,"○","×")))</f>
        <v/>
      </c>
      <c r="S47" s="182" t="str">
        <f>IF($E47="","",EOMONTH(U$16,-1))</f>
        <v/>
      </c>
      <c r="T47" s="188">
        <f>IFERROR(DATEDIF($E47,S47,"Y"),0)</f>
        <v>0</v>
      </c>
      <c r="U47" s="161"/>
      <c r="V47" s="171" t="str">
        <f>IF(U47="","",IF(T47&gt;=7,"◎",IF(T47&gt;=3,"○","×")))</f>
        <v/>
      </c>
      <c r="W47" s="182" t="str">
        <f>IF($E47="","",EOMONTH(Y$16,-1))</f>
        <v/>
      </c>
      <c r="X47" s="189">
        <f>IFERROR(DATEDIF($E47,W47,"Y"),0)</f>
        <v>0</v>
      </c>
      <c r="Y47" s="161"/>
      <c r="Z47" s="171" t="str">
        <f>IF(Y47="","",IF(X47&gt;=7,"◎",IF(X47&gt;=3,"○","×")))</f>
        <v/>
      </c>
      <c r="AA47" s="182" t="str">
        <f>IF($E47="","",EOMONTH(AC$16,-1))</f>
        <v/>
      </c>
      <c r="AB47" s="188">
        <f>IFERROR(DATEDIF($E47,AA47,"Y"),0)</f>
        <v>0</v>
      </c>
      <c r="AC47" s="161"/>
      <c r="AD47" s="171" t="str">
        <f>IF(AC47="","",IF(AB47&gt;=7,"◎",IF(AB47&gt;=3,"○","×")))</f>
        <v/>
      </c>
      <c r="AE47" s="260" t="str">
        <f>IF($E47="","",EOMONTH(AG$16,-1))</f>
        <v/>
      </c>
      <c r="AF47" s="188">
        <f>IFERROR(DATEDIF($E47,AE47,"Y"),0)</f>
        <v>0</v>
      </c>
      <c r="AG47" s="161"/>
      <c r="AH47" s="171" t="str">
        <f>IF(AG47="","",IF(AF47&gt;=7,"◎",IF(AF47&gt;=3,"○","×")))</f>
        <v/>
      </c>
      <c r="AI47" s="182" t="str">
        <f>IF($E47="","",EOMONTH(AK$16,-1))</f>
        <v/>
      </c>
      <c r="AJ47" s="188">
        <f>IFERROR(DATEDIF($E47,AI47,"Y"),0)</f>
        <v>0</v>
      </c>
      <c r="AK47" s="161"/>
      <c r="AL47" s="171" t="str">
        <f>IF(AK47="","",IF(AJ47&gt;=7,"◎",IF(AJ47&gt;=3,"○","×")))</f>
        <v/>
      </c>
      <c r="AM47" s="182" t="str">
        <f>IF($E47="","",EOMONTH(AO$16,-1))</f>
        <v/>
      </c>
      <c r="AN47" s="188">
        <f>IFERROR(DATEDIF($E47,AM47,"Y"),0)</f>
        <v>0</v>
      </c>
      <c r="AO47" s="219"/>
      <c r="AP47" s="171" t="str">
        <f>IF(AO47="","",IF(AN47&gt;=7,"◎",IF(AN47&gt;=3,"○","×")))</f>
        <v/>
      </c>
      <c r="AQ47" s="182" t="str">
        <f>IF($E47="","",EOMONTH(AS$16,-1))</f>
        <v/>
      </c>
      <c r="AR47" s="188">
        <f>IFERROR(DATEDIF($E47,AQ47,"Y"),0)</f>
        <v>0</v>
      </c>
      <c r="AS47" s="161"/>
      <c r="AT47" s="171" t="str">
        <f>IF(AS47="","",IF(AR47&gt;=7,"◎",IF(AR47&gt;=3,"○","×")))</f>
        <v/>
      </c>
      <c r="AU47" s="182" t="str">
        <f>IF($E47="","",EOMONTH(AW$16,-1))</f>
        <v/>
      </c>
      <c r="AV47" s="188">
        <f>IFERROR(DATEDIF($E47,AU47,"Y"),0)</f>
        <v>0</v>
      </c>
      <c r="AW47" s="161"/>
      <c r="AX47" s="171" t="str">
        <f>IF(AW47="","",IF(AV47&gt;=7,"◎",IF(AV47&gt;=3,"○","×")))</f>
        <v/>
      </c>
      <c r="AY47" s="260" t="str">
        <f>IF($E47="","",EOMONTH(BA$16,-1))</f>
        <v/>
      </c>
      <c r="AZ47" s="188">
        <f>IFERROR(DATEDIF($E47,AY47,"Y"),0)</f>
        <v>0</v>
      </c>
      <c r="BA47" s="161"/>
      <c r="BB47" s="171" t="str">
        <f>IF(BA47="","",IF(AZ47&gt;=7,"◎",IF(AZ47&gt;=3,"○","×")))</f>
        <v/>
      </c>
      <c r="BC47" s="260" t="str">
        <f>IF($E47="","",EOMONTH(BE$16,-1))</f>
        <v/>
      </c>
      <c r="BD47" s="188">
        <f>IFERROR(DATEDIF($E47,BC47,"Y"),0)</f>
        <v>0</v>
      </c>
      <c r="BE47" s="161"/>
      <c r="BF47" s="171" t="str">
        <f>IF(BE47="","",IF(BD47&gt;=7,"◎",IF(BD47&gt;=3,"○","×")))</f>
        <v/>
      </c>
      <c r="BG47" s="260" t="str">
        <f>IF($E47="","",EOMONTH(BI$16,-1))</f>
        <v/>
      </c>
      <c r="BH47" s="188">
        <f>IFERROR(DATEDIF($E47,BG47,"Y"),0)</f>
        <v>0</v>
      </c>
      <c r="BI47" s="161"/>
      <c r="BJ47" s="171" t="str">
        <f>IF(BI47="","",IF(BH47&gt;=7,"◎",IF(BH47&gt;=3,"○","×")))</f>
        <v/>
      </c>
      <c r="BK47" s="260" t="str">
        <f>IF($E47="","",EOMONTH(BM$16,-1))</f>
        <v/>
      </c>
      <c r="BL47" s="188">
        <f>IFERROR(DATEDIF($E47,BK47,"Y"),0)</f>
        <v>0</v>
      </c>
      <c r="BM47" s="161"/>
      <c r="BN47" s="229" t="str">
        <f>IF(BM47="","",IF(BL47&gt;=7,"◎",IF(BL47&gt;=3,"○","×")))</f>
        <v/>
      </c>
      <c r="BO47" s="239">
        <f>SUM(I47,M47,Q47,U47,Y47,AC47,AG47,AK47,AO47,AS47,AW47,BA47,BE47,BI47,BM47)</f>
        <v>0</v>
      </c>
      <c r="BP47" s="249"/>
      <c r="BQ47" s="256"/>
    </row>
    <row r="48" spans="2:69" ht="14.25">
      <c r="B48" s="66"/>
      <c r="C48" s="101"/>
      <c r="D48" s="109"/>
      <c r="E48" s="122" t="str">
        <f>IF(E47="","",$E$20)</f>
        <v/>
      </c>
      <c r="F48" s="130"/>
      <c r="G48" s="334"/>
      <c r="H48" s="207"/>
      <c r="I48" s="162"/>
      <c r="J48" s="174"/>
      <c r="K48" s="199"/>
      <c r="L48" s="191"/>
      <c r="M48" s="162"/>
      <c r="N48" s="323"/>
      <c r="O48" s="183"/>
      <c r="P48" s="191"/>
      <c r="Q48" s="162"/>
      <c r="R48" s="289"/>
      <c r="S48" s="183"/>
      <c r="T48" s="191"/>
      <c r="U48" s="162"/>
      <c r="V48" s="289"/>
      <c r="W48" s="183"/>
      <c r="X48" s="207"/>
      <c r="Y48" s="162"/>
      <c r="Z48" s="289"/>
      <c r="AA48" s="183"/>
      <c r="AB48" s="191"/>
      <c r="AC48" s="162"/>
      <c r="AD48" s="289"/>
      <c r="AE48" s="261"/>
      <c r="AF48" s="191"/>
      <c r="AG48" s="162"/>
      <c r="AH48" s="289"/>
      <c r="AI48" s="183"/>
      <c r="AJ48" s="191"/>
      <c r="AK48" s="162"/>
      <c r="AL48" s="289"/>
      <c r="AM48" s="183"/>
      <c r="AN48" s="191"/>
      <c r="AO48" s="220"/>
      <c r="AP48" s="289"/>
      <c r="AQ48" s="183"/>
      <c r="AR48" s="191"/>
      <c r="AS48" s="162"/>
      <c r="AT48" s="289"/>
      <c r="AU48" s="183"/>
      <c r="AV48" s="191"/>
      <c r="AW48" s="162"/>
      <c r="AX48" s="289"/>
      <c r="AY48" s="261"/>
      <c r="AZ48" s="191"/>
      <c r="BA48" s="162"/>
      <c r="BB48" s="289"/>
      <c r="BC48" s="261"/>
      <c r="BD48" s="191"/>
      <c r="BE48" s="162"/>
      <c r="BF48" s="289"/>
      <c r="BG48" s="261"/>
      <c r="BH48" s="191"/>
      <c r="BI48" s="162"/>
      <c r="BJ48" s="289"/>
      <c r="BK48" s="261"/>
      <c r="BL48" s="191"/>
      <c r="BM48" s="162"/>
      <c r="BN48" s="230"/>
      <c r="BO48" s="304"/>
      <c r="BP48" s="249"/>
      <c r="BQ48" s="256"/>
    </row>
    <row r="49" spans="2:69" ht="29.25" customHeight="1">
      <c r="B49" s="67" t="s">
        <v>130</v>
      </c>
      <c r="C49" s="85"/>
      <c r="D49" s="85"/>
      <c r="E49" s="85"/>
      <c r="F49" s="131"/>
      <c r="G49" s="278"/>
      <c r="H49" s="283"/>
      <c r="I49" s="163">
        <f>SUM(I19:I48)</f>
        <v>0</v>
      </c>
      <c r="J49" s="175"/>
      <c r="K49" s="184"/>
      <c r="L49" s="184"/>
      <c r="M49" s="192">
        <f>SUM(M19:M48)</f>
        <v>0</v>
      </c>
      <c r="N49" s="193"/>
      <c r="O49" s="184"/>
      <c r="P49" s="201"/>
      <c r="Q49" s="192">
        <f>SUM(Q19:Q48)</f>
        <v>0</v>
      </c>
      <c r="R49" s="193"/>
      <c r="S49" s="184"/>
      <c r="T49" s="184"/>
      <c r="U49" s="192">
        <f>SUM(U19:U48)</f>
        <v>0</v>
      </c>
      <c r="V49" s="193"/>
      <c r="W49" s="184"/>
      <c r="X49" s="184"/>
      <c r="Y49" s="192">
        <f>SUM(Y19:Y48)</f>
        <v>0</v>
      </c>
      <c r="Z49" s="193"/>
      <c r="AA49" s="184"/>
      <c r="AB49" s="201"/>
      <c r="AC49" s="192">
        <f>SUM(AC19:AC48)</f>
        <v>0</v>
      </c>
      <c r="AD49" s="193"/>
      <c r="AE49" s="184"/>
      <c r="AF49" s="184"/>
      <c r="AG49" s="192">
        <f>SUM(AG19:AG48)</f>
        <v>0</v>
      </c>
      <c r="AH49" s="193"/>
      <c r="AI49" s="184"/>
      <c r="AJ49" s="184"/>
      <c r="AK49" s="192">
        <f>SUM(AK19:AK48)</f>
        <v>3.2</v>
      </c>
      <c r="AL49" s="193"/>
      <c r="AM49" s="184"/>
      <c r="AN49" s="201"/>
      <c r="AO49" s="192">
        <f>SUM(AO19:AO48)</f>
        <v>3.2</v>
      </c>
      <c r="AP49" s="193"/>
      <c r="AQ49" s="184"/>
      <c r="AR49" s="184"/>
      <c r="AS49" s="192">
        <f>SUM(AS19:AS48)</f>
        <v>3.2</v>
      </c>
      <c r="AT49" s="193"/>
      <c r="AU49" s="184"/>
      <c r="AV49" s="184"/>
      <c r="AW49" s="163">
        <f>SUM(AW19:AW48)</f>
        <v>0</v>
      </c>
      <c r="AX49" s="175"/>
      <c r="AY49" s="184"/>
      <c r="AZ49" s="184"/>
      <c r="BA49" s="163">
        <f>SUM(BA19:BA48)</f>
        <v>0</v>
      </c>
      <c r="BB49" s="175"/>
      <c r="BC49" s="341"/>
      <c r="BD49" s="341"/>
      <c r="BE49" s="163">
        <f>SUM(BE19:BE48)</f>
        <v>0</v>
      </c>
      <c r="BF49" s="175"/>
      <c r="BG49" s="341"/>
      <c r="BH49" s="341"/>
      <c r="BI49" s="163">
        <f>SUM(BI19:BI48)</f>
        <v>0</v>
      </c>
      <c r="BJ49" s="175"/>
      <c r="BK49" s="184"/>
      <c r="BL49" s="184"/>
      <c r="BM49" s="192">
        <f>SUM(BM19:BM48)</f>
        <v>0</v>
      </c>
      <c r="BN49" s="231"/>
      <c r="BO49" s="241">
        <f>SUM(I49:AX49)</f>
        <v>9.6000000000000014</v>
      </c>
      <c r="BP49" s="250">
        <f>BO49/BO50</f>
        <v>3.2000000000000006</v>
      </c>
      <c r="BQ49" s="256"/>
    </row>
    <row r="50" spans="2:69" ht="35.25" hidden="1" customHeight="1">
      <c r="B50" s="68"/>
      <c r="C50" s="85"/>
      <c r="D50" s="85"/>
      <c r="E50" s="85"/>
      <c r="F50" s="131"/>
      <c r="G50" s="145"/>
      <c r="H50" s="283"/>
      <c r="I50" s="165">
        <f>IF(I49&gt;0,1,0)</f>
        <v>0</v>
      </c>
      <c r="J50" s="177"/>
      <c r="K50" s="185"/>
      <c r="L50" s="185"/>
      <c r="M50" s="165">
        <f>IF(M49&gt;0,1,0)</f>
        <v>0</v>
      </c>
      <c r="N50" s="177"/>
      <c r="O50" s="185"/>
      <c r="P50" s="177"/>
      <c r="Q50" s="165">
        <f>IF(Q49&gt;0,1,0)</f>
        <v>0</v>
      </c>
      <c r="R50" s="177"/>
      <c r="S50" s="185"/>
      <c r="T50" s="185"/>
      <c r="U50" s="165">
        <f>IF(U49&gt;0,1,0)</f>
        <v>0</v>
      </c>
      <c r="V50" s="177"/>
      <c r="W50" s="185"/>
      <c r="X50" s="185"/>
      <c r="Y50" s="165">
        <f>IF(Y49&gt;0,1,0)</f>
        <v>0</v>
      </c>
      <c r="Z50" s="177"/>
      <c r="AA50" s="185"/>
      <c r="AB50" s="177"/>
      <c r="AC50" s="165">
        <f>IF(AC49&gt;0,1,0)</f>
        <v>0</v>
      </c>
      <c r="AD50" s="177"/>
      <c r="AE50" s="185"/>
      <c r="AF50" s="185"/>
      <c r="AG50" s="165">
        <f>IF(AG49&gt;0,1,0)</f>
        <v>0</v>
      </c>
      <c r="AH50" s="177"/>
      <c r="AI50" s="185"/>
      <c r="AJ50" s="185"/>
      <c r="AK50" s="165">
        <f>IF(AK49&gt;0,1,0)</f>
        <v>1</v>
      </c>
      <c r="AL50" s="177"/>
      <c r="AM50" s="185"/>
      <c r="AN50" s="177"/>
      <c r="AO50" s="165">
        <f>IF(AO49&gt;0,1,0)</f>
        <v>1</v>
      </c>
      <c r="AP50" s="177"/>
      <c r="AQ50" s="185"/>
      <c r="AR50" s="185"/>
      <c r="AS50" s="165">
        <f>IF(AS49&gt;0,1,0)</f>
        <v>1</v>
      </c>
      <c r="AT50" s="177"/>
      <c r="AU50" s="185"/>
      <c r="AV50" s="185"/>
      <c r="AW50" s="165">
        <f>IF(AW49&gt;0,1,0)</f>
        <v>0</v>
      </c>
      <c r="AX50" s="177"/>
      <c r="AY50" s="185"/>
      <c r="AZ50" s="185"/>
      <c r="BA50" s="165">
        <f>IF(BA49&gt;0,1,0)</f>
        <v>0</v>
      </c>
      <c r="BB50" s="177"/>
      <c r="BC50" s="185"/>
      <c r="BD50" s="185"/>
      <c r="BE50" s="165">
        <f>IF(BE49&gt;0,1,0)</f>
        <v>0</v>
      </c>
      <c r="BF50" s="177"/>
      <c r="BG50" s="185"/>
      <c r="BH50" s="185"/>
      <c r="BI50" s="165">
        <f>IF(BI49&gt;0,1,0)</f>
        <v>0</v>
      </c>
      <c r="BJ50" s="177"/>
      <c r="BK50" s="185"/>
      <c r="BL50" s="185"/>
      <c r="BM50" s="165">
        <f>IF(BM49&gt;0,1,0)</f>
        <v>0</v>
      </c>
      <c r="BN50" s="177"/>
      <c r="BO50" s="241">
        <f>SUM(I50:AX50)</f>
        <v>3</v>
      </c>
      <c r="BP50" s="251"/>
      <c r="BQ50" s="256"/>
    </row>
    <row r="51" spans="2:69" ht="27" customHeight="1">
      <c r="B51" s="314" t="s">
        <v>131</v>
      </c>
      <c r="C51" s="315"/>
      <c r="D51" s="315"/>
      <c r="E51" s="315"/>
      <c r="F51" s="318"/>
      <c r="G51" s="319"/>
      <c r="H51" s="335"/>
      <c r="I51" s="320">
        <f>SUM(SUMIF(J19:J48,{"○","◎"},I19:I48))</f>
        <v>0</v>
      </c>
      <c r="J51" s="321" t="e">
        <f>SUMIF(I58:I65,"介護",#REF!)</f>
        <v>#REF!</v>
      </c>
      <c r="K51" s="186"/>
      <c r="L51" s="186"/>
      <c r="M51" s="320">
        <f>SUM(SUMIF(N19:N48,{"○","◎"},M19:M48))</f>
        <v>0</v>
      </c>
      <c r="N51" s="321" t="e">
        <f>SUMIF(M58:M65,"介護",#REF!)</f>
        <v>#REF!</v>
      </c>
      <c r="O51" s="186"/>
      <c r="P51" s="202"/>
      <c r="Q51" s="320">
        <f>SUM(SUMIF(R19:R48,{"○","◎"},Q19:Q48))</f>
        <v>0</v>
      </c>
      <c r="R51" s="321" t="e">
        <f>SUMIF(Q58:Q65,"介護",#REF!)</f>
        <v>#REF!</v>
      </c>
      <c r="S51" s="186"/>
      <c r="T51" s="186"/>
      <c r="U51" s="320">
        <f>SUM(SUMIF(V19:V48,{"○","◎"},U19:U48))</f>
        <v>0</v>
      </c>
      <c r="V51" s="321" t="e">
        <f>SUMIF(U58:U65,"介護",#REF!)</f>
        <v>#REF!</v>
      </c>
      <c r="W51" s="186"/>
      <c r="X51" s="186"/>
      <c r="Y51" s="320">
        <f>SUM(SUMIF(Z19:Z48,{"○","◎"},Y19:Y48))</f>
        <v>0</v>
      </c>
      <c r="Z51" s="321" t="e">
        <f>SUMIF(Y58:Y65,"介護",#REF!)</f>
        <v>#REF!</v>
      </c>
      <c r="AA51" s="186"/>
      <c r="AB51" s="202"/>
      <c r="AC51" s="320">
        <f>SUM(SUMIF(AD19:AD48,{"○","◎"},AC19:AC48))</f>
        <v>0</v>
      </c>
      <c r="AD51" s="321" t="e">
        <f>SUMIF(AC58:AC65,"介護",#REF!)</f>
        <v>#REF!</v>
      </c>
      <c r="AE51" s="186"/>
      <c r="AF51" s="186"/>
      <c r="AG51" s="320">
        <f>SUM(SUMIF(AH19:AH48,{"○","◎"},AG19:AG48))</f>
        <v>0</v>
      </c>
      <c r="AH51" s="321" t="e">
        <f>SUMIF(AG58:AG65,"介護",#REF!)</f>
        <v>#REF!</v>
      </c>
      <c r="AI51" s="186"/>
      <c r="AJ51" s="186"/>
      <c r="AK51" s="320">
        <f>SUM(SUMIF(AL19:AL48,{"○","◎"},AK19:AK48))</f>
        <v>2.2000000000000002</v>
      </c>
      <c r="AL51" s="321" t="e">
        <f>SUMIF(AK58:AK65,"介護",#REF!)</f>
        <v>#REF!</v>
      </c>
      <c r="AM51" s="186"/>
      <c r="AN51" s="202"/>
      <c r="AO51" s="320">
        <f>SUM(SUMIF(AP19:AP48,{"○","◎"},AO19:AO48))</f>
        <v>2.2000000000000002</v>
      </c>
      <c r="AP51" s="321" t="e">
        <f>SUMIF(AO58:AO65,"介護",#REF!)</f>
        <v>#REF!</v>
      </c>
      <c r="AQ51" s="186"/>
      <c r="AR51" s="186"/>
      <c r="AS51" s="320">
        <f>SUM(SUMIF(AT19:AT48,{"○","◎"},AS19:AS48))</f>
        <v>3.2</v>
      </c>
      <c r="AT51" s="321" t="e">
        <f>SUMIF(AS58:AS65,"介護",#REF!)</f>
        <v>#REF!</v>
      </c>
      <c r="AU51" s="186"/>
      <c r="AV51" s="186"/>
      <c r="AW51" s="320">
        <f>SUM(SUMIF(AX19:AX48,{"○","◎"},AW19:AW48))</f>
        <v>0</v>
      </c>
      <c r="AX51" s="321" t="e">
        <f>SUMIF(AW58:AW65,"介護",#REF!)</f>
        <v>#REF!</v>
      </c>
      <c r="AY51" s="186"/>
      <c r="AZ51" s="186"/>
      <c r="BA51" s="320">
        <f>SUM(SUMIF(BB19:BB48,{"○","◎"},BA19:BA48))</f>
        <v>0</v>
      </c>
      <c r="BB51" s="321" t="e">
        <f>SUMIF(BA58:BA65,"介護",#REF!)</f>
        <v>#REF!</v>
      </c>
      <c r="BC51" s="186"/>
      <c r="BD51" s="186"/>
      <c r="BE51" s="320">
        <f>SUM(SUMIF(BF19:BF48,{"○","◎"},BE19:BE48))</f>
        <v>0</v>
      </c>
      <c r="BF51" s="321" t="e">
        <f>SUMIF(BE58:BE65,"介護",#REF!)</f>
        <v>#REF!</v>
      </c>
      <c r="BG51" s="186"/>
      <c r="BH51" s="186"/>
      <c r="BI51" s="320">
        <f>SUM(SUMIF(BJ19:BJ48,{"○","◎"},BI19:BI48))</f>
        <v>0</v>
      </c>
      <c r="BJ51" s="321" t="e">
        <f>SUMIF(BI58:BI65,"介護",#REF!)</f>
        <v>#REF!</v>
      </c>
      <c r="BK51" s="186"/>
      <c r="BL51" s="186"/>
      <c r="BM51" s="320">
        <f>SUM(SUMIF(BN19:BN48,{"○","◎"},BM19:BM48))</f>
        <v>0</v>
      </c>
      <c r="BN51" s="321" t="e">
        <f>SUMIF(BM58:BM65,"介護",#REF!)</f>
        <v>#REF!</v>
      </c>
      <c r="BO51" s="326">
        <f>BM51+BI51+BE51+BA51+AW51+AS51+AO51+AK51+AG51+AC51+Y51+U51+Q51+M51+I51</f>
        <v>7.6</v>
      </c>
      <c r="BP51" s="327">
        <f>BO51/BO50</f>
        <v>2.5333333333333337</v>
      </c>
      <c r="BQ51" s="256"/>
    </row>
    <row r="52" spans="2:69" ht="27" customHeight="1">
      <c r="B52" s="70" t="s">
        <v>132</v>
      </c>
      <c r="C52" s="87"/>
      <c r="D52" s="87"/>
      <c r="E52" s="87"/>
      <c r="F52" s="133"/>
      <c r="G52" s="147"/>
      <c r="H52" s="286"/>
      <c r="I52" s="166">
        <f>SUMIF(J19:J48,"◎",I19:I48)</f>
        <v>0</v>
      </c>
      <c r="J52" s="178" t="e">
        <f>SUMIF(I59:I66,"介護",#REF!)</f>
        <v>#REF!</v>
      </c>
      <c r="K52" s="187"/>
      <c r="L52" s="187"/>
      <c r="M52" s="166">
        <f>SUMIF(N19:N48,"◎",M19:M48)</f>
        <v>0</v>
      </c>
      <c r="N52" s="178" t="e">
        <f>SUMIF(M59:M66,"介護",#REF!)</f>
        <v>#REF!</v>
      </c>
      <c r="O52" s="187"/>
      <c r="P52" s="203"/>
      <c r="Q52" s="166">
        <f>SUMIF(R19:R48,"◎",Q19:Q48)</f>
        <v>0</v>
      </c>
      <c r="R52" s="178" t="e">
        <f>SUMIF(Q59:Q66,"介護",#REF!)</f>
        <v>#REF!</v>
      </c>
      <c r="S52" s="187"/>
      <c r="T52" s="187"/>
      <c r="U52" s="166">
        <f>SUMIF(V19:V48,"◎",U19:U48)</f>
        <v>0</v>
      </c>
      <c r="V52" s="178" t="e">
        <f>SUMIF(U59:U66,"介護",#REF!)</f>
        <v>#REF!</v>
      </c>
      <c r="W52" s="187"/>
      <c r="X52" s="187"/>
      <c r="Y52" s="166">
        <f>SUMIF(Z19:Z48,"◎",Y19:Y48)</f>
        <v>0</v>
      </c>
      <c r="Z52" s="178" t="e">
        <f>SUMIF(Y59:Y66,"介護",#REF!)</f>
        <v>#REF!</v>
      </c>
      <c r="AA52" s="187"/>
      <c r="AB52" s="203"/>
      <c r="AC52" s="166">
        <f>SUMIF(AD19:AD48,"◎",AC19:AC48)</f>
        <v>0</v>
      </c>
      <c r="AD52" s="178" t="e">
        <f>SUMIF(AC59:AC66,"介護",#REF!)</f>
        <v>#REF!</v>
      </c>
      <c r="AE52" s="187"/>
      <c r="AF52" s="187"/>
      <c r="AG52" s="166">
        <f>SUMIF(AH19:AH48,"◎",AG19:AG48)</f>
        <v>0</v>
      </c>
      <c r="AH52" s="178" t="e">
        <f>SUMIF(AG59:AG66,"介護",#REF!)</f>
        <v>#REF!</v>
      </c>
      <c r="AI52" s="187"/>
      <c r="AJ52" s="187"/>
      <c r="AK52" s="166">
        <f>SUMIF(AL19:AL48,"◎",AK19:AK48)</f>
        <v>1</v>
      </c>
      <c r="AL52" s="178" t="e">
        <f>SUMIF(AK59:AK66,"介護",#REF!)</f>
        <v>#REF!</v>
      </c>
      <c r="AM52" s="187"/>
      <c r="AN52" s="203"/>
      <c r="AO52" s="166">
        <f>SUMIF(AP19:AP48,"◎",AO19:AO48)</f>
        <v>1.7</v>
      </c>
      <c r="AP52" s="178" t="e">
        <f>SUMIF(AO59:AO66,"介護",#REF!)</f>
        <v>#REF!</v>
      </c>
      <c r="AQ52" s="187"/>
      <c r="AR52" s="187"/>
      <c r="AS52" s="166">
        <f>SUMIF(AT19:AT48,"◎",AS19:AS48)</f>
        <v>1.7</v>
      </c>
      <c r="AT52" s="178" t="e">
        <f>SUMIF(AS59:AS66,"介護",#REF!)</f>
        <v>#REF!</v>
      </c>
      <c r="AU52" s="187"/>
      <c r="AV52" s="187"/>
      <c r="AW52" s="166">
        <f>SUMIF(AX19:AX48,"◎",AW19:AW48)</f>
        <v>0</v>
      </c>
      <c r="AX52" s="178" t="e">
        <f>SUMIF(AW59:AW66,"介護",#REF!)</f>
        <v>#REF!</v>
      </c>
      <c r="AY52" s="187"/>
      <c r="AZ52" s="187"/>
      <c r="BA52" s="166">
        <f>SUMIF(BB19:BB48,"◎",BA19:BA48)</f>
        <v>0</v>
      </c>
      <c r="BB52" s="178" t="e">
        <f>SUMIF(BA59:BA66,"介護",#REF!)</f>
        <v>#REF!</v>
      </c>
      <c r="BC52" s="187"/>
      <c r="BD52" s="187"/>
      <c r="BE52" s="166">
        <f>SUMIF(BF19:BF48,"◎",BE19:BE48)</f>
        <v>0</v>
      </c>
      <c r="BF52" s="178" t="e">
        <f>SUMIF(BE59:BE66,"介護",#REF!)</f>
        <v>#REF!</v>
      </c>
      <c r="BG52" s="187"/>
      <c r="BH52" s="187"/>
      <c r="BI52" s="166">
        <f>SUMIF(BJ19:BJ48,"◎",BI19:BI48)</f>
        <v>0</v>
      </c>
      <c r="BJ52" s="178" t="e">
        <f>SUMIF(BI59:BI66,"介護",#REF!)</f>
        <v>#REF!</v>
      </c>
      <c r="BK52" s="187"/>
      <c r="BL52" s="187"/>
      <c r="BM52" s="166">
        <f>SUMIF(BN19:BN48,"◎",BM19:BM48)</f>
        <v>0</v>
      </c>
      <c r="BN52" s="178" t="e">
        <f>SUMIF(BM59:BM66,"介護",#REF!)</f>
        <v>#REF!</v>
      </c>
      <c r="BO52" s="244">
        <f>BM52+BI52+BE52+BA52+AW52+AS52+AO52+AK52+AG52+AC52+Y52+U52+Q52+M52+I52</f>
        <v>4.4000000000000004</v>
      </c>
      <c r="BP52" s="254">
        <f>BO52/BO50</f>
        <v>1.4666666666666668</v>
      </c>
      <c r="BQ52" s="256"/>
    </row>
    <row r="53" spans="2:69" ht="10.5" customHeight="1">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57"/>
    </row>
    <row r="54" spans="2:69" ht="21" customHeight="1">
      <c r="B54" s="72"/>
      <c r="C54" s="57"/>
      <c r="D54" s="57"/>
      <c r="E54" s="123"/>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221" t="s">
        <v>99</v>
      </c>
      <c r="AT54" s="222"/>
      <c r="AU54" s="222"/>
      <c r="AV54" s="222"/>
      <c r="AW54" s="222"/>
      <c r="AX54" s="233"/>
      <c r="AY54" s="222"/>
      <c r="AZ54" s="222"/>
      <c r="BA54" s="222"/>
      <c r="BB54" s="222"/>
      <c r="BC54" s="222"/>
      <c r="BD54" s="222"/>
      <c r="BE54" s="222"/>
      <c r="BF54" s="222"/>
      <c r="BG54" s="222"/>
      <c r="BH54" s="222"/>
      <c r="BI54" s="222"/>
      <c r="BJ54" s="222"/>
      <c r="BK54" s="222"/>
      <c r="BL54" s="222"/>
      <c r="BM54" s="222"/>
      <c r="BN54" s="222"/>
      <c r="BO54" s="245">
        <f>BP51/BP49</f>
        <v>0.79166666666666663</v>
      </c>
      <c r="BP54" s="255"/>
      <c r="BQ54" s="256"/>
    </row>
    <row r="55" spans="2:69" ht="21" customHeight="1">
      <c r="B55" s="73" t="s">
        <v>3</v>
      </c>
      <c r="C55" s="57"/>
      <c r="D55" s="57"/>
      <c r="E55" s="123"/>
      <c r="F55" s="134"/>
      <c r="G55" s="134"/>
      <c r="H55" s="134"/>
      <c r="I55" s="134"/>
      <c r="J55" s="134"/>
      <c r="K55" s="134"/>
      <c r="L55" s="134"/>
      <c r="M55" s="134"/>
      <c r="N55" s="134"/>
      <c r="O55" s="134"/>
      <c r="P55" s="134"/>
      <c r="Q55" s="134"/>
      <c r="R55" s="134"/>
      <c r="S55" s="134"/>
      <c r="T55" s="134"/>
      <c r="U55" s="134"/>
      <c r="V55" s="75"/>
      <c r="W55" s="75"/>
      <c r="X55" s="75"/>
      <c r="Y55" s="75"/>
      <c r="Z55" s="75"/>
      <c r="AA55" s="75"/>
      <c r="AB55" s="75"/>
      <c r="AC55" s="75"/>
      <c r="AD55" s="75"/>
      <c r="AE55" s="75"/>
      <c r="AF55" s="75"/>
      <c r="AG55" s="75"/>
      <c r="AH55" s="75"/>
      <c r="AI55" s="75"/>
      <c r="AJ55" s="57"/>
      <c r="AK55" s="57"/>
      <c r="AL55" s="57"/>
      <c r="AM55" s="57"/>
      <c r="AN55" s="57"/>
      <c r="AO55" s="57"/>
      <c r="AP55" s="57"/>
      <c r="AQ55" s="57"/>
      <c r="AR55" s="57"/>
      <c r="AS55" s="221" t="s">
        <v>101</v>
      </c>
      <c r="AT55" s="222"/>
      <c r="AU55" s="222"/>
      <c r="AV55" s="222"/>
      <c r="AW55" s="222"/>
      <c r="AX55" s="233"/>
      <c r="AY55" s="222"/>
      <c r="AZ55" s="222"/>
      <c r="BA55" s="222"/>
      <c r="BB55" s="222"/>
      <c r="BC55" s="222"/>
      <c r="BD55" s="222"/>
      <c r="BE55" s="222"/>
      <c r="BF55" s="222"/>
      <c r="BG55" s="222"/>
      <c r="BH55" s="222"/>
      <c r="BI55" s="222"/>
      <c r="BJ55" s="222"/>
      <c r="BK55" s="222"/>
      <c r="BL55" s="222"/>
      <c r="BM55" s="222"/>
      <c r="BN55" s="222"/>
      <c r="BO55" s="245">
        <f>BP52/BP49</f>
        <v>0.45833333333333326</v>
      </c>
      <c r="BP55" s="255"/>
    </row>
    <row r="56" spans="2:69" ht="15.95" customHeight="1">
      <c r="B56" s="74"/>
      <c r="C56" s="57"/>
      <c r="D56" s="57"/>
      <c r="E56" s="123"/>
      <c r="F56" s="134"/>
      <c r="G56" s="134"/>
      <c r="H56" s="134"/>
      <c r="I56" s="134"/>
      <c r="J56" s="134"/>
      <c r="K56" s="134"/>
      <c r="L56" s="134"/>
      <c r="M56" s="134"/>
      <c r="N56" s="134"/>
      <c r="O56" s="134"/>
      <c r="P56" s="134"/>
      <c r="Q56" s="134"/>
      <c r="R56" s="134"/>
      <c r="S56" s="134"/>
      <c r="T56" s="134"/>
      <c r="U56" s="134"/>
      <c r="V56" s="75"/>
      <c r="W56" s="75"/>
      <c r="X56" s="75"/>
      <c r="Y56" s="75"/>
      <c r="Z56" s="75"/>
      <c r="AA56" s="75"/>
      <c r="AB56" s="75"/>
      <c r="AC56" s="75"/>
      <c r="AD56" s="75"/>
      <c r="AE56" s="75"/>
      <c r="AF56" s="75"/>
      <c r="AG56" s="75"/>
      <c r="AH56" s="75"/>
      <c r="AI56" s="75"/>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row>
    <row r="57" spans="2:69" ht="15.95" customHeight="1">
      <c r="B57" s="76" t="s">
        <v>29</v>
      </c>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57"/>
    </row>
    <row r="58" spans="2:69" ht="15.95" customHeight="1">
      <c r="B58" s="75" t="s">
        <v>65</v>
      </c>
      <c r="C58" s="75"/>
      <c r="D58" s="75"/>
      <c r="E58" s="75"/>
      <c r="F58" s="75"/>
      <c r="G58" s="75"/>
      <c r="H58" s="75"/>
      <c r="I58" s="75"/>
      <c r="J58" s="75"/>
      <c r="K58" s="75"/>
      <c r="L58" s="75"/>
      <c r="M58" s="75"/>
      <c r="N58" s="75"/>
      <c r="O58" s="75"/>
      <c r="P58" s="75"/>
      <c r="Q58" s="75"/>
      <c r="R58" s="75"/>
      <c r="S58" s="75"/>
      <c r="T58" s="75"/>
      <c r="U58" s="75"/>
      <c r="V58" s="76"/>
      <c r="W58" s="76"/>
      <c r="X58" s="76"/>
      <c r="Y58" s="76"/>
      <c r="Z58" s="76"/>
      <c r="AA58" s="76"/>
      <c r="AB58" s="76"/>
      <c r="AC58" s="76"/>
      <c r="AD58" s="76"/>
      <c r="AE58" s="76"/>
      <c r="AF58" s="76"/>
      <c r="AG58" s="76"/>
      <c r="AH58" s="76"/>
      <c r="AI58" s="76"/>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57"/>
    </row>
    <row r="59" spans="2:69" ht="15.95" customHeight="1">
      <c r="B59" s="76" t="s">
        <v>60</v>
      </c>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57"/>
    </row>
    <row r="60" spans="2:69" ht="15.95" customHeight="1">
      <c r="B60" s="76"/>
      <c r="C60" s="88" t="s">
        <v>134</v>
      </c>
      <c r="D60" s="102"/>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row>
    <row r="61" spans="2:69" ht="15.95" customHeight="1">
      <c r="B61" s="77"/>
      <c r="C61" s="88" t="s">
        <v>8</v>
      </c>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row>
    <row r="62" spans="2:69" ht="18" customHeight="1">
      <c r="B62" s="77"/>
    </row>
    <row r="63" spans="2:69" ht="18" customHeight="1">
      <c r="B63" s="77"/>
    </row>
    <row r="64" spans="2:69" ht="18" customHeight="1"/>
    <row r="65" ht="18" customHeight="1"/>
    <row r="66" ht="18" customHeight="1"/>
    <row r="67" ht="18" customHeight="1"/>
    <row r="68" ht="18" customHeight="1"/>
    <row r="69" ht="18" customHeight="1"/>
    <row r="70" ht="18" customHeight="1"/>
  </sheetData>
  <mergeCells count="1123">
    <mergeCell ref="B1:D1"/>
    <mergeCell ref="CF1:CG1"/>
    <mergeCell ref="B2:BP2"/>
    <mergeCell ref="B5:C5"/>
    <mergeCell ref="E5:R5"/>
    <mergeCell ref="B6:C6"/>
    <mergeCell ref="E6:R6"/>
    <mergeCell ref="B7:C7"/>
    <mergeCell ref="E7:R7"/>
    <mergeCell ref="B8:C8"/>
    <mergeCell ref="I8:R8"/>
    <mergeCell ref="B9:C9"/>
    <mergeCell ref="I9:R9"/>
    <mergeCell ref="I14:N14"/>
    <mergeCell ref="E16:F16"/>
    <mergeCell ref="I16:J16"/>
    <mergeCell ref="M16:N16"/>
    <mergeCell ref="Q16:R16"/>
    <mergeCell ref="U16:V16"/>
    <mergeCell ref="Y16:Z16"/>
    <mergeCell ref="AC16:AD16"/>
    <mergeCell ref="AG16:AH16"/>
    <mergeCell ref="AK16:AL16"/>
    <mergeCell ref="AO16:AP16"/>
    <mergeCell ref="AS16:AT16"/>
    <mergeCell ref="AW16:AX16"/>
    <mergeCell ref="BA16:BB16"/>
    <mergeCell ref="BE16:BF16"/>
    <mergeCell ref="BI16:BJ16"/>
    <mergeCell ref="BM16:BN16"/>
    <mergeCell ref="B49:F49"/>
    <mergeCell ref="I49:J49"/>
    <mergeCell ref="M49:N49"/>
    <mergeCell ref="Q49:R49"/>
    <mergeCell ref="U49:V49"/>
    <mergeCell ref="Y49:Z49"/>
    <mergeCell ref="AC49:AD49"/>
    <mergeCell ref="AG49:AH49"/>
    <mergeCell ref="AK49:AL49"/>
    <mergeCell ref="AO49:AP49"/>
    <mergeCell ref="AS49:AT49"/>
    <mergeCell ref="AW49:AX49"/>
    <mergeCell ref="BA49:BB49"/>
    <mergeCell ref="BE49:BF49"/>
    <mergeCell ref="BI49:BJ49"/>
    <mergeCell ref="BM49:BN49"/>
    <mergeCell ref="I50:J50"/>
    <mergeCell ref="M50:N50"/>
    <mergeCell ref="Q50:R50"/>
    <mergeCell ref="U50:V50"/>
    <mergeCell ref="Y50:Z50"/>
    <mergeCell ref="AC50:AD50"/>
    <mergeCell ref="AG50:AH50"/>
    <mergeCell ref="AK50:AL50"/>
    <mergeCell ref="AO50:AP50"/>
    <mergeCell ref="AS50:AT50"/>
    <mergeCell ref="AW50:AX50"/>
    <mergeCell ref="BA50:BB50"/>
    <mergeCell ref="BE50:BF50"/>
    <mergeCell ref="BI50:BJ50"/>
    <mergeCell ref="BM50:BN50"/>
    <mergeCell ref="B51:F51"/>
    <mergeCell ref="I51:J51"/>
    <mergeCell ref="M51:N51"/>
    <mergeCell ref="Q51:R51"/>
    <mergeCell ref="U51:V51"/>
    <mergeCell ref="Y51:Z51"/>
    <mergeCell ref="AC51:AD51"/>
    <mergeCell ref="AG51:AH51"/>
    <mergeCell ref="AK51:AL51"/>
    <mergeCell ref="AO51:AP51"/>
    <mergeCell ref="AS51:AT51"/>
    <mergeCell ref="AW51:AX51"/>
    <mergeCell ref="BA51:BB51"/>
    <mergeCell ref="BE51:BF51"/>
    <mergeCell ref="BI51:BJ51"/>
    <mergeCell ref="BM51:BN51"/>
    <mergeCell ref="B52:F52"/>
    <mergeCell ref="I52:J52"/>
    <mergeCell ref="M52:N52"/>
    <mergeCell ref="Q52:R52"/>
    <mergeCell ref="U52:V52"/>
    <mergeCell ref="Y52:Z52"/>
    <mergeCell ref="AC52:AD52"/>
    <mergeCell ref="AG52:AH52"/>
    <mergeCell ref="AK52:AL52"/>
    <mergeCell ref="AO52:AP52"/>
    <mergeCell ref="AS52:AT52"/>
    <mergeCell ref="AW52:AX52"/>
    <mergeCell ref="BA52:BB52"/>
    <mergeCell ref="BE52:BF52"/>
    <mergeCell ref="BI52:BJ52"/>
    <mergeCell ref="BM52:BN52"/>
    <mergeCell ref="AS54:AX54"/>
    <mergeCell ref="BO54:BP54"/>
    <mergeCell ref="AS55:AX55"/>
    <mergeCell ref="BO55:BP55"/>
    <mergeCell ref="B16:B18"/>
    <mergeCell ref="C16:D18"/>
    <mergeCell ref="G16:G18"/>
    <mergeCell ref="H16:H18"/>
    <mergeCell ref="K16:K18"/>
    <mergeCell ref="L16:L18"/>
    <mergeCell ref="O16:O18"/>
    <mergeCell ref="P16:P18"/>
    <mergeCell ref="S16:S18"/>
    <mergeCell ref="T16:T18"/>
    <mergeCell ref="W16:W18"/>
    <mergeCell ref="X16:X18"/>
    <mergeCell ref="AA16:AA18"/>
    <mergeCell ref="AB16:AB18"/>
    <mergeCell ref="AE16:AE18"/>
    <mergeCell ref="AF16:AF18"/>
    <mergeCell ref="AI16:AI18"/>
    <mergeCell ref="AJ16:AJ18"/>
    <mergeCell ref="AM16:AM18"/>
    <mergeCell ref="AN16:AN18"/>
    <mergeCell ref="AQ16:AQ18"/>
    <mergeCell ref="AR16:AR18"/>
    <mergeCell ref="AU16:AU18"/>
    <mergeCell ref="AV16:AV18"/>
    <mergeCell ref="AY16:AY18"/>
    <mergeCell ref="AZ16:AZ18"/>
    <mergeCell ref="BC16:BC18"/>
    <mergeCell ref="BD16:BD18"/>
    <mergeCell ref="BG16:BG18"/>
    <mergeCell ref="BH16:BH18"/>
    <mergeCell ref="BK16:BK18"/>
    <mergeCell ref="BL16:BL18"/>
    <mergeCell ref="BO16:BO18"/>
    <mergeCell ref="BP16:BP18"/>
    <mergeCell ref="F17:F18"/>
    <mergeCell ref="I17:I18"/>
    <mergeCell ref="J17:J18"/>
    <mergeCell ref="M17:M18"/>
    <mergeCell ref="N17:N18"/>
    <mergeCell ref="Q17:Q18"/>
    <mergeCell ref="R17:R18"/>
    <mergeCell ref="U17:U18"/>
    <mergeCell ref="V17:V18"/>
    <mergeCell ref="Y17:Y18"/>
    <mergeCell ref="Z17:Z18"/>
    <mergeCell ref="AC17:AC18"/>
    <mergeCell ref="AD17:AD18"/>
    <mergeCell ref="AG17:AG18"/>
    <mergeCell ref="AH17:AH18"/>
    <mergeCell ref="AK17:AK18"/>
    <mergeCell ref="AL17:AL18"/>
    <mergeCell ref="AO17:AO18"/>
    <mergeCell ref="AP17:AP18"/>
    <mergeCell ref="AS17:AS18"/>
    <mergeCell ref="AT17:AT18"/>
    <mergeCell ref="AW17:AW18"/>
    <mergeCell ref="AX17:AX18"/>
    <mergeCell ref="BA17:BA18"/>
    <mergeCell ref="BB17:BB18"/>
    <mergeCell ref="BE17:BE18"/>
    <mergeCell ref="BF17:BF18"/>
    <mergeCell ref="BI17:BI18"/>
    <mergeCell ref="BJ17:BJ18"/>
    <mergeCell ref="BM17:BM18"/>
    <mergeCell ref="BN17:BN18"/>
    <mergeCell ref="B19:B20"/>
    <mergeCell ref="C19:D20"/>
    <mergeCell ref="F19:F20"/>
    <mergeCell ref="G19:G20"/>
    <mergeCell ref="H19:H20"/>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W19:W20"/>
    <mergeCell ref="X19:X20"/>
    <mergeCell ref="Y19:Y20"/>
    <mergeCell ref="Z19:Z20"/>
    <mergeCell ref="AA19:AA20"/>
    <mergeCell ref="AB19:AB20"/>
    <mergeCell ref="AC19:AC20"/>
    <mergeCell ref="AD19:AD20"/>
    <mergeCell ref="AE19:AE20"/>
    <mergeCell ref="AF19:AF20"/>
    <mergeCell ref="AG19:AG20"/>
    <mergeCell ref="AH19:AH20"/>
    <mergeCell ref="AI19:AI20"/>
    <mergeCell ref="AJ19:AJ20"/>
    <mergeCell ref="AK19:AK20"/>
    <mergeCell ref="AL19:AL20"/>
    <mergeCell ref="AM19:AM20"/>
    <mergeCell ref="AN19:AN20"/>
    <mergeCell ref="AO19:AO20"/>
    <mergeCell ref="AP19:AP20"/>
    <mergeCell ref="AQ19:AQ20"/>
    <mergeCell ref="AR19:AR20"/>
    <mergeCell ref="AS19:AS20"/>
    <mergeCell ref="AT19:AT20"/>
    <mergeCell ref="AU19:AU20"/>
    <mergeCell ref="AV19:AV20"/>
    <mergeCell ref="AW19:AW20"/>
    <mergeCell ref="AX19:AX20"/>
    <mergeCell ref="AY19:AY20"/>
    <mergeCell ref="AZ19:AZ20"/>
    <mergeCell ref="BA19:BA20"/>
    <mergeCell ref="BB19:BB20"/>
    <mergeCell ref="BC19:BC20"/>
    <mergeCell ref="BD19:BD20"/>
    <mergeCell ref="BE19:BE20"/>
    <mergeCell ref="BF19:BF20"/>
    <mergeCell ref="BG19:BG20"/>
    <mergeCell ref="BH19:BH20"/>
    <mergeCell ref="BI19:BI20"/>
    <mergeCell ref="BJ19:BJ20"/>
    <mergeCell ref="BK19:BK20"/>
    <mergeCell ref="BL19:BL20"/>
    <mergeCell ref="BM19:BM20"/>
    <mergeCell ref="BN19:BN20"/>
    <mergeCell ref="BO19:BO20"/>
    <mergeCell ref="B21:B22"/>
    <mergeCell ref="C21:D22"/>
    <mergeCell ref="F21:F22"/>
    <mergeCell ref="G21:G22"/>
    <mergeCell ref="H21:H22"/>
    <mergeCell ref="I21:I22"/>
    <mergeCell ref="J21:J22"/>
    <mergeCell ref="K21:K22"/>
    <mergeCell ref="L21:L22"/>
    <mergeCell ref="M21:M22"/>
    <mergeCell ref="N21:N22"/>
    <mergeCell ref="O21:O22"/>
    <mergeCell ref="P21:P22"/>
    <mergeCell ref="Q21:Q22"/>
    <mergeCell ref="R21:R22"/>
    <mergeCell ref="S21:S22"/>
    <mergeCell ref="T21:T22"/>
    <mergeCell ref="U21:U22"/>
    <mergeCell ref="V21:V22"/>
    <mergeCell ref="W21:W22"/>
    <mergeCell ref="X21:X22"/>
    <mergeCell ref="Y21:Y22"/>
    <mergeCell ref="Z21:Z22"/>
    <mergeCell ref="AA21:AA22"/>
    <mergeCell ref="AB21:AB22"/>
    <mergeCell ref="AC21:AC22"/>
    <mergeCell ref="AD21:AD22"/>
    <mergeCell ref="AE21:AE22"/>
    <mergeCell ref="AF21:AF22"/>
    <mergeCell ref="AG21:AG22"/>
    <mergeCell ref="AH21:AH22"/>
    <mergeCell ref="AI21:AI22"/>
    <mergeCell ref="AJ21:AJ22"/>
    <mergeCell ref="AK21:AK22"/>
    <mergeCell ref="AL21:AL22"/>
    <mergeCell ref="AM21:AM22"/>
    <mergeCell ref="AN21:AN22"/>
    <mergeCell ref="AO21:AO22"/>
    <mergeCell ref="AP21:AP22"/>
    <mergeCell ref="AQ21:AQ22"/>
    <mergeCell ref="AR21:AR22"/>
    <mergeCell ref="AS21:AS22"/>
    <mergeCell ref="AT21:AT22"/>
    <mergeCell ref="AU21:AU22"/>
    <mergeCell ref="AV21:AV22"/>
    <mergeCell ref="AW21:AW22"/>
    <mergeCell ref="AX21:AX22"/>
    <mergeCell ref="AY21:AY22"/>
    <mergeCell ref="AZ21:AZ22"/>
    <mergeCell ref="BA21:BA22"/>
    <mergeCell ref="BB21:BB22"/>
    <mergeCell ref="BC21:BC22"/>
    <mergeCell ref="BD21:BD22"/>
    <mergeCell ref="BE21:BE22"/>
    <mergeCell ref="BF21:BF22"/>
    <mergeCell ref="BG21:BG22"/>
    <mergeCell ref="BH21:BH22"/>
    <mergeCell ref="BI21:BI22"/>
    <mergeCell ref="BJ21:BJ22"/>
    <mergeCell ref="BK21:BK22"/>
    <mergeCell ref="BL21:BL22"/>
    <mergeCell ref="BM21:BM22"/>
    <mergeCell ref="BN21:BN22"/>
    <mergeCell ref="BO21:BO22"/>
    <mergeCell ref="B23:B24"/>
    <mergeCell ref="C23:D24"/>
    <mergeCell ref="F23:F24"/>
    <mergeCell ref="G23:G24"/>
    <mergeCell ref="H23:H24"/>
    <mergeCell ref="I23:I24"/>
    <mergeCell ref="J23:J24"/>
    <mergeCell ref="K23:K24"/>
    <mergeCell ref="L23:L24"/>
    <mergeCell ref="M23:M24"/>
    <mergeCell ref="N23:N24"/>
    <mergeCell ref="O23:O24"/>
    <mergeCell ref="P23:P24"/>
    <mergeCell ref="Q23:Q24"/>
    <mergeCell ref="R23:R24"/>
    <mergeCell ref="S23:S24"/>
    <mergeCell ref="T23:T24"/>
    <mergeCell ref="U23:U24"/>
    <mergeCell ref="V23:V24"/>
    <mergeCell ref="W23:W24"/>
    <mergeCell ref="X23:X24"/>
    <mergeCell ref="Y23:Y24"/>
    <mergeCell ref="Z23:Z24"/>
    <mergeCell ref="AA23:AA24"/>
    <mergeCell ref="AB23:AB24"/>
    <mergeCell ref="AC23:AC24"/>
    <mergeCell ref="AD23:AD24"/>
    <mergeCell ref="AE23:AE24"/>
    <mergeCell ref="AF23:AF24"/>
    <mergeCell ref="AG23:AG24"/>
    <mergeCell ref="AH23:AH24"/>
    <mergeCell ref="AI23:AI24"/>
    <mergeCell ref="AJ23:AJ24"/>
    <mergeCell ref="AK23:AK24"/>
    <mergeCell ref="AL23:AL24"/>
    <mergeCell ref="AM23:AM24"/>
    <mergeCell ref="AN23:AN24"/>
    <mergeCell ref="AO23:AO24"/>
    <mergeCell ref="AP23:AP24"/>
    <mergeCell ref="AQ23:AQ24"/>
    <mergeCell ref="AR23:AR24"/>
    <mergeCell ref="AS23:AS24"/>
    <mergeCell ref="AT23:AT24"/>
    <mergeCell ref="AU23:AU24"/>
    <mergeCell ref="AV23:AV24"/>
    <mergeCell ref="AW23:AW24"/>
    <mergeCell ref="AX23:AX24"/>
    <mergeCell ref="AY23:AY24"/>
    <mergeCell ref="AZ23:AZ24"/>
    <mergeCell ref="BA23:BA24"/>
    <mergeCell ref="BB23:BB24"/>
    <mergeCell ref="BC23:BC24"/>
    <mergeCell ref="BD23:BD24"/>
    <mergeCell ref="BE23:BE24"/>
    <mergeCell ref="BF23:BF24"/>
    <mergeCell ref="BG23:BG24"/>
    <mergeCell ref="BH23:BH24"/>
    <mergeCell ref="BI23:BI24"/>
    <mergeCell ref="BJ23:BJ24"/>
    <mergeCell ref="BK23:BK24"/>
    <mergeCell ref="BL23:BL24"/>
    <mergeCell ref="BM23:BM24"/>
    <mergeCell ref="BN23:BN24"/>
    <mergeCell ref="BO23:BO24"/>
    <mergeCell ref="B25:B26"/>
    <mergeCell ref="C25:D26"/>
    <mergeCell ref="F25:F26"/>
    <mergeCell ref="G25:G26"/>
    <mergeCell ref="H25:H26"/>
    <mergeCell ref="I25:I26"/>
    <mergeCell ref="J25:J26"/>
    <mergeCell ref="K25:K26"/>
    <mergeCell ref="L25:L26"/>
    <mergeCell ref="M25:M26"/>
    <mergeCell ref="N25:N26"/>
    <mergeCell ref="O25:O26"/>
    <mergeCell ref="P25:P26"/>
    <mergeCell ref="Q25:Q26"/>
    <mergeCell ref="R25:R26"/>
    <mergeCell ref="S25:S26"/>
    <mergeCell ref="T25:T26"/>
    <mergeCell ref="U25:U26"/>
    <mergeCell ref="V25:V26"/>
    <mergeCell ref="W25:W26"/>
    <mergeCell ref="X25:X26"/>
    <mergeCell ref="Y25:Y26"/>
    <mergeCell ref="Z25:Z26"/>
    <mergeCell ref="AA25:AA26"/>
    <mergeCell ref="AB25:AB26"/>
    <mergeCell ref="AC25:AC26"/>
    <mergeCell ref="AD25:AD26"/>
    <mergeCell ref="AE25:AE26"/>
    <mergeCell ref="AF25:AF26"/>
    <mergeCell ref="AG25:AG26"/>
    <mergeCell ref="AH25:AH26"/>
    <mergeCell ref="AI25:AI26"/>
    <mergeCell ref="AJ25:AJ26"/>
    <mergeCell ref="AK25:AK26"/>
    <mergeCell ref="AL25:AL26"/>
    <mergeCell ref="AM25:AM26"/>
    <mergeCell ref="AN25:AN26"/>
    <mergeCell ref="AO25:AO26"/>
    <mergeCell ref="AP25:AP26"/>
    <mergeCell ref="AQ25:AQ26"/>
    <mergeCell ref="AR25:AR26"/>
    <mergeCell ref="AS25:AS26"/>
    <mergeCell ref="AT25:AT26"/>
    <mergeCell ref="AU25:AU26"/>
    <mergeCell ref="AV25:AV26"/>
    <mergeCell ref="AW25:AW26"/>
    <mergeCell ref="AX25:AX26"/>
    <mergeCell ref="AY25:AY26"/>
    <mergeCell ref="AZ25:AZ26"/>
    <mergeCell ref="BA25:BA26"/>
    <mergeCell ref="BB25:BB26"/>
    <mergeCell ref="BC25:BC26"/>
    <mergeCell ref="BD25:BD26"/>
    <mergeCell ref="BE25:BE26"/>
    <mergeCell ref="BF25:BF26"/>
    <mergeCell ref="BG25:BG26"/>
    <mergeCell ref="BH25:BH26"/>
    <mergeCell ref="BI25:BI26"/>
    <mergeCell ref="BJ25:BJ26"/>
    <mergeCell ref="BK25:BK26"/>
    <mergeCell ref="BL25:BL26"/>
    <mergeCell ref="BM25:BM26"/>
    <mergeCell ref="BN25:BN26"/>
    <mergeCell ref="BO25:BO26"/>
    <mergeCell ref="B27:B28"/>
    <mergeCell ref="C27:D28"/>
    <mergeCell ref="F27:F28"/>
    <mergeCell ref="G27:G28"/>
    <mergeCell ref="H27:H28"/>
    <mergeCell ref="I27:I28"/>
    <mergeCell ref="J27:J28"/>
    <mergeCell ref="K27:K28"/>
    <mergeCell ref="L27:L28"/>
    <mergeCell ref="M27:M28"/>
    <mergeCell ref="N27:N28"/>
    <mergeCell ref="O27:O28"/>
    <mergeCell ref="P27:P28"/>
    <mergeCell ref="Q27:Q28"/>
    <mergeCell ref="R27:R28"/>
    <mergeCell ref="S27:S28"/>
    <mergeCell ref="T27:T28"/>
    <mergeCell ref="U27:U28"/>
    <mergeCell ref="V27:V28"/>
    <mergeCell ref="W27:W28"/>
    <mergeCell ref="X27:X28"/>
    <mergeCell ref="Y27:Y28"/>
    <mergeCell ref="Z27:Z28"/>
    <mergeCell ref="AA27:AA28"/>
    <mergeCell ref="AB27:AB28"/>
    <mergeCell ref="AC27:AC28"/>
    <mergeCell ref="AD27:AD28"/>
    <mergeCell ref="AE27:AE28"/>
    <mergeCell ref="AF27:AF28"/>
    <mergeCell ref="AG27:AG28"/>
    <mergeCell ref="AH27:AH28"/>
    <mergeCell ref="AI27:AI28"/>
    <mergeCell ref="AJ27:AJ28"/>
    <mergeCell ref="AK27:AK28"/>
    <mergeCell ref="AL27:AL28"/>
    <mergeCell ref="AM27:AM28"/>
    <mergeCell ref="AN27:AN28"/>
    <mergeCell ref="AO27:AO28"/>
    <mergeCell ref="AP27:AP28"/>
    <mergeCell ref="AQ27:AQ28"/>
    <mergeCell ref="AR27:AR28"/>
    <mergeCell ref="AS27:AS28"/>
    <mergeCell ref="AT27:AT28"/>
    <mergeCell ref="AU27:AU28"/>
    <mergeCell ref="AV27:AV28"/>
    <mergeCell ref="AW27:AW28"/>
    <mergeCell ref="AX27:AX28"/>
    <mergeCell ref="AY27:AY28"/>
    <mergeCell ref="AZ27:AZ28"/>
    <mergeCell ref="BA27:BA28"/>
    <mergeCell ref="BB27:BB28"/>
    <mergeCell ref="BC27:BC28"/>
    <mergeCell ref="BD27:BD28"/>
    <mergeCell ref="BE27:BE28"/>
    <mergeCell ref="BF27:BF28"/>
    <mergeCell ref="BG27:BG28"/>
    <mergeCell ref="BH27:BH28"/>
    <mergeCell ref="BI27:BI28"/>
    <mergeCell ref="BJ27:BJ28"/>
    <mergeCell ref="BK27:BK28"/>
    <mergeCell ref="BL27:BL28"/>
    <mergeCell ref="BM27:BM28"/>
    <mergeCell ref="BN27:BN28"/>
    <mergeCell ref="BO27:BO28"/>
    <mergeCell ref="B29:B30"/>
    <mergeCell ref="C29:D30"/>
    <mergeCell ref="F29:F30"/>
    <mergeCell ref="G29:G30"/>
    <mergeCell ref="H29:H30"/>
    <mergeCell ref="I29:I30"/>
    <mergeCell ref="J29:J30"/>
    <mergeCell ref="K29:K30"/>
    <mergeCell ref="L29:L30"/>
    <mergeCell ref="M29:M30"/>
    <mergeCell ref="N29:N30"/>
    <mergeCell ref="O29:O30"/>
    <mergeCell ref="P29:P30"/>
    <mergeCell ref="Q29:Q30"/>
    <mergeCell ref="R29:R30"/>
    <mergeCell ref="S29:S30"/>
    <mergeCell ref="T29:T30"/>
    <mergeCell ref="U29:U30"/>
    <mergeCell ref="V29:V30"/>
    <mergeCell ref="W29:W30"/>
    <mergeCell ref="X29:X30"/>
    <mergeCell ref="Y29:Y30"/>
    <mergeCell ref="Z29:Z30"/>
    <mergeCell ref="AA29:AA30"/>
    <mergeCell ref="AB29:AB30"/>
    <mergeCell ref="AC29:AC30"/>
    <mergeCell ref="AD29:AD30"/>
    <mergeCell ref="AE29:AE30"/>
    <mergeCell ref="AF29:AF30"/>
    <mergeCell ref="AG29:AG30"/>
    <mergeCell ref="AH29:AH30"/>
    <mergeCell ref="AI29:AI30"/>
    <mergeCell ref="AJ29:AJ30"/>
    <mergeCell ref="AK29:AK30"/>
    <mergeCell ref="AL29:AL30"/>
    <mergeCell ref="AM29:AM30"/>
    <mergeCell ref="AN29:AN30"/>
    <mergeCell ref="AO29:AO30"/>
    <mergeCell ref="AP29:AP30"/>
    <mergeCell ref="AQ29:AQ30"/>
    <mergeCell ref="AR29:AR30"/>
    <mergeCell ref="AS29:AS30"/>
    <mergeCell ref="AT29:AT30"/>
    <mergeCell ref="AU29:AU30"/>
    <mergeCell ref="AV29:AV30"/>
    <mergeCell ref="AW29:AW30"/>
    <mergeCell ref="AX29:AX30"/>
    <mergeCell ref="AY29:AY30"/>
    <mergeCell ref="AZ29:AZ30"/>
    <mergeCell ref="BA29:BA30"/>
    <mergeCell ref="BB29:BB30"/>
    <mergeCell ref="BC29:BC30"/>
    <mergeCell ref="BD29:BD30"/>
    <mergeCell ref="BE29:BE30"/>
    <mergeCell ref="BF29:BF30"/>
    <mergeCell ref="BG29:BG30"/>
    <mergeCell ref="BH29:BH30"/>
    <mergeCell ref="BI29:BI30"/>
    <mergeCell ref="BJ29:BJ30"/>
    <mergeCell ref="BK29:BK30"/>
    <mergeCell ref="BL29:BL30"/>
    <mergeCell ref="BM29:BM30"/>
    <mergeCell ref="BN29:BN30"/>
    <mergeCell ref="BO29:BO30"/>
    <mergeCell ref="B31:B32"/>
    <mergeCell ref="C31:D32"/>
    <mergeCell ref="F31:F32"/>
    <mergeCell ref="G31:G32"/>
    <mergeCell ref="H31:H32"/>
    <mergeCell ref="I31:I32"/>
    <mergeCell ref="J31:J32"/>
    <mergeCell ref="K31:K32"/>
    <mergeCell ref="L31:L32"/>
    <mergeCell ref="M31:M32"/>
    <mergeCell ref="N31:N32"/>
    <mergeCell ref="O31:O32"/>
    <mergeCell ref="P31:P32"/>
    <mergeCell ref="Q31:Q32"/>
    <mergeCell ref="R31:R32"/>
    <mergeCell ref="S31:S32"/>
    <mergeCell ref="T31:T32"/>
    <mergeCell ref="U31:U32"/>
    <mergeCell ref="V31:V32"/>
    <mergeCell ref="W31:W32"/>
    <mergeCell ref="X31:X32"/>
    <mergeCell ref="Y31:Y32"/>
    <mergeCell ref="Z31:Z32"/>
    <mergeCell ref="AA31:AA32"/>
    <mergeCell ref="AB31:AB32"/>
    <mergeCell ref="AC31:AC32"/>
    <mergeCell ref="AD31:AD32"/>
    <mergeCell ref="AE31:AE32"/>
    <mergeCell ref="AF31:AF32"/>
    <mergeCell ref="AG31:AG32"/>
    <mergeCell ref="AH31:AH32"/>
    <mergeCell ref="AI31:AI32"/>
    <mergeCell ref="AJ31:AJ32"/>
    <mergeCell ref="AK31:AK32"/>
    <mergeCell ref="AL31:AL32"/>
    <mergeCell ref="AM31:AM32"/>
    <mergeCell ref="AN31:AN32"/>
    <mergeCell ref="AO31:AO32"/>
    <mergeCell ref="AP31:AP32"/>
    <mergeCell ref="AQ31:AQ32"/>
    <mergeCell ref="AR31:AR32"/>
    <mergeCell ref="AS31:AS32"/>
    <mergeCell ref="AT31:AT32"/>
    <mergeCell ref="AU31:AU32"/>
    <mergeCell ref="AV31:AV32"/>
    <mergeCell ref="AW31:AW32"/>
    <mergeCell ref="AX31:AX32"/>
    <mergeCell ref="AY31:AY32"/>
    <mergeCell ref="AZ31:AZ32"/>
    <mergeCell ref="BA31:BA32"/>
    <mergeCell ref="BB31:BB32"/>
    <mergeCell ref="BC31:BC32"/>
    <mergeCell ref="BD31:BD32"/>
    <mergeCell ref="BE31:BE32"/>
    <mergeCell ref="BF31:BF32"/>
    <mergeCell ref="BG31:BG32"/>
    <mergeCell ref="BH31:BH32"/>
    <mergeCell ref="BI31:BI32"/>
    <mergeCell ref="BJ31:BJ32"/>
    <mergeCell ref="BK31:BK32"/>
    <mergeCell ref="BL31:BL32"/>
    <mergeCell ref="BM31:BM32"/>
    <mergeCell ref="BN31:BN32"/>
    <mergeCell ref="BO31:BO32"/>
    <mergeCell ref="B33:B34"/>
    <mergeCell ref="C33:D34"/>
    <mergeCell ref="F33:F34"/>
    <mergeCell ref="G33:G34"/>
    <mergeCell ref="H33:H34"/>
    <mergeCell ref="I33:I34"/>
    <mergeCell ref="J33:J34"/>
    <mergeCell ref="K33:K34"/>
    <mergeCell ref="L33:L34"/>
    <mergeCell ref="M33:M34"/>
    <mergeCell ref="N33:N34"/>
    <mergeCell ref="O33:O34"/>
    <mergeCell ref="P33:P34"/>
    <mergeCell ref="Q33:Q34"/>
    <mergeCell ref="R33:R34"/>
    <mergeCell ref="S33:S34"/>
    <mergeCell ref="T33:T34"/>
    <mergeCell ref="U33:U34"/>
    <mergeCell ref="V33:V34"/>
    <mergeCell ref="W33:W34"/>
    <mergeCell ref="X33:X34"/>
    <mergeCell ref="Y33:Y34"/>
    <mergeCell ref="Z33:Z34"/>
    <mergeCell ref="AA33:AA34"/>
    <mergeCell ref="AB33:AB34"/>
    <mergeCell ref="AC33:AC34"/>
    <mergeCell ref="AD33:AD34"/>
    <mergeCell ref="AE33:AE34"/>
    <mergeCell ref="AF33:AF34"/>
    <mergeCell ref="AG33:AG34"/>
    <mergeCell ref="AH33:AH34"/>
    <mergeCell ref="AI33:AI34"/>
    <mergeCell ref="AJ33:AJ34"/>
    <mergeCell ref="AK33:AK34"/>
    <mergeCell ref="AL33:AL34"/>
    <mergeCell ref="AM33:AM34"/>
    <mergeCell ref="AN33:AN34"/>
    <mergeCell ref="AO33:AO34"/>
    <mergeCell ref="AP33:AP34"/>
    <mergeCell ref="AQ33:AQ34"/>
    <mergeCell ref="AR33:AR34"/>
    <mergeCell ref="AS33:AS34"/>
    <mergeCell ref="AT33:AT34"/>
    <mergeCell ref="AU33:AU34"/>
    <mergeCell ref="AV33:AV34"/>
    <mergeCell ref="AW33:AW34"/>
    <mergeCell ref="AX33:AX34"/>
    <mergeCell ref="AY33:AY34"/>
    <mergeCell ref="AZ33:AZ34"/>
    <mergeCell ref="BA33:BA34"/>
    <mergeCell ref="BB33:BB34"/>
    <mergeCell ref="BC33:BC34"/>
    <mergeCell ref="BD33:BD34"/>
    <mergeCell ref="BE33:BE34"/>
    <mergeCell ref="BF33:BF34"/>
    <mergeCell ref="BG33:BG34"/>
    <mergeCell ref="BH33:BH34"/>
    <mergeCell ref="BI33:BI34"/>
    <mergeCell ref="BJ33:BJ34"/>
    <mergeCell ref="BK33:BK34"/>
    <mergeCell ref="BL33:BL34"/>
    <mergeCell ref="BM33:BM34"/>
    <mergeCell ref="BN33:BN34"/>
    <mergeCell ref="BO33:BO34"/>
    <mergeCell ref="B35:B36"/>
    <mergeCell ref="C35:D36"/>
    <mergeCell ref="F35:F36"/>
    <mergeCell ref="G35:G36"/>
    <mergeCell ref="H35:H36"/>
    <mergeCell ref="I35:I36"/>
    <mergeCell ref="J35:J36"/>
    <mergeCell ref="K35:K36"/>
    <mergeCell ref="L35:L36"/>
    <mergeCell ref="M35:M36"/>
    <mergeCell ref="N35:N36"/>
    <mergeCell ref="O35:O36"/>
    <mergeCell ref="P35:P36"/>
    <mergeCell ref="Q35:Q36"/>
    <mergeCell ref="R35:R36"/>
    <mergeCell ref="S35:S36"/>
    <mergeCell ref="T35:T36"/>
    <mergeCell ref="U35:U36"/>
    <mergeCell ref="V35:V36"/>
    <mergeCell ref="W35:W36"/>
    <mergeCell ref="X35:X36"/>
    <mergeCell ref="Y35:Y36"/>
    <mergeCell ref="Z35:Z36"/>
    <mergeCell ref="AA35:AA36"/>
    <mergeCell ref="AB35:AB36"/>
    <mergeCell ref="AC35:AC36"/>
    <mergeCell ref="AD35:AD36"/>
    <mergeCell ref="AE35:AE36"/>
    <mergeCell ref="AF35:AF36"/>
    <mergeCell ref="AG35:AG36"/>
    <mergeCell ref="AH35:AH36"/>
    <mergeCell ref="AI35:AI36"/>
    <mergeCell ref="AJ35:AJ36"/>
    <mergeCell ref="AK35:AK36"/>
    <mergeCell ref="AL35:AL36"/>
    <mergeCell ref="AM35:AM36"/>
    <mergeCell ref="AN35:AN36"/>
    <mergeCell ref="AO35:AO36"/>
    <mergeCell ref="AP35:AP36"/>
    <mergeCell ref="AQ35:AQ36"/>
    <mergeCell ref="AR35:AR36"/>
    <mergeCell ref="AS35:AS36"/>
    <mergeCell ref="AT35:AT36"/>
    <mergeCell ref="AU35:AU36"/>
    <mergeCell ref="AV35:AV36"/>
    <mergeCell ref="AW35:AW36"/>
    <mergeCell ref="AX35:AX36"/>
    <mergeCell ref="AY35:AY36"/>
    <mergeCell ref="AZ35:AZ36"/>
    <mergeCell ref="BA35:BA36"/>
    <mergeCell ref="BB35:BB36"/>
    <mergeCell ref="BC35:BC36"/>
    <mergeCell ref="BD35:BD36"/>
    <mergeCell ref="BE35:BE36"/>
    <mergeCell ref="BF35:BF36"/>
    <mergeCell ref="BG35:BG36"/>
    <mergeCell ref="BH35:BH36"/>
    <mergeCell ref="BI35:BI36"/>
    <mergeCell ref="BJ35:BJ36"/>
    <mergeCell ref="BK35:BK36"/>
    <mergeCell ref="BL35:BL36"/>
    <mergeCell ref="BM35:BM36"/>
    <mergeCell ref="BN35:BN36"/>
    <mergeCell ref="BO35:BO36"/>
    <mergeCell ref="B37:B38"/>
    <mergeCell ref="C37:D38"/>
    <mergeCell ref="F37:F38"/>
    <mergeCell ref="G37:G38"/>
    <mergeCell ref="H37:H38"/>
    <mergeCell ref="I37:I38"/>
    <mergeCell ref="J37:J38"/>
    <mergeCell ref="K37:K38"/>
    <mergeCell ref="L37:L38"/>
    <mergeCell ref="M37:M38"/>
    <mergeCell ref="N37:N38"/>
    <mergeCell ref="O37:O38"/>
    <mergeCell ref="P37:P38"/>
    <mergeCell ref="Q37:Q38"/>
    <mergeCell ref="R37:R38"/>
    <mergeCell ref="S37:S38"/>
    <mergeCell ref="T37:T38"/>
    <mergeCell ref="U37:U38"/>
    <mergeCell ref="V37:V38"/>
    <mergeCell ref="W37:W38"/>
    <mergeCell ref="X37:X38"/>
    <mergeCell ref="Y37:Y38"/>
    <mergeCell ref="Z37:Z38"/>
    <mergeCell ref="AA37:AA38"/>
    <mergeCell ref="AB37:AB38"/>
    <mergeCell ref="AC37:AC38"/>
    <mergeCell ref="AD37:AD38"/>
    <mergeCell ref="AE37:AE38"/>
    <mergeCell ref="AF37:AF38"/>
    <mergeCell ref="AG37:AG38"/>
    <mergeCell ref="AH37:AH38"/>
    <mergeCell ref="AI37:AI38"/>
    <mergeCell ref="AJ37:AJ38"/>
    <mergeCell ref="AK37:AK38"/>
    <mergeCell ref="AL37:AL38"/>
    <mergeCell ref="AM37:AM38"/>
    <mergeCell ref="AN37:AN38"/>
    <mergeCell ref="AO37:AO38"/>
    <mergeCell ref="AP37:AP38"/>
    <mergeCell ref="AQ37:AQ38"/>
    <mergeCell ref="AR37:AR38"/>
    <mergeCell ref="AS37:AS38"/>
    <mergeCell ref="AT37:AT38"/>
    <mergeCell ref="AU37:AU38"/>
    <mergeCell ref="AV37:AV38"/>
    <mergeCell ref="AW37:AW38"/>
    <mergeCell ref="AX37:AX38"/>
    <mergeCell ref="AY37:AY38"/>
    <mergeCell ref="AZ37:AZ38"/>
    <mergeCell ref="BA37:BA38"/>
    <mergeCell ref="BB37:BB38"/>
    <mergeCell ref="BC37:BC38"/>
    <mergeCell ref="BD37:BD38"/>
    <mergeCell ref="BE37:BE38"/>
    <mergeCell ref="BF37:BF38"/>
    <mergeCell ref="BG37:BG38"/>
    <mergeCell ref="BH37:BH38"/>
    <mergeCell ref="BI37:BI38"/>
    <mergeCell ref="BJ37:BJ38"/>
    <mergeCell ref="BK37:BK38"/>
    <mergeCell ref="BL37:BL38"/>
    <mergeCell ref="BM37:BM38"/>
    <mergeCell ref="BN37:BN38"/>
    <mergeCell ref="BO37:BO38"/>
    <mergeCell ref="B39:B40"/>
    <mergeCell ref="C39:D40"/>
    <mergeCell ref="F39:F40"/>
    <mergeCell ref="G39:G40"/>
    <mergeCell ref="H39:H40"/>
    <mergeCell ref="I39:I40"/>
    <mergeCell ref="J39:J40"/>
    <mergeCell ref="K39:K40"/>
    <mergeCell ref="L39:L40"/>
    <mergeCell ref="M39:M40"/>
    <mergeCell ref="N39:N40"/>
    <mergeCell ref="O39:O40"/>
    <mergeCell ref="P39:P40"/>
    <mergeCell ref="Q39:Q40"/>
    <mergeCell ref="R39:R40"/>
    <mergeCell ref="S39:S40"/>
    <mergeCell ref="T39:T40"/>
    <mergeCell ref="U39:U40"/>
    <mergeCell ref="V39:V40"/>
    <mergeCell ref="W39:W40"/>
    <mergeCell ref="X39:X40"/>
    <mergeCell ref="Y39:Y40"/>
    <mergeCell ref="Z39:Z40"/>
    <mergeCell ref="AA39:AA40"/>
    <mergeCell ref="AB39:AB40"/>
    <mergeCell ref="AC39:AC40"/>
    <mergeCell ref="AD39:AD40"/>
    <mergeCell ref="AE39:AE40"/>
    <mergeCell ref="AF39:AF40"/>
    <mergeCell ref="AG39:AG40"/>
    <mergeCell ref="AH39:AH40"/>
    <mergeCell ref="AI39:AI40"/>
    <mergeCell ref="AJ39:AJ40"/>
    <mergeCell ref="AK39:AK40"/>
    <mergeCell ref="AL39:AL40"/>
    <mergeCell ref="AM39:AM40"/>
    <mergeCell ref="AN39:AN40"/>
    <mergeCell ref="AO39:AO40"/>
    <mergeCell ref="AP39:AP40"/>
    <mergeCell ref="AQ39:AQ40"/>
    <mergeCell ref="AR39:AR40"/>
    <mergeCell ref="AS39:AS40"/>
    <mergeCell ref="AT39:AT40"/>
    <mergeCell ref="AU39:AU40"/>
    <mergeCell ref="AV39:AV40"/>
    <mergeCell ref="AW39:AW40"/>
    <mergeCell ref="AX39:AX40"/>
    <mergeCell ref="AY39:AY40"/>
    <mergeCell ref="AZ39:AZ40"/>
    <mergeCell ref="BA39:BA40"/>
    <mergeCell ref="BB39:BB40"/>
    <mergeCell ref="BC39:BC40"/>
    <mergeCell ref="BD39:BD40"/>
    <mergeCell ref="BE39:BE40"/>
    <mergeCell ref="BF39:BF40"/>
    <mergeCell ref="BG39:BG40"/>
    <mergeCell ref="BH39:BH40"/>
    <mergeCell ref="BI39:BI40"/>
    <mergeCell ref="BJ39:BJ40"/>
    <mergeCell ref="BK39:BK40"/>
    <mergeCell ref="BL39:BL40"/>
    <mergeCell ref="BM39:BM40"/>
    <mergeCell ref="BN39:BN40"/>
    <mergeCell ref="BO39:BO40"/>
    <mergeCell ref="B41:B42"/>
    <mergeCell ref="C41:D42"/>
    <mergeCell ref="F41:F42"/>
    <mergeCell ref="G41:G42"/>
    <mergeCell ref="H41:H42"/>
    <mergeCell ref="I41:I42"/>
    <mergeCell ref="J41:J42"/>
    <mergeCell ref="K41:K42"/>
    <mergeCell ref="L41:L42"/>
    <mergeCell ref="M41:M42"/>
    <mergeCell ref="N41:N42"/>
    <mergeCell ref="O41:O42"/>
    <mergeCell ref="P41:P42"/>
    <mergeCell ref="Q41:Q42"/>
    <mergeCell ref="R41:R42"/>
    <mergeCell ref="S41:S42"/>
    <mergeCell ref="T41:T42"/>
    <mergeCell ref="U41:U42"/>
    <mergeCell ref="V41:V42"/>
    <mergeCell ref="W41:W42"/>
    <mergeCell ref="X41:X42"/>
    <mergeCell ref="Y41:Y42"/>
    <mergeCell ref="Z41:Z42"/>
    <mergeCell ref="AA41:AA42"/>
    <mergeCell ref="AB41:AB42"/>
    <mergeCell ref="AC41:AC42"/>
    <mergeCell ref="AD41:AD42"/>
    <mergeCell ref="AE41:AE42"/>
    <mergeCell ref="AF41:AF42"/>
    <mergeCell ref="AG41:AG42"/>
    <mergeCell ref="AH41:AH42"/>
    <mergeCell ref="AI41:AI42"/>
    <mergeCell ref="AJ41:AJ42"/>
    <mergeCell ref="AK41:AK42"/>
    <mergeCell ref="AL41:AL42"/>
    <mergeCell ref="AM41:AM42"/>
    <mergeCell ref="AN41:AN42"/>
    <mergeCell ref="AO41:AO42"/>
    <mergeCell ref="AP41:AP42"/>
    <mergeCell ref="AQ41:AQ42"/>
    <mergeCell ref="AR41:AR42"/>
    <mergeCell ref="AS41:AS42"/>
    <mergeCell ref="AT41:AT42"/>
    <mergeCell ref="AU41:AU42"/>
    <mergeCell ref="AV41:AV42"/>
    <mergeCell ref="AW41:AW42"/>
    <mergeCell ref="AX41:AX42"/>
    <mergeCell ref="AY41:AY42"/>
    <mergeCell ref="AZ41:AZ42"/>
    <mergeCell ref="BA41:BA42"/>
    <mergeCell ref="BB41:BB42"/>
    <mergeCell ref="BC41:BC42"/>
    <mergeCell ref="BD41:BD42"/>
    <mergeCell ref="BE41:BE42"/>
    <mergeCell ref="BF41:BF42"/>
    <mergeCell ref="BG41:BG42"/>
    <mergeCell ref="BH41:BH42"/>
    <mergeCell ref="BI41:BI42"/>
    <mergeCell ref="BJ41:BJ42"/>
    <mergeCell ref="BK41:BK42"/>
    <mergeCell ref="BL41:BL42"/>
    <mergeCell ref="BM41:BM42"/>
    <mergeCell ref="BN41:BN42"/>
    <mergeCell ref="BO41:BO42"/>
    <mergeCell ref="B43:B44"/>
    <mergeCell ref="C43:D44"/>
    <mergeCell ref="F43:F44"/>
    <mergeCell ref="G43:G44"/>
    <mergeCell ref="H43:H44"/>
    <mergeCell ref="I43:I44"/>
    <mergeCell ref="J43:J44"/>
    <mergeCell ref="K43:K44"/>
    <mergeCell ref="L43:L44"/>
    <mergeCell ref="M43:M44"/>
    <mergeCell ref="N43:N44"/>
    <mergeCell ref="O43:O44"/>
    <mergeCell ref="P43:P44"/>
    <mergeCell ref="Q43:Q44"/>
    <mergeCell ref="R43:R44"/>
    <mergeCell ref="S43:S44"/>
    <mergeCell ref="T43:T44"/>
    <mergeCell ref="U43:U44"/>
    <mergeCell ref="V43:V44"/>
    <mergeCell ref="W43:W44"/>
    <mergeCell ref="X43:X44"/>
    <mergeCell ref="Y43:Y44"/>
    <mergeCell ref="Z43:Z44"/>
    <mergeCell ref="AA43:AA44"/>
    <mergeCell ref="AB43:AB44"/>
    <mergeCell ref="AC43:AC44"/>
    <mergeCell ref="AD43:AD44"/>
    <mergeCell ref="AE43:AE44"/>
    <mergeCell ref="AF43:AF44"/>
    <mergeCell ref="AG43:AG44"/>
    <mergeCell ref="AH43:AH44"/>
    <mergeCell ref="AI43:AI44"/>
    <mergeCell ref="AJ43:AJ44"/>
    <mergeCell ref="AK43:AK44"/>
    <mergeCell ref="AL43:AL44"/>
    <mergeCell ref="AM43:AM44"/>
    <mergeCell ref="AN43:AN44"/>
    <mergeCell ref="AO43:AO44"/>
    <mergeCell ref="AP43:AP44"/>
    <mergeCell ref="AQ43:AQ44"/>
    <mergeCell ref="AR43:AR44"/>
    <mergeCell ref="AS43:AS44"/>
    <mergeCell ref="AT43:AT44"/>
    <mergeCell ref="AU43:AU44"/>
    <mergeCell ref="AV43:AV44"/>
    <mergeCell ref="AW43:AW44"/>
    <mergeCell ref="AX43:AX44"/>
    <mergeCell ref="AY43:AY44"/>
    <mergeCell ref="AZ43:AZ44"/>
    <mergeCell ref="BA43:BA44"/>
    <mergeCell ref="BB43:BB44"/>
    <mergeCell ref="BC43:BC44"/>
    <mergeCell ref="BD43:BD44"/>
    <mergeCell ref="BE43:BE44"/>
    <mergeCell ref="BF43:BF44"/>
    <mergeCell ref="BG43:BG44"/>
    <mergeCell ref="BH43:BH44"/>
    <mergeCell ref="BI43:BI44"/>
    <mergeCell ref="BJ43:BJ44"/>
    <mergeCell ref="BK43:BK44"/>
    <mergeCell ref="BL43:BL44"/>
    <mergeCell ref="BM43:BM44"/>
    <mergeCell ref="BN43:BN44"/>
    <mergeCell ref="BO43:BO44"/>
    <mergeCell ref="B45:B46"/>
    <mergeCell ref="C45:D46"/>
    <mergeCell ref="F45:F46"/>
    <mergeCell ref="G45:G46"/>
    <mergeCell ref="H45:H46"/>
    <mergeCell ref="I45:I46"/>
    <mergeCell ref="J45:J46"/>
    <mergeCell ref="K45:K46"/>
    <mergeCell ref="L45:L46"/>
    <mergeCell ref="M45:M46"/>
    <mergeCell ref="N45:N46"/>
    <mergeCell ref="O45:O46"/>
    <mergeCell ref="P45:P46"/>
    <mergeCell ref="Q45:Q46"/>
    <mergeCell ref="R45:R46"/>
    <mergeCell ref="S45:S46"/>
    <mergeCell ref="T45:T46"/>
    <mergeCell ref="U45:U46"/>
    <mergeCell ref="V45:V46"/>
    <mergeCell ref="W45:W46"/>
    <mergeCell ref="X45:X46"/>
    <mergeCell ref="Y45:Y46"/>
    <mergeCell ref="Z45:Z46"/>
    <mergeCell ref="AA45:AA46"/>
    <mergeCell ref="AB45:AB46"/>
    <mergeCell ref="AC45:AC46"/>
    <mergeCell ref="AD45:AD46"/>
    <mergeCell ref="AE45:AE46"/>
    <mergeCell ref="AF45:AF46"/>
    <mergeCell ref="AG45:AG46"/>
    <mergeCell ref="AH45:AH46"/>
    <mergeCell ref="AI45:AI46"/>
    <mergeCell ref="AJ45:AJ46"/>
    <mergeCell ref="AK45:AK46"/>
    <mergeCell ref="AL45:AL46"/>
    <mergeCell ref="AM45:AM46"/>
    <mergeCell ref="AN45:AN46"/>
    <mergeCell ref="AO45:AO46"/>
    <mergeCell ref="AP45:AP46"/>
    <mergeCell ref="AQ45:AQ46"/>
    <mergeCell ref="AR45:AR46"/>
    <mergeCell ref="AS45:AS46"/>
    <mergeCell ref="AT45:AT46"/>
    <mergeCell ref="AU45:AU46"/>
    <mergeCell ref="AV45:AV46"/>
    <mergeCell ref="AW45:AW46"/>
    <mergeCell ref="AX45:AX46"/>
    <mergeCell ref="AY45:AY46"/>
    <mergeCell ref="AZ45:AZ46"/>
    <mergeCell ref="BA45:BA46"/>
    <mergeCell ref="BB45:BB46"/>
    <mergeCell ref="BC45:BC46"/>
    <mergeCell ref="BD45:BD46"/>
    <mergeCell ref="BE45:BE46"/>
    <mergeCell ref="BF45:BF46"/>
    <mergeCell ref="BG45:BG46"/>
    <mergeCell ref="BH45:BH46"/>
    <mergeCell ref="BI45:BI46"/>
    <mergeCell ref="BJ45:BJ46"/>
    <mergeCell ref="BK45:BK46"/>
    <mergeCell ref="BL45:BL46"/>
    <mergeCell ref="BM45:BM46"/>
    <mergeCell ref="BN45:BN46"/>
    <mergeCell ref="BO45:BO46"/>
    <mergeCell ref="B47:B48"/>
    <mergeCell ref="C47:D48"/>
    <mergeCell ref="F47:F48"/>
    <mergeCell ref="G47:G48"/>
    <mergeCell ref="H47:H48"/>
    <mergeCell ref="I47:I48"/>
    <mergeCell ref="J47:J48"/>
    <mergeCell ref="K47:K48"/>
    <mergeCell ref="L47:L48"/>
    <mergeCell ref="M47:M48"/>
    <mergeCell ref="N47:N48"/>
    <mergeCell ref="O47:O48"/>
    <mergeCell ref="P47:P48"/>
    <mergeCell ref="Q47:Q48"/>
    <mergeCell ref="R47:R48"/>
    <mergeCell ref="S47:S48"/>
    <mergeCell ref="T47:T48"/>
    <mergeCell ref="U47:U48"/>
    <mergeCell ref="V47:V48"/>
    <mergeCell ref="W47:W48"/>
    <mergeCell ref="X47:X48"/>
    <mergeCell ref="Y47:Y48"/>
    <mergeCell ref="Z47:Z48"/>
    <mergeCell ref="AA47:AA48"/>
    <mergeCell ref="AB47:AB48"/>
    <mergeCell ref="AC47:AC48"/>
    <mergeCell ref="AD47:AD48"/>
    <mergeCell ref="AE47:AE48"/>
    <mergeCell ref="AF47:AF48"/>
    <mergeCell ref="AG47:AG48"/>
    <mergeCell ref="AH47:AH48"/>
    <mergeCell ref="AI47:AI48"/>
    <mergeCell ref="AJ47:AJ48"/>
    <mergeCell ref="AK47:AK48"/>
    <mergeCell ref="AL47:AL48"/>
    <mergeCell ref="AM47:AM48"/>
    <mergeCell ref="AN47:AN48"/>
    <mergeCell ref="AO47:AO48"/>
    <mergeCell ref="AP47:AP48"/>
    <mergeCell ref="AQ47:AQ48"/>
    <mergeCell ref="AR47:AR48"/>
    <mergeCell ref="AS47:AS48"/>
    <mergeCell ref="AT47:AT48"/>
    <mergeCell ref="AU47:AU48"/>
    <mergeCell ref="AV47:AV48"/>
    <mergeCell ref="AW47:AW48"/>
    <mergeCell ref="AX47:AX48"/>
    <mergeCell ref="AY47:AY48"/>
    <mergeCell ref="AZ47:AZ48"/>
    <mergeCell ref="BA47:BA48"/>
    <mergeCell ref="BB47:BB48"/>
    <mergeCell ref="BC47:BC48"/>
    <mergeCell ref="BD47:BD48"/>
    <mergeCell ref="BE47:BE48"/>
    <mergeCell ref="BF47:BF48"/>
    <mergeCell ref="BG47:BG48"/>
    <mergeCell ref="BH47:BH48"/>
    <mergeCell ref="BI47:BI48"/>
    <mergeCell ref="BJ47:BJ48"/>
    <mergeCell ref="BK47:BK48"/>
    <mergeCell ref="BL47:BL48"/>
    <mergeCell ref="BM47:BM48"/>
    <mergeCell ref="BN47:BN48"/>
    <mergeCell ref="BO47:BO48"/>
    <mergeCell ref="BP19:BP48"/>
  </mergeCells>
  <phoneticPr fontId="11"/>
  <dataValidations count="1">
    <dataValidation type="list" allowBlank="1" showDropDown="0" showInputMessage="1" showErrorMessage="1" sqref="BR11:BR14">
      <formula1>BR11:BR11</formula1>
    </dataValidation>
  </dataValidations>
  <pageMargins left="0.92" right="0.37" top="0.51" bottom="0.2" header="0.43" footer="0.5120000000000000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（加算様式2）サービス提供体制強化加算</vt:lpstr>
      <vt:lpstr>別表1-1</vt:lpstr>
      <vt:lpstr>別表1-1 (記載例)</vt:lpstr>
      <vt:lpstr>別表1-2</vt:lpstr>
      <vt:lpstr>別表1-2 (記載例)</vt:lpstr>
      <vt:lpstr>別表2-1</vt:lpstr>
      <vt:lpstr>別表2-1（記入例）</vt:lpstr>
      <vt:lpstr>別表2-2</vt:lpstr>
      <vt:lpstr>別表2-2 (記入例)</vt:lpstr>
      <vt:lpstr>(参考様式８)勤務体制・勤務形態一覧</vt:lpstr>
    </vt:vector>
  </TitlesOfParts>
  <Company>TAIMS</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東京都</dc:creator>
  <cp:lastModifiedBy>f-kometani</cp:lastModifiedBy>
  <cp:lastPrinted>2017-02-08T04:09:39Z</cp:lastPrinted>
  <dcterms:created xsi:type="dcterms:W3CDTF">2015-03-09T01:12:09Z</dcterms:created>
  <dcterms:modified xsi:type="dcterms:W3CDTF">2022-09-30T04:21:01Z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2022-09-30T04:21:01Z</vt:filetime>
  </property>
</Properties>
</file>