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lgfQkPOnJ8YLPPKDM5l64dF+xwlzRhhsDAqaZnCMWQQScRl+TjjTmVTgjAnSRiEml5SR9O5+G74KOVzytwXyw==" workbookSaltValue="cnBiXBk6K3EuzsEJCsAaO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<sst xmlns="http://schemas.openxmlformats.org/spreadsheetml/2006/main" xmlns:r="http://schemas.openxmlformats.org/officeDocument/2006/relationships" count="114" uniqueCount="114">
  <si>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</si>
  <si>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</si>
  <si>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</si>
  <si>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</si>
  <si>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</si>
  <si>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</si>
  <si>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r>
      <t>①経常収支比率については、100%を超えているが、一般会計からの繰入金で収入を補っているからであり、今後の人口減少等で下水道使用料の減少が見込まれることから、下水道使用料単価の見直しと経費削減が必要である。
②累積欠損金比率については、0%となっており今後も発生する見込みはないと考えている。
③流動比率については、多額の繰</t>
    </r>
    <r>
      <rPr>
        <sz val="11"/>
        <color auto="1"/>
        <rFont val="ＭＳ ゴシック"/>
      </rPr>
      <t>入金が続いてきたことも影響し、流動資産のうち現金預金が増加している状況。
④企業債残高対事業規模比率については、類似団体を上回っており、適正な企業債発行と使用料単価の見直しを検討する。
⑤経費回収率については、類似団体を上回っている状況であるが減少傾向であるため、引き続き使用料収入の確保と汚水処理費の削減が必要である。
⑥汚水処理原価については、類似団体を下回っている。これは職員給与費を他事業で計上していることが要因と考えられる。今後もより一層効率的な経営を行っていきたい。
⑦施設利用率については、施設処理能力に見合う有収水量が無い為、類似団体を下回っている。人口減少等により、浄化槽の使用者が少ないことによる。
⑧水洗化率については、類似団体を上回っているが、引き続き水洗化を促進する。</t>
    </r>
    <rPh sb="162" eb="163">
      <t>イ</t>
    </rPh>
    <rPh sb="195" eb="197">
      <t>ジョウキョウ</t>
    </rPh>
    <rPh sb="205" eb="206">
      <t>タイ</t>
    </rPh>
    <rPh sb="284" eb="288">
      <t>ゲンシ</t>
    </rPh>
    <rPh sb="351" eb="353">
      <t>ショクイン</t>
    </rPh>
    <rPh sb="353" eb="356">
      <t>キュウヨヒ</t>
    </rPh>
    <rPh sb="357" eb="360">
      <t>タジギョウ</t>
    </rPh>
    <rPh sb="361" eb="363">
      <t>ケイジョウ</t>
    </rPh>
    <rPh sb="370" eb="372">
      <t>ヨウイン</t>
    </rPh>
    <rPh sb="373" eb="374">
      <t>カンガ</t>
    </rPh>
    <rPh sb="379" eb="381">
      <t>コンゴ</t>
    </rPh>
    <rPh sb="384" eb="386">
      <t>イッソウ</t>
    </rPh>
    <rPh sb="386" eb="389">
      <t>コウリツテキ</t>
    </rPh>
    <rPh sb="390" eb="392">
      <t>ケイエイ</t>
    </rPh>
    <rPh sb="393" eb="394">
      <t>オコナ</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</si>
  <si>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</si>
  <si>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</si>
  <si>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</si>
  <si>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</si>
  <si>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</si>
  <si>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</si>
  <si>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</si>
  <si>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</si>
  <si>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</si>
  <si>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</si>
  <si>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</si>
  <si>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</si>
  <si>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</si>
  <si>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</si>
  <si>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</si>
  <si>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</si>
  <si>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</si>
  <si>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</si>
  <si>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</si>
  <si>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</si>
  <si>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</si>
  <si>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</si>
  <si>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</si>
  <si>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</si>
  <si>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</si>
  <si>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</si>
  <si>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</si>
  <si>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</si>
  <si>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</si>
  <si>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</si>
  <si>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</si>
  <si>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</si>
  <si>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</si>
  <si>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</si>
  <si>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</si>
  <si>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</si>
  <si>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</si>
  <si>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</si>
  <si>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</si>
  <si>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</si>
  <si>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</si>
  <si>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</si>
  <si>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</si>
  <si>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</si>
  <si>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</si>
  <si>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</si>
  <si>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</si>
  <si>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</si>
  <si>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</si>
  <si>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</si>
  <si>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</si>
  <si>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</si>
  <si>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</si>
  <si>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</si>
  <si>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</si>
  <si>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</si>
  <si>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</si>
  <si>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</si>
  <si>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</si>
  <si>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</si>
  <si>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</si>
  <si>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</si>
  <si>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</si>
  <si>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</si>
  <si>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</si>
  <si>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</si>
  <si>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①有形固定資産減価償却率については、増加傾向にあることから、計画的に施設の更新を図っていく必要がある。</t>
  </si>
  <si>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</si>
  <si>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</si>
  <si>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</si>
  <si>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</si>
  <si>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</si>
  <si>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</si>
  <si>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</si>
  <si>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</si>
  <si>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</si>
  <si>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</si>
  <si>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</si>
  <si>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</si>
  <si>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</si>
  <si>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</si>
  <si>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</si>
  <si>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</si>
  <si>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</si>
  <si>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</si>
  <si>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</si>
  <si>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</si>
  <si>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</si>
  <si>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</si>
  <si>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</si>
  <si>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石川県　宝達志水町</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</si>
  <si>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</si>
  <si>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</si>
  <si>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</si>
  <si>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</si>
  <si>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</si>
  <si>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</si>
  <si>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</si>
  <si>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</si>
  <si>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</si>
  <si>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</si>
  <si>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</si>
  <si>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</si>
  <si>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</si>
  <si>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</si>
  <si>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</si>
  <si>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今後の人口減少を踏まえ、施設の更新を計画的に行いつつ、効率的な経営を行っていく必要がある。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</si>
</sst>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33.33</c:v>
                </c:pt>
                <c:pt idx="1">
                  <c:v>33.33</c:v>
                </c:pt>
                <c:pt idx="2">
                  <c:v>35.19</c:v>
                </c:pt>
                <c:pt idx="3">
                  <c:v>33.33</c:v>
                </c:pt>
                <c:pt idx="4">
                  <c:v>33.33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56.45</c:v>
                </c:pt>
                <c:pt idx="1">
                  <c:v>56.52</c:v>
                </c:pt>
                <c:pt idx="2">
                  <c:v>88.45</c:v>
                </c:pt>
                <c:pt idx="3">
                  <c:v>54.08</c:v>
                </c:pt>
                <c:pt idx="4">
                  <c:v>52.59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91.78</c:v>
                </c:pt>
                <c:pt idx="1">
                  <c:v>90.67</c:v>
                </c:pt>
                <c:pt idx="2">
                  <c:v>90.67</c:v>
                </c:pt>
                <c:pt idx="3">
                  <c:v>90.91</c:v>
                </c:pt>
                <c:pt idx="4">
                  <c:v>94.59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54.99</c:v>
                </c:pt>
                <c:pt idx="1">
                  <c:v>88.43</c:v>
                </c:pt>
                <c:pt idx="2">
                  <c:v>90.34</c:v>
                </c:pt>
                <c:pt idx="3">
                  <c:v>90.57</c:v>
                </c:pt>
                <c:pt idx="4">
                  <c:v>87.02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119.21</c:v>
                </c:pt>
                <c:pt idx="1">
                  <c:v>132.69</c:v>
                </c:pt>
                <c:pt idx="2">
                  <c:v>139.03</c:v>
                </c:pt>
                <c:pt idx="3">
                  <c:v>125.33</c:v>
                </c:pt>
                <c:pt idx="4">
                  <c:v>118.41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95.33</c:v>
                </c:pt>
                <c:pt idx="1">
                  <c:v>100.41</c:v>
                </c:pt>
                <c:pt idx="2">
                  <c:v>100.17</c:v>
                </c:pt>
                <c:pt idx="3">
                  <c:v>96.95</c:v>
                </c:pt>
                <c:pt idx="4">
                  <c:v>99.24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39.97</c:v>
                </c:pt>
                <c:pt idx="1">
                  <c:v>42.37</c:v>
                </c:pt>
                <c:pt idx="2">
                  <c:v>44.78</c:v>
                </c:pt>
                <c:pt idx="3">
                  <c:v>47.19</c:v>
                </c:pt>
                <c:pt idx="4">
                  <c:v>49.6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15.4</c:v>
                </c:pt>
                <c:pt idx="1">
                  <c:v>21.02</c:v>
                </c:pt>
                <c:pt idx="2">
                  <c:v>24.31</c:v>
                </c:pt>
                <c:pt idx="3">
                  <c:v>26.92</c:v>
                </c:pt>
                <c:pt idx="4">
                  <c:v>27.57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162.82</c:v>
                </c:pt>
                <c:pt idx="1">
                  <c:v>83.92</c:v>
                </c:pt>
                <c:pt idx="2">
                  <c:v>89.31</c:v>
                </c:pt>
                <c:pt idx="3">
                  <c:v>91.33</c:v>
                </c:pt>
                <c:pt idx="4">
                  <c:v>89.91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122.38</c:v>
                </c:pt>
                <c:pt idx="1">
                  <c:v>141.09</c:v>
                </c:pt>
                <c:pt idx="2">
                  <c:v>182.5</c:v>
                </c:pt>
                <c:pt idx="3">
                  <c:v>194.13</c:v>
                </c:pt>
                <c:pt idx="4">
                  <c:v>204.51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125.61</c:v>
                </c:pt>
                <c:pt idx="1">
                  <c:v>122.71</c:v>
                </c:pt>
                <c:pt idx="2">
                  <c:v>138.19999999999999</c:v>
                </c:pt>
                <c:pt idx="3">
                  <c:v>126.97</c:v>
                </c:pt>
                <c:pt idx="4">
                  <c:v>103.61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934.3</c:v>
                </c:pt>
                <c:pt idx="1">
                  <c:v>902.8</c:v>
                </c:pt>
                <c:pt idx="2">
                  <c:v>801.16</c:v>
                </c:pt>
                <c:pt idx="3">
                  <c:v>778.13</c:v>
                </c:pt>
                <c:pt idx="4">
                  <c:v>636.02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398.42</c:v>
                </c:pt>
                <c:pt idx="1">
                  <c:v>294.08999999999997</c:v>
                </c:pt>
                <c:pt idx="2">
                  <c:v>294.08999999999997</c:v>
                </c:pt>
                <c:pt idx="3">
                  <c:v>338.47</c:v>
                </c:pt>
                <c:pt idx="4">
                  <c:v>368.83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99.74</c:v>
                </c:pt>
                <c:pt idx="1">
                  <c:v>99.91</c:v>
                </c:pt>
                <c:pt idx="2">
                  <c:v>100</c:v>
                </c:pt>
                <c:pt idx="3">
                  <c:v>89.01</c:v>
                </c:pt>
                <c:pt idx="4">
                  <c:v>83.1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50.7</c:v>
                </c:pt>
                <c:pt idx="1">
                  <c:v>60</c:v>
                </c:pt>
                <c:pt idx="2">
                  <c:v>59.01</c:v>
                </c:pt>
                <c:pt idx="3">
                  <c:v>56.06</c:v>
                </c:pt>
                <c:pt idx="4">
                  <c:v>53.25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178.31</c:v>
                </c:pt>
                <c:pt idx="1">
                  <c:v>172.29</c:v>
                </c:pt>
                <c:pt idx="2">
                  <c:v>173.89</c:v>
                </c:pt>
                <c:pt idx="3">
                  <c:v>194.51</c:v>
                </c:pt>
                <c:pt idx="4">
                  <c:v>217.85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289.81</c:v>
                </c:pt>
                <c:pt idx="1">
                  <c:v>282.70999999999998</c:v>
                </c:pt>
                <c:pt idx="2">
                  <c:v>291.82</c:v>
                </c:pt>
                <c:pt idx="3">
                  <c:v>304.36</c:v>
                </c:pt>
                <c:pt idx="4">
                  <c:v>325.45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宝達志水町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11822</v>
      </c>
      <c r="AM8" s="21"/>
      <c r="AN8" s="21"/>
      <c r="AO8" s="21"/>
      <c r="AP8" s="21"/>
      <c r="AQ8" s="21"/>
      <c r="AR8" s="21"/>
      <c r="AS8" s="21"/>
      <c r="AT8" s="7">
        <f>データ!T6</f>
        <v>111.51</v>
      </c>
      <c r="AU8" s="7"/>
      <c r="AV8" s="7"/>
      <c r="AW8" s="7"/>
      <c r="AX8" s="7"/>
      <c r="AY8" s="7"/>
      <c r="AZ8" s="7"/>
      <c r="BA8" s="7"/>
      <c r="BB8" s="7">
        <f>データ!U6</f>
        <v>106.02</v>
      </c>
      <c r="BC8" s="7"/>
      <c r="BD8" s="7"/>
      <c r="BE8" s="7"/>
      <c r="BF8" s="7"/>
      <c r="BG8" s="7"/>
      <c r="BH8" s="7"/>
      <c r="BI8" s="7"/>
      <c r="BJ8" s="3"/>
      <c r="BK8" s="3"/>
      <c r="BL8" s="27" t="s">
        <v>14</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45.33</v>
      </c>
      <c r="J10" s="7"/>
      <c r="K10" s="7"/>
      <c r="L10" s="7"/>
      <c r="M10" s="7"/>
      <c r="N10" s="7"/>
      <c r="O10" s="7"/>
      <c r="P10" s="7">
        <f>データ!P6</f>
        <v>0.63</v>
      </c>
      <c r="Q10" s="7"/>
      <c r="R10" s="7"/>
      <c r="S10" s="7"/>
      <c r="T10" s="7"/>
      <c r="U10" s="7"/>
      <c r="V10" s="7"/>
      <c r="W10" s="7">
        <f>データ!Q6</f>
        <v>100</v>
      </c>
      <c r="X10" s="7"/>
      <c r="Y10" s="7"/>
      <c r="Z10" s="7"/>
      <c r="AA10" s="7"/>
      <c r="AB10" s="7"/>
      <c r="AC10" s="7"/>
      <c r="AD10" s="21">
        <f>データ!R6</f>
        <v>3850</v>
      </c>
      <c r="AE10" s="21"/>
      <c r="AF10" s="21"/>
      <c r="AG10" s="21"/>
      <c r="AH10" s="21"/>
      <c r="AI10" s="21"/>
      <c r="AJ10" s="21"/>
      <c r="AK10" s="2"/>
      <c r="AL10" s="21">
        <f>データ!V6</f>
        <v>74</v>
      </c>
      <c r="AM10" s="21"/>
      <c r="AN10" s="21"/>
      <c r="AO10" s="21"/>
      <c r="AP10" s="21"/>
      <c r="AQ10" s="21"/>
      <c r="AR10" s="21"/>
      <c r="AS10" s="21"/>
      <c r="AT10" s="7">
        <f>データ!W6</f>
        <v>0.23</v>
      </c>
      <c r="AU10" s="7"/>
      <c r="AV10" s="7"/>
      <c r="AW10" s="7"/>
      <c r="AX10" s="7"/>
      <c r="AY10" s="7"/>
      <c r="AZ10" s="7"/>
      <c r="BA10" s="7"/>
      <c r="BB10" s="7">
        <f>データ!X6</f>
        <v>321.74</v>
      </c>
      <c r="BC10" s="7"/>
      <c r="BD10" s="7"/>
      <c r="BE10" s="7"/>
      <c r="BF10" s="7"/>
      <c r="BG10" s="7"/>
      <c r="BH10" s="7"/>
      <c r="BI10" s="7"/>
      <c r="BJ10" s="2"/>
      <c r="BK10" s="2"/>
      <c r="BL10" s="29" t="s">
        <v>38</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6</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73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12</v>
      </c>
      <c r="J84" s="12" t="s">
        <v>51</v>
      </c>
      <c r="K84" s="12" t="s">
        <v>52</v>
      </c>
      <c r="L84" s="12" t="s">
        <v>33</v>
      </c>
      <c r="M84" s="12" t="s">
        <v>37</v>
      </c>
      <c r="N84" s="12" t="s">
        <v>53</v>
      </c>
      <c r="O84" s="12" t="s">
        <v>55</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DixBNVOVifgJDt0faRv5hqyaSaxKGYZLdvstbjA+8vaqVNTCVzJc4Kf0BNzFK8oQcdi6j8tfCUIjAwDcnG/SQ==" saltValue="IWsskKSVdBarFRuTsbDni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34</v>
      </c>
      <c r="C3" s="64" t="s">
        <v>60</v>
      </c>
      <c r="D3" s="64" t="s">
        <v>40</v>
      </c>
      <c r="E3" s="64" t="s">
        <v>7</v>
      </c>
      <c r="F3" s="64" t="s">
        <v>5</v>
      </c>
      <c r="G3" s="64" t="s">
        <v>26</v>
      </c>
      <c r="H3" s="70" t="s">
        <v>61</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29</v>
      </c>
      <c r="AV4" s="82"/>
      <c r="AW4" s="82"/>
      <c r="AX4" s="82"/>
      <c r="AY4" s="82"/>
      <c r="AZ4" s="82"/>
      <c r="BA4" s="82"/>
      <c r="BB4" s="82"/>
      <c r="BC4" s="82"/>
      <c r="BD4" s="82"/>
      <c r="BE4" s="82"/>
      <c r="BF4" s="82" t="s">
        <v>63</v>
      </c>
      <c r="BG4" s="82"/>
      <c r="BH4" s="82"/>
      <c r="BI4" s="82"/>
      <c r="BJ4" s="82"/>
      <c r="BK4" s="82"/>
      <c r="BL4" s="82"/>
      <c r="BM4" s="82"/>
      <c r="BN4" s="82"/>
      <c r="BO4" s="82"/>
      <c r="BP4" s="82"/>
      <c r="BQ4" s="82" t="s">
        <v>16</v>
      </c>
      <c r="BR4" s="82"/>
      <c r="BS4" s="82"/>
      <c r="BT4" s="82"/>
      <c r="BU4" s="82"/>
      <c r="BV4" s="82"/>
      <c r="BW4" s="82"/>
      <c r="BX4" s="82"/>
      <c r="BY4" s="82"/>
      <c r="BZ4" s="82"/>
      <c r="CA4" s="82"/>
      <c r="CB4" s="82" t="s">
        <v>64</v>
      </c>
      <c r="CC4" s="82"/>
      <c r="CD4" s="82"/>
      <c r="CE4" s="82"/>
      <c r="CF4" s="82"/>
      <c r="CG4" s="82"/>
      <c r="CH4" s="82"/>
      <c r="CI4" s="82"/>
      <c r="CJ4" s="82"/>
      <c r="CK4" s="82"/>
      <c r="CL4" s="82"/>
      <c r="CM4" s="82" t="s">
        <v>0</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74</v>
      </c>
      <c r="M5" s="72" t="s">
        <v>8</v>
      </c>
      <c r="N5" s="72" t="s">
        <v>75</v>
      </c>
      <c r="O5" s="72" t="s">
        <v>76</v>
      </c>
      <c r="P5" s="72" t="s">
        <v>77</v>
      </c>
      <c r="Q5" s="72" t="s">
        <v>78</v>
      </c>
      <c r="R5" s="72" t="s">
        <v>79</v>
      </c>
      <c r="S5" s="72" t="s">
        <v>80</v>
      </c>
      <c r="T5" s="72" t="s">
        <v>81</v>
      </c>
      <c r="U5" s="72" t="s">
        <v>1</v>
      </c>
      <c r="V5" s="72" t="s">
        <v>82</v>
      </c>
      <c r="W5" s="72" t="s">
        <v>83</v>
      </c>
      <c r="X5" s="72" t="s">
        <v>84</v>
      </c>
      <c r="Y5" s="72" t="s">
        <v>85</v>
      </c>
      <c r="Z5" s="72" t="s">
        <v>86</v>
      </c>
      <c r="AA5" s="72" t="s">
        <v>87</v>
      </c>
      <c r="AB5" s="72" t="s">
        <v>88</v>
      </c>
      <c r="AC5" s="72" t="s">
        <v>89</v>
      </c>
      <c r="AD5" s="72" t="s">
        <v>90</v>
      </c>
      <c r="AE5" s="72" t="s">
        <v>92</v>
      </c>
      <c r="AF5" s="72" t="s">
        <v>93</v>
      </c>
      <c r="AG5" s="72" t="s">
        <v>94</v>
      </c>
      <c r="AH5" s="72" t="s">
        <v>95</v>
      </c>
      <c r="AI5" s="72" t="s">
        <v>46</v>
      </c>
      <c r="AJ5" s="72" t="s">
        <v>85</v>
      </c>
      <c r="AK5" s="72" t="s">
        <v>86</v>
      </c>
      <c r="AL5" s="72" t="s">
        <v>87</v>
      </c>
      <c r="AM5" s="72" t="s">
        <v>88</v>
      </c>
      <c r="AN5" s="72" t="s">
        <v>89</v>
      </c>
      <c r="AO5" s="72" t="s">
        <v>90</v>
      </c>
      <c r="AP5" s="72" t="s">
        <v>92</v>
      </c>
      <c r="AQ5" s="72" t="s">
        <v>93</v>
      </c>
      <c r="AR5" s="72" t="s">
        <v>94</v>
      </c>
      <c r="AS5" s="72" t="s">
        <v>95</v>
      </c>
      <c r="AT5" s="72" t="s">
        <v>91</v>
      </c>
      <c r="AU5" s="72" t="s">
        <v>85</v>
      </c>
      <c r="AV5" s="72" t="s">
        <v>86</v>
      </c>
      <c r="AW5" s="72" t="s">
        <v>87</v>
      </c>
      <c r="AX5" s="72" t="s">
        <v>88</v>
      </c>
      <c r="AY5" s="72" t="s">
        <v>89</v>
      </c>
      <c r="AZ5" s="72" t="s">
        <v>90</v>
      </c>
      <c r="BA5" s="72" t="s">
        <v>92</v>
      </c>
      <c r="BB5" s="72" t="s">
        <v>93</v>
      </c>
      <c r="BC5" s="72" t="s">
        <v>94</v>
      </c>
      <c r="BD5" s="72" t="s">
        <v>95</v>
      </c>
      <c r="BE5" s="72" t="s">
        <v>91</v>
      </c>
      <c r="BF5" s="72" t="s">
        <v>85</v>
      </c>
      <c r="BG5" s="72" t="s">
        <v>86</v>
      </c>
      <c r="BH5" s="72" t="s">
        <v>87</v>
      </c>
      <c r="BI5" s="72" t="s">
        <v>88</v>
      </c>
      <c r="BJ5" s="72" t="s">
        <v>89</v>
      </c>
      <c r="BK5" s="72" t="s">
        <v>90</v>
      </c>
      <c r="BL5" s="72" t="s">
        <v>92</v>
      </c>
      <c r="BM5" s="72" t="s">
        <v>93</v>
      </c>
      <c r="BN5" s="72" t="s">
        <v>94</v>
      </c>
      <c r="BO5" s="72" t="s">
        <v>95</v>
      </c>
      <c r="BP5" s="72" t="s">
        <v>91</v>
      </c>
      <c r="BQ5" s="72" t="s">
        <v>85</v>
      </c>
      <c r="BR5" s="72" t="s">
        <v>86</v>
      </c>
      <c r="BS5" s="72" t="s">
        <v>87</v>
      </c>
      <c r="BT5" s="72" t="s">
        <v>88</v>
      </c>
      <c r="BU5" s="72" t="s">
        <v>89</v>
      </c>
      <c r="BV5" s="72" t="s">
        <v>90</v>
      </c>
      <c r="BW5" s="72" t="s">
        <v>92</v>
      </c>
      <c r="BX5" s="72" t="s">
        <v>93</v>
      </c>
      <c r="BY5" s="72" t="s">
        <v>94</v>
      </c>
      <c r="BZ5" s="72" t="s">
        <v>95</v>
      </c>
      <c r="CA5" s="72" t="s">
        <v>91</v>
      </c>
      <c r="CB5" s="72" t="s">
        <v>85</v>
      </c>
      <c r="CC5" s="72" t="s">
        <v>86</v>
      </c>
      <c r="CD5" s="72" t="s">
        <v>87</v>
      </c>
      <c r="CE5" s="72" t="s">
        <v>88</v>
      </c>
      <c r="CF5" s="72" t="s">
        <v>89</v>
      </c>
      <c r="CG5" s="72" t="s">
        <v>90</v>
      </c>
      <c r="CH5" s="72" t="s">
        <v>92</v>
      </c>
      <c r="CI5" s="72" t="s">
        <v>93</v>
      </c>
      <c r="CJ5" s="72" t="s">
        <v>94</v>
      </c>
      <c r="CK5" s="72" t="s">
        <v>95</v>
      </c>
      <c r="CL5" s="72" t="s">
        <v>91</v>
      </c>
      <c r="CM5" s="72" t="s">
        <v>85</v>
      </c>
      <c r="CN5" s="72" t="s">
        <v>86</v>
      </c>
      <c r="CO5" s="72" t="s">
        <v>87</v>
      </c>
      <c r="CP5" s="72" t="s">
        <v>88</v>
      </c>
      <c r="CQ5" s="72" t="s">
        <v>89</v>
      </c>
      <c r="CR5" s="72" t="s">
        <v>90</v>
      </c>
      <c r="CS5" s="72" t="s">
        <v>92</v>
      </c>
      <c r="CT5" s="72" t="s">
        <v>93</v>
      </c>
      <c r="CU5" s="72" t="s">
        <v>94</v>
      </c>
      <c r="CV5" s="72" t="s">
        <v>95</v>
      </c>
      <c r="CW5" s="72" t="s">
        <v>91</v>
      </c>
      <c r="CX5" s="72" t="s">
        <v>85</v>
      </c>
      <c r="CY5" s="72" t="s">
        <v>86</v>
      </c>
      <c r="CZ5" s="72" t="s">
        <v>87</v>
      </c>
      <c r="DA5" s="72" t="s">
        <v>88</v>
      </c>
      <c r="DB5" s="72" t="s">
        <v>89</v>
      </c>
      <c r="DC5" s="72" t="s">
        <v>90</v>
      </c>
      <c r="DD5" s="72" t="s">
        <v>92</v>
      </c>
      <c r="DE5" s="72" t="s">
        <v>93</v>
      </c>
      <c r="DF5" s="72" t="s">
        <v>94</v>
      </c>
      <c r="DG5" s="72" t="s">
        <v>95</v>
      </c>
      <c r="DH5" s="72" t="s">
        <v>91</v>
      </c>
      <c r="DI5" s="72" t="s">
        <v>85</v>
      </c>
      <c r="DJ5" s="72" t="s">
        <v>86</v>
      </c>
      <c r="DK5" s="72" t="s">
        <v>87</v>
      </c>
      <c r="DL5" s="72" t="s">
        <v>88</v>
      </c>
      <c r="DM5" s="72" t="s">
        <v>89</v>
      </c>
      <c r="DN5" s="72" t="s">
        <v>90</v>
      </c>
      <c r="DO5" s="72" t="s">
        <v>92</v>
      </c>
      <c r="DP5" s="72" t="s">
        <v>93</v>
      </c>
      <c r="DQ5" s="72" t="s">
        <v>94</v>
      </c>
      <c r="DR5" s="72" t="s">
        <v>95</v>
      </c>
      <c r="DS5" s="72" t="s">
        <v>91</v>
      </c>
      <c r="DT5" s="72" t="s">
        <v>85</v>
      </c>
      <c r="DU5" s="72" t="s">
        <v>86</v>
      </c>
      <c r="DV5" s="72" t="s">
        <v>87</v>
      </c>
      <c r="DW5" s="72" t="s">
        <v>88</v>
      </c>
      <c r="DX5" s="72" t="s">
        <v>89</v>
      </c>
      <c r="DY5" s="72" t="s">
        <v>90</v>
      </c>
      <c r="DZ5" s="72" t="s">
        <v>92</v>
      </c>
      <c r="EA5" s="72" t="s">
        <v>93</v>
      </c>
      <c r="EB5" s="72" t="s">
        <v>94</v>
      </c>
      <c r="EC5" s="72" t="s">
        <v>95</v>
      </c>
      <c r="ED5" s="72" t="s">
        <v>91</v>
      </c>
      <c r="EE5" s="72" t="s">
        <v>85</v>
      </c>
      <c r="EF5" s="72" t="s">
        <v>86</v>
      </c>
      <c r="EG5" s="72" t="s">
        <v>87</v>
      </c>
      <c r="EH5" s="72" t="s">
        <v>88</v>
      </c>
      <c r="EI5" s="72" t="s">
        <v>89</v>
      </c>
      <c r="EJ5" s="72" t="s">
        <v>90</v>
      </c>
      <c r="EK5" s="72" t="s">
        <v>92</v>
      </c>
      <c r="EL5" s="72" t="s">
        <v>93</v>
      </c>
      <c r="EM5" s="72" t="s">
        <v>94</v>
      </c>
      <c r="EN5" s="72" t="s">
        <v>95</v>
      </c>
      <c r="EO5" s="72" t="s">
        <v>91</v>
      </c>
    </row>
    <row r="6" spans="1:148" s="61" customFormat="1">
      <c r="A6" s="62" t="s">
        <v>96</v>
      </c>
      <c r="B6" s="67">
        <f t="shared" ref="B6:X6" si="1">B7</f>
        <v>2024</v>
      </c>
      <c r="C6" s="67">
        <f t="shared" si="1"/>
        <v>173860</v>
      </c>
      <c r="D6" s="67">
        <f t="shared" si="1"/>
        <v>46</v>
      </c>
      <c r="E6" s="67">
        <f t="shared" si="1"/>
        <v>18</v>
      </c>
      <c r="F6" s="67">
        <f t="shared" si="1"/>
        <v>0</v>
      </c>
      <c r="G6" s="67">
        <f t="shared" si="1"/>
        <v>0</v>
      </c>
      <c r="H6" s="67" t="str">
        <f t="shared" si="1"/>
        <v>石川県　宝達志水町</v>
      </c>
      <c r="I6" s="67" t="str">
        <f t="shared" si="1"/>
        <v>法適用</v>
      </c>
      <c r="J6" s="67" t="str">
        <f t="shared" si="1"/>
        <v>下水道事業</v>
      </c>
      <c r="K6" s="67" t="str">
        <f t="shared" si="1"/>
        <v>特定地域生活排水処理</v>
      </c>
      <c r="L6" s="67" t="str">
        <f t="shared" si="1"/>
        <v>K2</v>
      </c>
      <c r="M6" s="67" t="str">
        <f t="shared" si="1"/>
        <v>非設置</v>
      </c>
      <c r="N6" s="75" t="str">
        <f t="shared" si="1"/>
        <v>-</v>
      </c>
      <c r="O6" s="75">
        <f t="shared" si="1"/>
        <v>45.33</v>
      </c>
      <c r="P6" s="75">
        <f t="shared" si="1"/>
        <v>0.63</v>
      </c>
      <c r="Q6" s="75">
        <f t="shared" si="1"/>
        <v>100</v>
      </c>
      <c r="R6" s="75">
        <f t="shared" si="1"/>
        <v>3850</v>
      </c>
      <c r="S6" s="75">
        <f t="shared" si="1"/>
        <v>11822</v>
      </c>
      <c r="T6" s="75">
        <f t="shared" si="1"/>
        <v>111.51</v>
      </c>
      <c r="U6" s="75">
        <f t="shared" si="1"/>
        <v>106.02</v>
      </c>
      <c r="V6" s="75">
        <f t="shared" si="1"/>
        <v>74</v>
      </c>
      <c r="W6" s="75">
        <f t="shared" si="1"/>
        <v>0.23</v>
      </c>
      <c r="X6" s="75">
        <f t="shared" si="1"/>
        <v>321.74</v>
      </c>
      <c r="Y6" s="83">
        <f t="shared" ref="Y6:AH6" si="2">IF(Y7="",NA(),Y7)</f>
        <v>119.21</v>
      </c>
      <c r="Z6" s="83">
        <f t="shared" si="2"/>
        <v>132.69</v>
      </c>
      <c r="AA6" s="83">
        <f t="shared" si="2"/>
        <v>139.03</v>
      </c>
      <c r="AB6" s="83">
        <f t="shared" si="2"/>
        <v>125.33</v>
      </c>
      <c r="AC6" s="83">
        <f t="shared" si="2"/>
        <v>118.41</v>
      </c>
      <c r="AD6" s="83">
        <f t="shared" si="2"/>
        <v>95.33</v>
      </c>
      <c r="AE6" s="83">
        <f t="shared" si="2"/>
        <v>100.41</v>
      </c>
      <c r="AF6" s="83">
        <f t="shared" si="2"/>
        <v>100.17</v>
      </c>
      <c r="AG6" s="83">
        <f t="shared" si="2"/>
        <v>96.95</v>
      </c>
      <c r="AH6" s="83">
        <f t="shared" si="2"/>
        <v>99.24</v>
      </c>
      <c r="AI6" s="75" t="str">
        <f>IF(AI7="","",IF(AI7="-","【-】","【"&amp;SUBSTITUTE(TEXT(AI7,"#,##0.00"),"-","△")&amp;"】"))</f>
        <v>【100.06】</v>
      </c>
      <c r="AJ6" s="75">
        <f t="shared" ref="AJ6:AS6" si="3">IF(AJ7="",NA(),AJ7)</f>
        <v>0</v>
      </c>
      <c r="AK6" s="75">
        <f t="shared" si="3"/>
        <v>0</v>
      </c>
      <c r="AL6" s="75">
        <f t="shared" si="3"/>
        <v>0</v>
      </c>
      <c r="AM6" s="75">
        <f t="shared" si="3"/>
        <v>0</v>
      </c>
      <c r="AN6" s="75">
        <f t="shared" si="3"/>
        <v>0</v>
      </c>
      <c r="AO6" s="83">
        <f t="shared" si="3"/>
        <v>162.82</v>
      </c>
      <c r="AP6" s="83">
        <f t="shared" si="3"/>
        <v>83.92</v>
      </c>
      <c r="AQ6" s="83">
        <f t="shared" si="3"/>
        <v>89.31</v>
      </c>
      <c r="AR6" s="83">
        <f t="shared" si="3"/>
        <v>91.33</v>
      </c>
      <c r="AS6" s="83">
        <f t="shared" si="3"/>
        <v>89.91</v>
      </c>
      <c r="AT6" s="75" t="str">
        <f>IF(AT7="","",IF(AT7="-","【-】","【"&amp;SUBSTITUTE(TEXT(AT7,"#,##0.00"),"-","△")&amp;"】"))</f>
        <v>【84.61】</v>
      </c>
      <c r="AU6" s="83">
        <f t="shared" ref="AU6:BD6" si="4">IF(AU7="",NA(),AU7)</f>
        <v>122.38</v>
      </c>
      <c r="AV6" s="83">
        <f t="shared" si="4"/>
        <v>141.09</v>
      </c>
      <c r="AW6" s="83">
        <f t="shared" si="4"/>
        <v>182.5</v>
      </c>
      <c r="AX6" s="83">
        <f t="shared" si="4"/>
        <v>194.13</v>
      </c>
      <c r="AY6" s="83">
        <f t="shared" si="4"/>
        <v>204.51</v>
      </c>
      <c r="AZ6" s="83">
        <f t="shared" si="4"/>
        <v>125.61</v>
      </c>
      <c r="BA6" s="83">
        <f t="shared" si="4"/>
        <v>122.71</v>
      </c>
      <c r="BB6" s="83">
        <f t="shared" si="4"/>
        <v>138.19999999999999</v>
      </c>
      <c r="BC6" s="83">
        <f t="shared" si="4"/>
        <v>126.97</v>
      </c>
      <c r="BD6" s="83">
        <f t="shared" si="4"/>
        <v>103.61</v>
      </c>
      <c r="BE6" s="75" t="str">
        <f>IF(BE7="","",IF(BE7="-","【-】","【"&amp;SUBSTITUTE(TEXT(BE7,"#,##0.00"),"-","△")&amp;"】"))</f>
        <v>【106.63】</v>
      </c>
      <c r="BF6" s="83">
        <f t="shared" ref="BF6:BO6" si="5">IF(BF7="",NA(),BF7)</f>
        <v>934.3</v>
      </c>
      <c r="BG6" s="83">
        <f t="shared" si="5"/>
        <v>902.8</v>
      </c>
      <c r="BH6" s="83">
        <f t="shared" si="5"/>
        <v>801.16</v>
      </c>
      <c r="BI6" s="83">
        <f t="shared" si="5"/>
        <v>778.13</v>
      </c>
      <c r="BJ6" s="83">
        <f t="shared" si="5"/>
        <v>636.02</v>
      </c>
      <c r="BK6" s="83">
        <f t="shared" si="5"/>
        <v>398.42</v>
      </c>
      <c r="BL6" s="83">
        <f t="shared" si="5"/>
        <v>294.08999999999997</v>
      </c>
      <c r="BM6" s="83">
        <f t="shared" si="5"/>
        <v>294.08999999999997</v>
      </c>
      <c r="BN6" s="83">
        <f t="shared" si="5"/>
        <v>338.47</v>
      </c>
      <c r="BO6" s="83">
        <f t="shared" si="5"/>
        <v>368.83</v>
      </c>
      <c r="BP6" s="75" t="str">
        <f>IF(BP7="","",IF(BP7="-","【-】","【"&amp;SUBSTITUTE(TEXT(BP7,"#,##0.00"),"-","△")&amp;"】"))</f>
        <v>【386.06】</v>
      </c>
      <c r="BQ6" s="83">
        <f t="shared" ref="BQ6:BZ6" si="6">IF(BQ7="",NA(),BQ7)</f>
        <v>99.74</v>
      </c>
      <c r="BR6" s="83">
        <f t="shared" si="6"/>
        <v>99.91</v>
      </c>
      <c r="BS6" s="83">
        <f t="shared" si="6"/>
        <v>100</v>
      </c>
      <c r="BT6" s="83">
        <f t="shared" si="6"/>
        <v>89.01</v>
      </c>
      <c r="BU6" s="83">
        <f t="shared" si="6"/>
        <v>83.1</v>
      </c>
      <c r="BV6" s="83">
        <f t="shared" si="6"/>
        <v>50.7</v>
      </c>
      <c r="BW6" s="83">
        <f t="shared" si="6"/>
        <v>60</v>
      </c>
      <c r="BX6" s="83">
        <f t="shared" si="6"/>
        <v>59.01</v>
      </c>
      <c r="BY6" s="83">
        <f t="shared" si="6"/>
        <v>56.06</v>
      </c>
      <c r="BZ6" s="83">
        <f t="shared" si="6"/>
        <v>53.25</v>
      </c>
      <c r="CA6" s="75" t="str">
        <f>IF(CA7="","",IF(CA7="-","【-】","【"&amp;SUBSTITUTE(TEXT(CA7,"#,##0.00"),"-","△")&amp;"】"))</f>
        <v>【51.14】</v>
      </c>
      <c r="CB6" s="83">
        <f t="shared" ref="CB6:CK6" si="7">IF(CB7="",NA(),CB7)</f>
        <v>178.31</v>
      </c>
      <c r="CC6" s="83">
        <f t="shared" si="7"/>
        <v>172.29</v>
      </c>
      <c r="CD6" s="83">
        <f t="shared" si="7"/>
        <v>173.89</v>
      </c>
      <c r="CE6" s="83">
        <f t="shared" si="7"/>
        <v>194.51</v>
      </c>
      <c r="CF6" s="83">
        <f t="shared" si="7"/>
        <v>217.85</v>
      </c>
      <c r="CG6" s="83">
        <f t="shared" si="7"/>
        <v>289.81</v>
      </c>
      <c r="CH6" s="83">
        <f t="shared" si="7"/>
        <v>282.70999999999998</v>
      </c>
      <c r="CI6" s="83">
        <f t="shared" si="7"/>
        <v>291.82</v>
      </c>
      <c r="CJ6" s="83">
        <f t="shared" si="7"/>
        <v>304.36</v>
      </c>
      <c r="CK6" s="83">
        <f t="shared" si="7"/>
        <v>325.45</v>
      </c>
      <c r="CL6" s="75" t="str">
        <f>IF(CL7="","",IF(CL7="-","【-】","【"&amp;SUBSTITUTE(TEXT(CL7,"#,##0.00"),"-","△")&amp;"】"))</f>
        <v>【329.31】</v>
      </c>
      <c r="CM6" s="83">
        <f t="shared" ref="CM6:CV6" si="8">IF(CM7="",NA(),CM7)</f>
        <v>33.33</v>
      </c>
      <c r="CN6" s="83">
        <f t="shared" si="8"/>
        <v>33.33</v>
      </c>
      <c r="CO6" s="83">
        <f t="shared" si="8"/>
        <v>35.19</v>
      </c>
      <c r="CP6" s="83">
        <f t="shared" si="8"/>
        <v>33.33</v>
      </c>
      <c r="CQ6" s="83">
        <f t="shared" si="8"/>
        <v>33.33</v>
      </c>
      <c r="CR6" s="83">
        <f t="shared" si="8"/>
        <v>56.45</v>
      </c>
      <c r="CS6" s="83">
        <f t="shared" si="8"/>
        <v>56.52</v>
      </c>
      <c r="CT6" s="83">
        <f t="shared" si="8"/>
        <v>88.45</v>
      </c>
      <c r="CU6" s="83">
        <f t="shared" si="8"/>
        <v>54.08</v>
      </c>
      <c r="CV6" s="83">
        <f t="shared" si="8"/>
        <v>52.59</v>
      </c>
      <c r="CW6" s="75" t="str">
        <f>IF(CW7="","",IF(CW7="-","【-】","【"&amp;SUBSTITUTE(TEXT(CW7,"#,##0.00"),"-","△")&amp;"】"))</f>
        <v>【54.37】</v>
      </c>
      <c r="CX6" s="83">
        <f t="shared" ref="CX6:DG6" si="9">IF(CX7="",NA(),CX7)</f>
        <v>91.78</v>
      </c>
      <c r="CY6" s="83">
        <f t="shared" si="9"/>
        <v>90.67</v>
      </c>
      <c r="CZ6" s="83">
        <f t="shared" si="9"/>
        <v>90.67</v>
      </c>
      <c r="DA6" s="83">
        <f t="shared" si="9"/>
        <v>90.91</v>
      </c>
      <c r="DB6" s="83">
        <f t="shared" si="9"/>
        <v>94.59</v>
      </c>
      <c r="DC6" s="83">
        <f t="shared" si="9"/>
        <v>54.99</v>
      </c>
      <c r="DD6" s="83">
        <f t="shared" si="9"/>
        <v>88.43</v>
      </c>
      <c r="DE6" s="83">
        <f t="shared" si="9"/>
        <v>90.34</v>
      </c>
      <c r="DF6" s="83">
        <f t="shared" si="9"/>
        <v>90.57</v>
      </c>
      <c r="DG6" s="83">
        <f t="shared" si="9"/>
        <v>87.02</v>
      </c>
      <c r="DH6" s="75" t="str">
        <f>IF(DH7="","",IF(DH7="-","【-】","【"&amp;SUBSTITUTE(TEXT(DH7,"#,##0.00"),"-","△")&amp;"】"))</f>
        <v>【84.89】</v>
      </c>
      <c r="DI6" s="83">
        <f t="shared" ref="DI6:DR6" si="10">IF(DI7="",NA(),DI7)</f>
        <v>39.97</v>
      </c>
      <c r="DJ6" s="83">
        <f t="shared" si="10"/>
        <v>42.37</v>
      </c>
      <c r="DK6" s="83">
        <f t="shared" si="10"/>
        <v>44.78</v>
      </c>
      <c r="DL6" s="83">
        <f t="shared" si="10"/>
        <v>47.19</v>
      </c>
      <c r="DM6" s="83">
        <f t="shared" si="10"/>
        <v>49.6</v>
      </c>
      <c r="DN6" s="83">
        <f t="shared" si="10"/>
        <v>15.4</v>
      </c>
      <c r="DO6" s="83">
        <f t="shared" si="10"/>
        <v>21.02</v>
      </c>
      <c r="DP6" s="83">
        <f t="shared" si="10"/>
        <v>24.31</v>
      </c>
      <c r="DQ6" s="83">
        <f t="shared" si="10"/>
        <v>26.92</v>
      </c>
      <c r="DR6" s="83">
        <f t="shared" si="10"/>
        <v>27.57</v>
      </c>
      <c r="DS6" s="75" t="str">
        <f>IF(DS7="","",IF(DS7="-","【-】","【"&amp;SUBSTITUTE(TEXT(DS7,"#,##0.00"),"-","△")&amp;"】"))</f>
        <v>【26.38】</v>
      </c>
      <c r="DT6" s="83" t="str">
        <f t="shared" ref="DT6:EC6" si="11">IF(DT7="",NA(),DT7)</f>
        <v>-</v>
      </c>
      <c r="DU6" s="83" t="str">
        <f t="shared" si="11"/>
        <v>-</v>
      </c>
      <c r="DV6" s="83" t="str">
        <f t="shared" si="11"/>
        <v>-</v>
      </c>
      <c r="DW6" s="83" t="str">
        <f t="shared" si="11"/>
        <v>-</v>
      </c>
      <c r="DX6" s="83" t="str">
        <f t="shared" si="11"/>
        <v>-</v>
      </c>
      <c r="DY6" s="83" t="str">
        <f t="shared" si="11"/>
        <v>-</v>
      </c>
      <c r="DZ6" s="83" t="str">
        <f t="shared" si="11"/>
        <v>-</v>
      </c>
      <c r="EA6" s="83" t="str">
        <f t="shared" si="11"/>
        <v>-</v>
      </c>
      <c r="EB6" s="83" t="str">
        <f t="shared" si="11"/>
        <v>-</v>
      </c>
      <c r="EC6" s="83" t="str">
        <f t="shared" si="11"/>
        <v>-</v>
      </c>
      <c r="ED6" s="75" t="str">
        <f>IF(ED7="","",IF(ED7="-","【-】","【"&amp;SUBSTITUTE(TEXT(ED7,"#,##0.00"),"-","△")&amp;"】"))</f>
        <v>【-】</v>
      </c>
      <c r="EE6" s="83" t="str">
        <f t="shared" ref="EE6:EN6" si="12">IF(EE7="",NA(),EE7)</f>
        <v>-</v>
      </c>
      <c r="EF6" s="83" t="str">
        <f t="shared" si="12"/>
        <v>-</v>
      </c>
      <c r="EG6" s="83" t="str">
        <f t="shared" si="12"/>
        <v>-</v>
      </c>
      <c r="EH6" s="83" t="str">
        <f t="shared" si="12"/>
        <v>-</v>
      </c>
      <c r="EI6" s="83" t="str">
        <f t="shared" si="12"/>
        <v>-</v>
      </c>
      <c r="EJ6" s="83" t="str">
        <f t="shared" si="12"/>
        <v>-</v>
      </c>
      <c r="EK6" s="83" t="str">
        <f t="shared" si="12"/>
        <v>-</v>
      </c>
      <c r="EL6" s="83" t="str">
        <f t="shared" si="12"/>
        <v>-</v>
      </c>
      <c r="EM6" s="83" t="str">
        <f t="shared" si="12"/>
        <v>-</v>
      </c>
      <c r="EN6" s="83" t="str">
        <f t="shared" si="12"/>
        <v>-</v>
      </c>
      <c r="EO6" s="75" t="str">
        <f>IF(EO7="","",IF(EO7="-","【-】","【"&amp;SUBSTITUTE(TEXT(EO7,"#,##0.00"),"-","△")&amp;"】"))</f>
        <v>【-】</v>
      </c>
    </row>
    <row r="7" spans="1:148" s="61" customFormat="1">
      <c r="A7" s="62"/>
      <c r="B7" s="68">
        <v>2024</v>
      </c>
      <c r="C7" s="68">
        <v>173860</v>
      </c>
      <c r="D7" s="68">
        <v>46</v>
      </c>
      <c r="E7" s="68">
        <v>18</v>
      </c>
      <c r="F7" s="68">
        <v>0</v>
      </c>
      <c r="G7" s="68">
        <v>0</v>
      </c>
      <c r="H7" s="68" t="s">
        <v>97</v>
      </c>
      <c r="I7" s="68" t="s">
        <v>98</v>
      </c>
      <c r="J7" s="68" t="s">
        <v>99</v>
      </c>
      <c r="K7" s="68" t="s">
        <v>100</v>
      </c>
      <c r="L7" s="68" t="s">
        <v>101</v>
      </c>
      <c r="M7" s="68" t="s">
        <v>102</v>
      </c>
      <c r="N7" s="76" t="s">
        <v>103</v>
      </c>
      <c r="O7" s="76">
        <v>45.33</v>
      </c>
      <c r="P7" s="76">
        <v>0.63</v>
      </c>
      <c r="Q7" s="76">
        <v>100</v>
      </c>
      <c r="R7" s="76">
        <v>3850</v>
      </c>
      <c r="S7" s="76">
        <v>11822</v>
      </c>
      <c r="T7" s="76">
        <v>111.51</v>
      </c>
      <c r="U7" s="76">
        <v>106.02</v>
      </c>
      <c r="V7" s="76">
        <v>74</v>
      </c>
      <c r="W7" s="76">
        <v>0.23</v>
      </c>
      <c r="X7" s="76">
        <v>321.74</v>
      </c>
      <c r="Y7" s="76">
        <v>119.21</v>
      </c>
      <c r="Z7" s="76">
        <v>132.69</v>
      </c>
      <c r="AA7" s="76">
        <v>139.03</v>
      </c>
      <c r="AB7" s="76">
        <v>125.33</v>
      </c>
      <c r="AC7" s="76">
        <v>118.41</v>
      </c>
      <c r="AD7" s="76">
        <v>95.33</v>
      </c>
      <c r="AE7" s="76">
        <v>100.41</v>
      </c>
      <c r="AF7" s="76">
        <v>100.17</v>
      </c>
      <c r="AG7" s="76">
        <v>96.95</v>
      </c>
      <c r="AH7" s="76">
        <v>99.24</v>
      </c>
      <c r="AI7" s="76">
        <v>100.06</v>
      </c>
      <c r="AJ7" s="76">
        <v>0</v>
      </c>
      <c r="AK7" s="76">
        <v>0</v>
      </c>
      <c r="AL7" s="76">
        <v>0</v>
      </c>
      <c r="AM7" s="76">
        <v>0</v>
      </c>
      <c r="AN7" s="76">
        <v>0</v>
      </c>
      <c r="AO7" s="76">
        <v>162.82</v>
      </c>
      <c r="AP7" s="76">
        <v>83.92</v>
      </c>
      <c r="AQ7" s="76">
        <v>89.31</v>
      </c>
      <c r="AR7" s="76">
        <v>91.33</v>
      </c>
      <c r="AS7" s="76">
        <v>89.91</v>
      </c>
      <c r="AT7" s="76">
        <v>84.61</v>
      </c>
      <c r="AU7" s="76">
        <v>122.38</v>
      </c>
      <c r="AV7" s="76">
        <v>141.09</v>
      </c>
      <c r="AW7" s="76">
        <v>182.5</v>
      </c>
      <c r="AX7" s="76">
        <v>194.13</v>
      </c>
      <c r="AY7" s="76">
        <v>204.51</v>
      </c>
      <c r="AZ7" s="76">
        <v>125.61</v>
      </c>
      <c r="BA7" s="76">
        <v>122.71</v>
      </c>
      <c r="BB7" s="76">
        <v>138.19999999999999</v>
      </c>
      <c r="BC7" s="76">
        <v>126.97</v>
      </c>
      <c r="BD7" s="76">
        <v>103.61</v>
      </c>
      <c r="BE7" s="76">
        <v>106.63</v>
      </c>
      <c r="BF7" s="76">
        <v>934.3</v>
      </c>
      <c r="BG7" s="76">
        <v>902.8</v>
      </c>
      <c r="BH7" s="76">
        <v>801.16</v>
      </c>
      <c r="BI7" s="76">
        <v>778.13</v>
      </c>
      <c r="BJ7" s="76">
        <v>636.02</v>
      </c>
      <c r="BK7" s="76">
        <v>398.42</v>
      </c>
      <c r="BL7" s="76">
        <v>294.08999999999997</v>
      </c>
      <c r="BM7" s="76">
        <v>294.08999999999997</v>
      </c>
      <c r="BN7" s="76">
        <v>338.47</v>
      </c>
      <c r="BO7" s="76">
        <v>368.83</v>
      </c>
      <c r="BP7" s="76">
        <v>386.06</v>
      </c>
      <c r="BQ7" s="76">
        <v>99.74</v>
      </c>
      <c r="BR7" s="76">
        <v>99.91</v>
      </c>
      <c r="BS7" s="76">
        <v>100</v>
      </c>
      <c r="BT7" s="76">
        <v>89.01</v>
      </c>
      <c r="BU7" s="76">
        <v>83.1</v>
      </c>
      <c r="BV7" s="76">
        <v>50.7</v>
      </c>
      <c r="BW7" s="76">
        <v>60</v>
      </c>
      <c r="BX7" s="76">
        <v>59.01</v>
      </c>
      <c r="BY7" s="76">
        <v>56.06</v>
      </c>
      <c r="BZ7" s="76">
        <v>53.25</v>
      </c>
      <c r="CA7" s="76">
        <v>51.14</v>
      </c>
      <c r="CB7" s="76">
        <v>178.31</v>
      </c>
      <c r="CC7" s="76">
        <v>172.29</v>
      </c>
      <c r="CD7" s="76">
        <v>173.89</v>
      </c>
      <c r="CE7" s="76">
        <v>194.51</v>
      </c>
      <c r="CF7" s="76">
        <v>217.85</v>
      </c>
      <c r="CG7" s="76">
        <v>289.81</v>
      </c>
      <c r="CH7" s="76">
        <v>282.70999999999998</v>
      </c>
      <c r="CI7" s="76">
        <v>291.82</v>
      </c>
      <c r="CJ7" s="76">
        <v>304.36</v>
      </c>
      <c r="CK7" s="76">
        <v>325.45</v>
      </c>
      <c r="CL7" s="76">
        <v>329.31</v>
      </c>
      <c r="CM7" s="76">
        <v>33.33</v>
      </c>
      <c r="CN7" s="76">
        <v>33.33</v>
      </c>
      <c r="CO7" s="76">
        <v>35.19</v>
      </c>
      <c r="CP7" s="76">
        <v>33.33</v>
      </c>
      <c r="CQ7" s="76">
        <v>33.33</v>
      </c>
      <c r="CR7" s="76">
        <v>56.45</v>
      </c>
      <c r="CS7" s="76">
        <v>56.52</v>
      </c>
      <c r="CT7" s="76">
        <v>88.45</v>
      </c>
      <c r="CU7" s="76">
        <v>54.08</v>
      </c>
      <c r="CV7" s="76">
        <v>52.59</v>
      </c>
      <c r="CW7" s="76">
        <v>54.37</v>
      </c>
      <c r="CX7" s="76">
        <v>91.78</v>
      </c>
      <c r="CY7" s="76">
        <v>90.67</v>
      </c>
      <c r="CZ7" s="76">
        <v>90.67</v>
      </c>
      <c r="DA7" s="76">
        <v>90.91</v>
      </c>
      <c r="DB7" s="76">
        <v>94.59</v>
      </c>
      <c r="DC7" s="76">
        <v>54.99</v>
      </c>
      <c r="DD7" s="76">
        <v>88.43</v>
      </c>
      <c r="DE7" s="76">
        <v>90.34</v>
      </c>
      <c r="DF7" s="76">
        <v>90.57</v>
      </c>
      <c r="DG7" s="76">
        <v>87.02</v>
      </c>
      <c r="DH7" s="76">
        <v>84.89</v>
      </c>
      <c r="DI7" s="76">
        <v>39.97</v>
      </c>
      <c r="DJ7" s="76">
        <v>42.37</v>
      </c>
      <c r="DK7" s="76">
        <v>44.78</v>
      </c>
      <c r="DL7" s="76">
        <v>47.19</v>
      </c>
      <c r="DM7" s="76">
        <v>49.6</v>
      </c>
      <c r="DN7" s="76">
        <v>15.4</v>
      </c>
      <c r="DO7" s="76">
        <v>21.02</v>
      </c>
      <c r="DP7" s="76">
        <v>24.31</v>
      </c>
      <c r="DQ7" s="76">
        <v>26.92</v>
      </c>
      <c r="DR7" s="76">
        <v>27.57</v>
      </c>
      <c r="DS7" s="76">
        <v>26.38</v>
      </c>
      <c r="DT7" s="76" t="s">
        <v>103</v>
      </c>
      <c r="DU7" s="76" t="s">
        <v>103</v>
      </c>
      <c r="DV7" s="76" t="s">
        <v>103</v>
      </c>
      <c r="DW7" s="76" t="s">
        <v>103</v>
      </c>
      <c r="DX7" s="76" t="s">
        <v>103</v>
      </c>
      <c r="DY7" s="76" t="s">
        <v>103</v>
      </c>
      <c r="DZ7" s="76" t="s">
        <v>103</v>
      </c>
      <c r="EA7" s="76" t="s">
        <v>103</v>
      </c>
      <c r="EB7" s="76" t="s">
        <v>103</v>
      </c>
      <c r="EC7" s="76" t="s">
        <v>103</v>
      </c>
      <c r="ED7" s="76" t="s">
        <v>103</v>
      </c>
      <c r="EE7" s="76" t="s">
        <v>103</v>
      </c>
      <c r="EF7" s="76" t="s">
        <v>103</v>
      </c>
      <c r="EG7" s="76" t="s">
        <v>103</v>
      </c>
      <c r="EH7" s="76" t="s">
        <v>103</v>
      </c>
      <c r="EI7" s="76" t="s">
        <v>103</v>
      </c>
      <c r="EJ7" s="76" t="s">
        <v>103</v>
      </c>
      <c r="EK7" s="76" t="s">
        <v>103</v>
      </c>
      <c r="EL7" s="76" t="s">
        <v>103</v>
      </c>
      <c r="EM7" s="76" t="s">
        <v>103</v>
      </c>
      <c r="EN7" s="76" t="s">
        <v>103</v>
      </c>
      <c r="EO7" s="76" t="s">
        <v>103</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104</v>
      </c>
      <c r="C9" s="63" t="s">
        <v>105</v>
      </c>
      <c r="D9" s="63" t="s">
        <v>106</v>
      </c>
      <c r="E9" s="63" t="s">
        <v>107</v>
      </c>
      <c r="F9" s="63" t="s">
        <v>108</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34</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向田 康二</cp:lastModifiedBy>
  <dcterms:created xsi:type="dcterms:W3CDTF">2025-12-23T06:30:23Z</dcterms:created>
  <dcterms:modified xsi:type="dcterms:W3CDTF">2026-01-19T04:20:36Z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2026-01-19T04:20:36Z</vt:filetime>
  </property>
</Properties>
</file>