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NZTkWYRko6F9oGLSUCbgvFzlfUz7sQKXmEtcRFMT4JoeztkhH0w6cMNgj55GpP7il5fJNdNsdl9Ou22+UjY0Ng==" workbookSaltValue="4QtSBB+Lz1XtyoR6bsRr2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<sst xmlns="http://schemas.openxmlformats.org/spreadsheetml/2006/main" xmlns:r="http://schemas.openxmlformats.org/officeDocument/2006/relationships" count="114" uniqueCount="114">
  <si>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</si>
  <si>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</si>
  <si>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</si>
  <si>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</si>
  <si>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</si>
  <si>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</si>
  <si>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</si>
  <si>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</si>
  <si>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</si>
  <si>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</si>
  <si>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</si>
  <si>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</si>
  <si>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</si>
  <si>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</si>
  <si>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</si>
  <si>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</si>
  <si>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</si>
  <si>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</si>
  <si>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</si>
  <si>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</si>
  <si>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</si>
  <si>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</si>
  <si>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</si>
  <si>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</si>
  <si>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</si>
  <si>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</si>
  <si>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</si>
  <si>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</si>
  <si>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</si>
  <si>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</si>
  <si>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</si>
  <si>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個別排水処理</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</si>
  <si>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</si>
  <si>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</si>
  <si>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</si>
  <si>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</si>
  <si>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</si>
  <si>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</si>
  <si>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</si>
  <si>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</si>
  <si>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</si>
  <si>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</si>
  <si>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</si>
  <si>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</si>
  <si>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</si>
  <si>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</si>
  <si>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</si>
  <si>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</si>
  <si>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</si>
  <si>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</si>
  <si>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</si>
  <si>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</si>
  <si>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</si>
  <si>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</si>
  <si>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</si>
  <si>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</si>
  <si>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</si>
  <si>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</si>
  <si>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</si>
  <si>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</si>
  <si>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</si>
  <si>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</si>
  <si>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</si>
  <si>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</si>
  <si>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</si>
  <si>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</si>
  <si>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</si>
  <si>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</si>
  <si>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</si>
  <si>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</si>
  <si>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</si>
  <si>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</si>
  <si>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</si>
  <si>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</si>
  <si>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</si>
  <si>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</si>
  <si>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</si>
  <si>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</si>
  <si>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r>
      <t>　</t>
    </r>
    <r>
      <rPr>
        <sz val="11"/>
        <color auto="1"/>
        <rFont val="ＭＳ ゴシック"/>
      </rPr>
      <t>令和6年1月1日の能登半島地震の発生により、一時的に変動があったが、R6では概ね被災前に推移したと考えられる。しかし今後の人口減少を踏まえ、施設の更新を計画的に行いつつ、効率的な経営を行っていく必要がある。</t>
    </r>
    <rPh sb="1" eb="3">
      <t>レイワ</t>
    </rPh>
    <rPh sb="4" eb="5">
      <t>ネン</t>
    </rPh>
    <rPh sb="6" eb="7">
      <t>ガツ</t>
    </rPh>
    <rPh sb="8" eb="9">
      <t>ニチ</t>
    </rPh>
    <rPh sb="10" eb="12">
      <t>ノト</t>
    </rPh>
    <rPh sb="12" eb="14">
      <t>ハントウ</t>
    </rPh>
    <rPh sb="14" eb="16">
      <t>ジシン</t>
    </rPh>
    <rPh sb="17" eb="19">
      <t>ハッセイ</t>
    </rPh>
    <rPh sb="23" eb="26">
      <t>イチジテキ</t>
    </rPh>
    <rPh sb="27" eb="29">
      <t>ヘンドウ</t>
    </rPh>
    <rPh sb="39" eb="40">
      <t>オオム</t>
    </rPh>
    <rPh sb="41" eb="44">
      <t>ヒサイ</t>
    </rPh>
    <rPh sb="45" eb="47">
      <t>スイイ</t>
    </rPh>
    <rPh sb="50" eb="51">
      <t>カンガ</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</si>
  <si>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</si>
  <si>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</si>
  <si>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</si>
  <si>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</si>
  <si>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</si>
  <si>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</si>
  <si>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</si>
  <si>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L2</t>
  </si>
  <si>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</si>
  <si>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</si>
  <si>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</si>
  <si>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</si>
  <si>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</si>
  <si>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</si>
  <si>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</si>
  <si>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</si>
  <si>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</si>
  <si>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</si>
  <si>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</si>
  <si>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石川県　宝達志水町</t>
  </si>
  <si>
    <t>法適用</t>
  </si>
  <si>
    <t>下水道事業</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</si>
  <si>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</si>
  <si>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</si>
  <si>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</si>
  <si>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</si>
  <si>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</si>
  <si>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</si>
  <si>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</si>
  <si>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</si>
  <si>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</si>
  <si>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</si>
  <si>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</si>
  <si>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①有形固定資産減価償却率については、類似団体と同程度であるが、計画的に施設の更新を図っていく必要がある。</t>
  </si>
  <si>
    <r>
      <t>①経常収支比率について</t>
    </r>
    <r>
      <rPr>
        <sz val="11"/>
        <color auto="1"/>
        <rFont val="ＭＳ ゴシック"/>
      </rPr>
      <t>、R5は令和6年能登半島地震の発生により、施設の被災に伴う修繕費等の経常費用の増加が原因となったが、R6においては被災前に近づいたが、これは一般会計からの繰入金で収入を補っているからであり、今後の人口減少等で下水道使用料の減少が見込まれることから、下水道使用料単価の見直しと経費削減が必要である。
②累積欠損金比率は被災前の0%となったが、今後も発生する見込みはないと考えている。
③流動比率について、R3並みに戻ったが、繰入金の影響で現金預金が増加したと考えられる。
④企業債残高対事業規模比率については、類似団体を上回っているが減少傾向であるため、適正な企業債発行と使用料単価の見直しを検討する。
⑤経費回収率について、被災前の水準となったが引き続き使用料収入の確保と汚水処理費の削減が必要である。
⑥汚水処理原価については、類似団体を下回っている。これは職員給与費を他事業で計上していることが要因と考えられるが、今後もより一層効率的な経営を行っていく必要がある。
⑦施設利用率は、施設処理能力に見合う有収水量が無いため、類似団体を下回っている。人口減少等により、浄化槽の使用者が少ないためである。
⑧水洗化率については、類似団体を上回りR6において100％となった。</t>
    </r>
    <rPh sb="15" eb="17">
      <t>レイワ</t>
    </rPh>
    <rPh sb="18" eb="19">
      <t>ネン</t>
    </rPh>
    <rPh sb="19" eb="25">
      <t>ノトハントウジシン</t>
    </rPh>
    <rPh sb="26" eb="28">
      <t>ハッセイ</t>
    </rPh>
    <rPh sb="32" eb="34">
      <t>シセツ</t>
    </rPh>
    <rPh sb="35" eb="37">
      <t>ヒサイ</t>
    </rPh>
    <rPh sb="38" eb="39">
      <t>トモナ</t>
    </rPh>
    <rPh sb="40" eb="43">
      <t>シュウゼンヒ</t>
    </rPh>
    <rPh sb="43" eb="44">
      <t>ナド</t>
    </rPh>
    <rPh sb="45" eb="47">
      <t>ケイジョウ</t>
    </rPh>
    <rPh sb="47" eb="49">
      <t>ヒヨウ</t>
    </rPh>
    <rPh sb="50" eb="52">
      <t>ゾウカ</t>
    </rPh>
    <rPh sb="53" eb="55">
      <t>ゲンイン</t>
    </rPh>
    <rPh sb="68" eb="71">
      <t>ヒサイ</t>
    </rPh>
    <rPh sb="72" eb="73">
      <t>チカ</t>
    </rPh>
    <rPh sb="81" eb="85">
      <t>イッパ</t>
    </rPh>
    <rPh sb="88" eb="91">
      <t>クリイ</t>
    </rPh>
    <rPh sb="92" eb="94">
      <t>シュウニュウ</t>
    </rPh>
    <rPh sb="95" eb="96">
      <t>オギナ</t>
    </rPh>
    <rPh sb="106" eb="108">
      <t>コンゴ</t>
    </rPh>
    <rPh sb="109" eb="114">
      <t>ジンコウ</t>
    </rPh>
    <rPh sb="115" eb="118">
      <t>ゲスイドウ</t>
    </rPh>
    <rPh sb="118" eb="121">
      <t>シヨウリョウ</t>
    </rPh>
    <rPh sb="122" eb="124">
      <t>ゲンショウ</t>
    </rPh>
    <rPh sb="125" eb="127">
      <t>ミコ</t>
    </rPh>
    <rPh sb="135" eb="138">
      <t>ゲスイドウ</t>
    </rPh>
    <rPh sb="138" eb="143">
      <t>シヨウリョ</t>
    </rPh>
    <rPh sb="144" eb="146">
      <t>ミナオ</t>
    </rPh>
    <rPh sb="148" eb="153">
      <t>ケイヒサク</t>
    </rPh>
    <rPh sb="153" eb="155">
      <t>ヒツヨウ</t>
    </rPh>
    <rPh sb="169" eb="171">
      <t>ヒサイ</t>
    </rPh>
    <rPh sb="171" eb="172">
      <t>マエ</t>
    </rPh>
    <rPh sb="181" eb="183">
      <t>コンゴ</t>
    </rPh>
    <rPh sb="184" eb="186">
      <t>ハッセイ</t>
    </rPh>
    <rPh sb="188" eb="190">
      <t>ミコ</t>
    </rPh>
    <rPh sb="195" eb="196">
      <t>カンガ</t>
    </rPh>
    <rPh sb="214" eb="215">
      <t>ナ</t>
    </rPh>
    <rPh sb="217" eb="218">
      <t>モド</t>
    </rPh>
    <rPh sb="222" eb="225">
      <t>クリイ</t>
    </rPh>
    <rPh sb="226" eb="228">
      <t>エイキョウ</t>
    </rPh>
    <rPh sb="229" eb="231">
      <t>ゲンキン</t>
    </rPh>
    <rPh sb="231" eb="233">
      <t>ヨキン</t>
    </rPh>
    <rPh sb="234" eb="236">
      <t>ゾウカ</t>
    </rPh>
    <rPh sb="239" eb="240">
      <t>カンガ</t>
    </rPh>
    <rPh sb="252" eb="253">
      <t>タイ</t>
    </rPh>
    <rPh sb="277" eb="279">
      <t>ゲンショウ</t>
    </rPh>
    <rPh sb="279" eb="281">
      <t>ケイコウ</t>
    </rPh>
    <rPh sb="323" eb="326">
      <t>ヒサイマエ</t>
    </rPh>
    <rPh sb="327" eb="329">
      <t>スイジュン</t>
    </rPh>
    <rPh sb="334" eb="335">
      <t>ヒ</t>
    </rPh>
    <rPh sb="336" eb="337">
      <t>ツヅ</t>
    </rPh>
    <rPh sb="338" eb="343">
      <t>シヨウリョ</t>
    </rPh>
    <rPh sb="344" eb="346">
      <t>カクホ</t>
    </rPh>
    <rPh sb="347" eb="352">
      <t>オスイショ</t>
    </rPh>
    <rPh sb="353" eb="355">
      <t>サクゲン</t>
    </rPh>
    <rPh sb="356" eb="358">
      <t>ヒツヨウ</t>
    </rPh>
    <rPh sb="376" eb="380">
      <t>ルイジ</t>
    </rPh>
    <rPh sb="381" eb="383">
      <t>シタマワ</t>
    </rPh>
    <rPh sb="391" eb="396">
      <t>ショクイン</t>
    </rPh>
    <rPh sb="397" eb="398">
      <t>ホカ</t>
    </rPh>
    <rPh sb="398" eb="400">
      <t>ジギョウ</t>
    </rPh>
    <rPh sb="401" eb="403">
      <t>ケイジョウ</t>
    </rPh>
    <rPh sb="410" eb="412">
      <t>ヨウイン</t>
    </rPh>
    <rPh sb="413" eb="414">
      <t>カンガ</t>
    </rPh>
    <rPh sb="420" eb="422">
      <t>コンゴ</t>
    </rPh>
    <rPh sb="425" eb="427">
      <t>イッソウ</t>
    </rPh>
    <rPh sb="427" eb="430">
      <t>コウリツテキ</t>
    </rPh>
    <rPh sb="431" eb="433">
      <t>ケイエイ</t>
    </rPh>
    <rPh sb="434" eb="435">
      <t>オコナ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</si>
</sst>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26</c:v>
                </c:pt>
                <c:pt idx="1">
                  <c:v>28</c:v>
                </c:pt>
                <c:pt idx="2">
                  <c:v>26</c:v>
                </c:pt>
                <c:pt idx="3">
                  <c:v>24</c:v>
                </c:pt>
                <c:pt idx="4">
                  <c:v>23.53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46.36</c:v>
                </c:pt>
                <c:pt idx="1">
                  <c:v>46.45</c:v>
                </c:pt>
                <c:pt idx="2">
                  <c:v>45.36</c:v>
                </c:pt>
                <c:pt idx="3">
                  <c:v>45.93</c:v>
                </c:pt>
                <c:pt idx="4">
                  <c:v>44.52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95.29</c:v>
                </c:pt>
                <c:pt idx="1">
                  <c:v>97.44</c:v>
                </c:pt>
                <c:pt idx="2">
                  <c:v>98.65</c:v>
                </c:pt>
                <c:pt idx="3">
                  <c:v>98.61</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83.08</c:v>
                </c:pt>
                <c:pt idx="1">
                  <c:v>82.61</c:v>
                </c:pt>
                <c:pt idx="2">
                  <c:v>82.21</c:v>
                </c:pt>
                <c:pt idx="3">
                  <c:v>82.98</c:v>
                </c:pt>
                <c:pt idx="4">
                  <c:v>82.9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120.23</c:v>
                </c:pt>
                <c:pt idx="1">
                  <c:v>134.1</c:v>
                </c:pt>
                <c:pt idx="2">
                  <c:v>124.78</c:v>
                </c:pt>
                <c:pt idx="3">
                  <c:v>52.53</c:v>
                </c:pt>
                <c:pt idx="4">
                  <c:v>126.7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96.14</c:v>
                </c:pt>
                <c:pt idx="1">
                  <c:v>95.6</c:v>
                </c:pt>
                <c:pt idx="2">
                  <c:v>93.57</c:v>
                </c:pt>
                <c:pt idx="3">
                  <c:v>96.48</c:v>
                </c:pt>
                <c:pt idx="4">
                  <c:v>100.84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33.630000000000003</c:v>
                </c:pt>
                <c:pt idx="1">
                  <c:v>35.409999999999997</c:v>
                </c:pt>
                <c:pt idx="2">
                  <c:v>38.340000000000003</c:v>
                </c:pt>
                <c:pt idx="3">
                  <c:v>41.28</c:v>
                </c:pt>
                <c:pt idx="4">
                  <c:v>42.9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33.75</c:v>
                </c:pt>
                <c:pt idx="1">
                  <c:v>36.21</c:v>
                </c:pt>
                <c:pt idx="2">
                  <c:v>39.69</c:v>
                </c:pt>
                <c:pt idx="3">
                  <c:v>39.700000000000003</c:v>
                </c:pt>
                <c:pt idx="4">
                  <c:v>39.79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quot;-&quot;">
                  <c:v>365.07</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237</c:v>
                </c:pt>
                <c:pt idx="1">
                  <c:v>257.23</c:v>
                </c:pt>
                <c:pt idx="2">
                  <c:v>293.54000000000002</c:v>
                </c:pt>
                <c:pt idx="3">
                  <c:v>224.6</c:v>
                </c:pt>
                <c:pt idx="4">
                  <c:v>135.16999999999999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591.59</c:v>
                </c:pt>
                <c:pt idx="1">
                  <c:v>752.53</c:v>
                </c:pt>
                <c:pt idx="2">
                  <c:v>1036.1300000000001</c:v>
                </c:pt>
                <c:pt idx="3">
                  <c:v>396.23</c:v>
                </c:pt>
                <c:pt idx="4">
                  <c:v>728.79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135.35</c:v>
                </c:pt>
                <c:pt idx="1">
                  <c:v>150.91999999999999</c:v>
                </c:pt>
                <c:pt idx="2">
                  <c:v>151.72</c:v>
                </c:pt>
                <c:pt idx="3">
                  <c:v>132.16</c:v>
                </c:pt>
                <c:pt idx="4">
                  <c:v>113.41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1672.51</c:v>
                </c:pt>
                <c:pt idx="1">
                  <c:v>1396.79</c:v>
                </c:pt>
                <c:pt idx="2">
                  <c:v>1472.15</c:v>
                </c:pt>
                <c:pt idx="3">
                  <c:v>1459.16</c:v>
                </c:pt>
                <c:pt idx="4">
                  <c:v>1269.93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782.91</c:v>
                </c:pt>
                <c:pt idx="1">
                  <c:v>783.21</c:v>
                </c:pt>
                <c:pt idx="2">
                  <c:v>902.04</c:v>
                </c:pt>
                <c:pt idx="3">
                  <c:v>992.16</c:v>
                </c:pt>
                <c:pt idx="4">
                  <c:v>950.64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59.5</c:v>
                </c:pt>
                <c:pt idx="1">
                  <c:v>91.15</c:v>
                </c:pt>
                <c:pt idx="2">
                  <c:v>76.37</c:v>
                </c:pt>
                <c:pt idx="3">
                  <c:v>16.8</c:v>
                </c:pt>
                <c:pt idx="4">
                  <c:v>71.77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49.38</c:v>
                </c:pt>
                <c:pt idx="1">
                  <c:v>48.53</c:v>
                </c:pt>
                <c:pt idx="2">
                  <c:v>46.11</c:v>
                </c:pt>
                <c:pt idx="3">
                  <c:v>45.55</c:v>
                </c:pt>
                <c:pt idx="4">
                  <c:v>38.549999999999997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371.6</c:v>
                </c:pt>
                <c:pt idx="1">
                  <c:v>249.31</c:v>
                </c:pt>
                <c:pt idx="2">
                  <c:v>291.62</c:v>
                </c:pt>
                <c:pt idx="3">
                  <c:v>1301.8499999999999</c:v>
                </c:pt>
                <c:pt idx="4">
                  <c:v>296.5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316.97000000000003</c:v>
                </c:pt>
                <c:pt idx="1">
                  <c:v>326.17</c:v>
                </c:pt>
                <c:pt idx="2">
                  <c:v>336.93</c:v>
                </c:pt>
                <c:pt idx="3">
                  <c:v>331.17</c:v>
                </c:pt>
                <c:pt idx="4">
                  <c:v>391.34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【144.34】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【114.26】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【876.32】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【82.62】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【45.56】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【390.09】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【39.48】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【39.30】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4" workbookViewId="0">
      <selection activeCell="BL45" sqref="BL45:BZ46"/>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石川県　宝達志水町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個別排水処理</v>
      </c>
      <c r="Q8" s="6"/>
      <c r="R8" s="6"/>
      <c r="S8" s="6"/>
      <c r="T8" s="6"/>
      <c r="U8" s="6"/>
      <c r="V8" s="6"/>
      <c r="W8" s="6" t="str">
        <f>データ!L6</f>
        <v>L2</v>
      </c>
      <c r="X8" s="6"/>
      <c r="Y8" s="6"/>
      <c r="Z8" s="6"/>
      <c r="AA8" s="6"/>
      <c r="AB8" s="6"/>
      <c r="AC8" s="6"/>
      <c r="AD8" s="20" t="str">
        <f>データ!$M$6</f>
        <v>非設置</v>
      </c>
      <c r="AE8" s="20"/>
      <c r="AF8" s="20"/>
      <c r="AG8" s="20"/>
      <c r="AH8" s="20"/>
      <c r="AI8" s="20"/>
      <c r="AJ8" s="20"/>
      <c r="AK8" s="3"/>
      <c r="AL8" s="21">
        <f>データ!S6</f>
        <v>11822</v>
      </c>
      <c r="AM8" s="21"/>
      <c r="AN8" s="21"/>
      <c r="AO8" s="21"/>
      <c r="AP8" s="21"/>
      <c r="AQ8" s="21"/>
      <c r="AR8" s="21"/>
      <c r="AS8" s="21"/>
      <c r="AT8" s="7">
        <f>データ!T6</f>
        <v>111.51</v>
      </c>
      <c r="AU8" s="7"/>
      <c r="AV8" s="7"/>
      <c r="AW8" s="7"/>
      <c r="AX8" s="7"/>
      <c r="AY8" s="7"/>
      <c r="AZ8" s="7"/>
      <c r="BA8" s="7"/>
      <c r="BB8" s="7">
        <f>データ!U6</f>
        <v>106.02</v>
      </c>
      <c r="BC8" s="7"/>
      <c r="BD8" s="7"/>
      <c r="BE8" s="7"/>
      <c r="BF8" s="7"/>
      <c r="BG8" s="7"/>
      <c r="BH8" s="7"/>
      <c r="BI8" s="7"/>
      <c r="BJ8" s="3"/>
      <c r="BK8" s="3"/>
      <c r="BL8" s="27" t="s">
        <v>13</v>
      </c>
      <c r="BM8" s="39"/>
      <c r="BN8" s="48" t="s">
        <v>20</v>
      </c>
      <c r="BO8" s="48"/>
      <c r="BP8" s="48"/>
      <c r="BQ8" s="48"/>
      <c r="BR8" s="48"/>
      <c r="BS8" s="48"/>
      <c r="BT8" s="48"/>
      <c r="BU8" s="48"/>
      <c r="BV8" s="48"/>
      <c r="BW8" s="48"/>
      <c r="BX8" s="48"/>
      <c r="BY8" s="52"/>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32</v>
      </c>
      <c r="BC9" s="5"/>
      <c r="BD9" s="5"/>
      <c r="BE9" s="5"/>
      <c r="BF9" s="5"/>
      <c r="BG9" s="5"/>
      <c r="BH9" s="5"/>
      <c r="BI9" s="5"/>
      <c r="BJ9" s="3"/>
      <c r="BK9" s="3"/>
      <c r="BL9" s="28" t="s">
        <v>35</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53.8</v>
      </c>
      <c r="J10" s="7"/>
      <c r="K10" s="7"/>
      <c r="L10" s="7"/>
      <c r="M10" s="7"/>
      <c r="N10" s="7"/>
      <c r="O10" s="7"/>
      <c r="P10" s="7">
        <f>データ!P6</f>
        <v>0.61</v>
      </c>
      <c r="Q10" s="7"/>
      <c r="R10" s="7"/>
      <c r="S10" s="7"/>
      <c r="T10" s="7"/>
      <c r="U10" s="7"/>
      <c r="V10" s="7"/>
      <c r="W10" s="7">
        <f>データ!Q6</f>
        <v>100</v>
      </c>
      <c r="X10" s="7"/>
      <c r="Y10" s="7"/>
      <c r="Z10" s="7"/>
      <c r="AA10" s="7"/>
      <c r="AB10" s="7"/>
      <c r="AC10" s="7"/>
      <c r="AD10" s="21">
        <f>データ!R6</f>
        <v>3850</v>
      </c>
      <c r="AE10" s="21"/>
      <c r="AF10" s="21"/>
      <c r="AG10" s="21"/>
      <c r="AH10" s="21"/>
      <c r="AI10" s="21"/>
      <c r="AJ10" s="21"/>
      <c r="AK10" s="2"/>
      <c r="AL10" s="21">
        <f>データ!V6</f>
        <v>72</v>
      </c>
      <c r="AM10" s="21"/>
      <c r="AN10" s="21"/>
      <c r="AO10" s="21"/>
      <c r="AP10" s="21"/>
      <c r="AQ10" s="21"/>
      <c r="AR10" s="21"/>
      <c r="AS10" s="21"/>
      <c r="AT10" s="7">
        <f>データ!W6</f>
        <v>0.26</v>
      </c>
      <c r="AU10" s="7"/>
      <c r="AV10" s="7"/>
      <c r="AW10" s="7"/>
      <c r="AX10" s="7"/>
      <c r="AY10" s="7"/>
      <c r="AZ10" s="7"/>
      <c r="BA10" s="7"/>
      <c r="BB10" s="7">
        <f>データ!X6</f>
        <v>276.92</v>
      </c>
      <c r="BC10" s="7"/>
      <c r="BD10" s="7"/>
      <c r="BE10" s="7"/>
      <c r="BF10" s="7"/>
      <c r="BG10" s="7"/>
      <c r="BH10" s="7"/>
      <c r="BI10" s="7"/>
      <c r="BJ10" s="2"/>
      <c r="BK10" s="2"/>
      <c r="BL10" s="29" t="s">
        <v>38</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112</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78</v>
      </c>
      <c r="BM66" s="45"/>
      <c r="BN66" s="45"/>
      <c r="BO66" s="45"/>
      <c r="BP66" s="45"/>
      <c r="BQ66" s="45"/>
      <c r="BR66" s="45"/>
      <c r="BS66" s="45"/>
      <c r="BT66" s="45"/>
      <c r="BU66" s="45"/>
      <c r="BV66" s="45"/>
      <c r="BW66" s="45"/>
      <c r="BX66" s="45"/>
      <c r="BY66" s="45"/>
      <c r="BZ66" s="57"/>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5"/>
      <c r="BN67" s="45"/>
      <c r="BO67" s="45"/>
      <c r="BP67" s="45"/>
      <c r="BQ67" s="45"/>
      <c r="BR67" s="45"/>
      <c r="BS67" s="45"/>
      <c r="BT67" s="45"/>
      <c r="BU67" s="45"/>
      <c r="BV67" s="45"/>
      <c r="BW67" s="45"/>
      <c r="BX67" s="45"/>
      <c r="BY67" s="45"/>
      <c r="BZ67" s="57"/>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5"/>
      <c r="BN68" s="45"/>
      <c r="BO68" s="45"/>
      <c r="BP68" s="45"/>
      <c r="BQ68" s="45"/>
      <c r="BR68" s="45"/>
      <c r="BS68" s="45"/>
      <c r="BT68" s="45"/>
      <c r="BU68" s="45"/>
      <c r="BV68" s="45"/>
      <c r="BW68" s="45"/>
      <c r="BX68" s="45"/>
      <c r="BY68" s="45"/>
      <c r="BZ68" s="57"/>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5"/>
      <c r="BN69" s="45"/>
      <c r="BO69" s="45"/>
      <c r="BP69" s="45"/>
      <c r="BQ69" s="45"/>
      <c r="BR69" s="45"/>
      <c r="BS69" s="45"/>
      <c r="BT69" s="45"/>
      <c r="BU69" s="45"/>
      <c r="BV69" s="45"/>
      <c r="BW69" s="45"/>
      <c r="BX69" s="45"/>
      <c r="BY69" s="45"/>
      <c r="BZ69" s="57"/>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5"/>
      <c r="BN70" s="45"/>
      <c r="BO70" s="45"/>
      <c r="BP70" s="45"/>
      <c r="BQ70" s="45"/>
      <c r="BR70" s="45"/>
      <c r="BS70" s="45"/>
      <c r="BT70" s="45"/>
      <c r="BU70" s="45"/>
      <c r="BV70" s="45"/>
      <c r="BW70" s="45"/>
      <c r="BX70" s="45"/>
      <c r="BY70" s="45"/>
      <c r="BZ70" s="57"/>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5"/>
      <c r="BN71" s="45"/>
      <c r="BO71" s="45"/>
      <c r="BP71" s="45"/>
      <c r="BQ71" s="45"/>
      <c r="BR71" s="45"/>
      <c r="BS71" s="45"/>
      <c r="BT71" s="45"/>
      <c r="BU71" s="45"/>
      <c r="BV71" s="45"/>
      <c r="BW71" s="45"/>
      <c r="BX71" s="45"/>
      <c r="BY71" s="45"/>
      <c r="BZ71" s="57"/>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5"/>
      <c r="BN72" s="45"/>
      <c r="BO72" s="45"/>
      <c r="BP72" s="45"/>
      <c r="BQ72" s="45"/>
      <c r="BR72" s="45"/>
      <c r="BS72" s="45"/>
      <c r="BT72" s="45"/>
      <c r="BU72" s="45"/>
      <c r="BV72" s="45"/>
      <c r="BW72" s="45"/>
      <c r="BX72" s="45"/>
      <c r="BY72" s="45"/>
      <c r="BZ72" s="57"/>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5"/>
      <c r="BN73" s="45"/>
      <c r="BO73" s="45"/>
      <c r="BP73" s="45"/>
      <c r="BQ73" s="45"/>
      <c r="BR73" s="45"/>
      <c r="BS73" s="45"/>
      <c r="BT73" s="45"/>
      <c r="BU73" s="45"/>
      <c r="BV73" s="45"/>
      <c r="BW73" s="45"/>
      <c r="BX73" s="45"/>
      <c r="BY73" s="45"/>
      <c r="BZ73" s="57"/>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5"/>
      <c r="BN74" s="45"/>
      <c r="BO74" s="45"/>
      <c r="BP74" s="45"/>
      <c r="BQ74" s="45"/>
      <c r="BR74" s="45"/>
      <c r="BS74" s="45"/>
      <c r="BT74" s="45"/>
      <c r="BU74" s="45"/>
      <c r="BV74" s="45"/>
      <c r="BW74" s="45"/>
      <c r="BX74" s="45"/>
      <c r="BY74" s="45"/>
      <c r="BZ74" s="57"/>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5"/>
      <c r="BN75" s="45"/>
      <c r="BO75" s="45"/>
      <c r="BP75" s="45"/>
      <c r="BQ75" s="45"/>
      <c r="BR75" s="45"/>
      <c r="BS75" s="45"/>
      <c r="BT75" s="45"/>
      <c r="BU75" s="45"/>
      <c r="BV75" s="45"/>
      <c r="BW75" s="45"/>
      <c r="BX75" s="45"/>
      <c r="BY75" s="45"/>
      <c r="BZ75" s="57"/>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5"/>
      <c r="BN76" s="45"/>
      <c r="BO76" s="45"/>
      <c r="BP76" s="45"/>
      <c r="BQ76" s="45"/>
      <c r="BR76" s="45"/>
      <c r="BS76" s="45"/>
      <c r="BT76" s="45"/>
      <c r="BU76" s="45"/>
      <c r="BV76" s="45"/>
      <c r="BW76" s="45"/>
      <c r="BX76" s="45"/>
      <c r="BY76" s="45"/>
      <c r="BZ76" s="57"/>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5"/>
      <c r="BN77" s="45"/>
      <c r="BO77" s="45"/>
      <c r="BP77" s="45"/>
      <c r="BQ77" s="45"/>
      <c r="BR77" s="45"/>
      <c r="BS77" s="45"/>
      <c r="BT77" s="45"/>
      <c r="BU77" s="45"/>
      <c r="BV77" s="45"/>
      <c r="BW77" s="45"/>
      <c r="BX77" s="45"/>
      <c r="BY77" s="45"/>
      <c r="BZ77" s="57"/>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5"/>
      <c r="BN78" s="45"/>
      <c r="BO78" s="45"/>
      <c r="BP78" s="45"/>
      <c r="BQ78" s="45"/>
      <c r="BR78" s="45"/>
      <c r="BS78" s="45"/>
      <c r="BT78" s="45"/>
      <c r="BU78" s="45"/>
      <c r="BV78" s="45"/>
      <c r="BW78" s="45"/>
      <c r="BX78" s="45"/>
      <c r="BY78" s="45"/>
      <c r="BZ78" s="57"/>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5"/>
      <c r="BN79" s="45"/>
      <c r="BO79" s="45"/>
      <c r="BP79" s="45"/>
      <c r="BQ79" s="45"/>
      <c r="BR79" s="45"/>
      <c r="BS79" s="45"/>
      <c r="BT79" s="45"/>
      <c r="BU79" s="45"/>
      <c r="BV79" s="45"/>
      <c r="BW79" s="45"/>
      <c r="BX79" s="45"/>
      <c r="BY79" s="45"/>
      <c r="BZ79" s="57"/>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5"/>
      <c r="BN80" s="45"/>
      <c r="BO80" s="45"/>
      <c r="BP80" s="45"/>
      <c r="BQ80" s="45"/>
      <c r="BR80" s="45"/>
      <c r="BS80" s="45"/>
      <c r="BT80" s="45"/>
      <c r="BU80" s="45"/>
      <c r="BV80" s="45"/>
      <c r="BW80" s="45"/>
      <c r="BX80" s="45"/>
      <c r="BY80" s="45"/>
      <c r="BZ80" s="57"/>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5"/>
      <c r="BN81" s="45"/>
      <c r="BO81" s="45"/>
      <c r="BP81" s="45"/>
      <c r="BQ81" s="45"/>
      <c r="BR81" s="45"/>
      <c r="BS81" s="45"/>
      <c r="BT81" s="45"/>
      <c r="BU81" s="45"/>
      <c r="BV81" s="45"/>
      <c r="BW81" s="45"/>
      <c r="BX81" s="45"/>
      <c r="BY81" s="45"/>
      <c r="BZ81" s="57"/>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4"/>
      <c r="BN82" s="44"/>
      <c r="BO82" s="44"/>
      <c r="BP82" s="44"/>
      <c r="BQ82" s="44"/>
      <c r="BR82" s="44"/>
      <c r="BS82" s="44"/>
      <c r="BT82" s="44"/>
      <c r="BU82" s="44"/>
      <c r="BV82" s="44"/>
      <c r="BW82" s="44"/>
      <c r="BX82" s="44"/>
      <c r="BY82" s="44"/>
      <c r="BZ82" s="58"/>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33</v>
      </c>
      <c r="M84" s="12" t="s">
        <v>37</v>
      </c>
      <c r="N84" s="12" t="s">
        <v>53</v>
      </c>
      <c r="O84" s="12" t="s">
        <v>55</v>
      </c>
    </row>
    <row r="85" spans="1:78" hidden="1">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UwdLZYfbhsyJZS46WJzOmMlZQPppNFW9O3fUFweT+muDnHozsHED2qkmIcodAhkE+7orHEo/pJKNOVTCKL8+lg==" saltValue="gMs1LW1T73Ry6AG67qOj2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58</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34</v>
      </c>
      <c r="C3" s="64" t="s">
        <v>60</v>
      </c>
      <c r="D3" s="64" t="s">
        <v>40</v>
      </c>
      <c r="E3" s="64" t="s">
        <v>6</v>
      </c>
      <c r="F3" s="64" t="s">
        <v>5</v>
      </c>
      <c r="G3" s="64" t="s">
        <v>25</v>
      </c>
      <c r="H3" s="70" t="s">
        <v>61</v>
      </c>
      <c r="I3" s="73"/>
      <c r="J3" s="73"/>
      <c r="K3" s="73"/>
      <c r="L3" s="73"/>
      <c r="M3" s="73"/>
      <c r="N3" s="73"/>
      <c r="O3" s="73"/>
      <c r="P3" s="73"/>
      <c r="Q3" s="73"/>
      <c r="R3" s="73"/>
      <c r="S3" s="73"/>
      <c r="T3" s="73"/>
      <c r="U3" s="73"/>
      <c r="V3" s="73"/>
      <c r="W3" s="73"/>
      <c r="X3" s="78"/>
      <c r="Y3" s="81" t="s">
        <v>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9</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54</v>
      </c>
      <c r="Z4" s="82"/>
      <c r="AA4" s="82"/>
      <c r="AB4" s="82"/>
      <c r="AC4" s="82"/>
      <c r="AD4" s="82"/>
      <c r="AE4" s="82"/>
      <c r="AF4" s="82"/>
      <c r="AG4" s="82"/>
      <c r="AH4" s="82"/>
      <c r="AI4" s="82"/>
      <c r="AJ4" s="82" t="s">
        <v>48</v>
      </c>
      <c r="AK4" s="82"/>
      <c r="AL4" s="82"/>
      <c r="AM4" s="82"/>
      <c r="AN4" s="82"/>
      <c r="AO4" s="82"/>
      <c r="AP4" s="82"/>
      <c r="AQ4" s="82"/>
      <c r="AR4" s="82"/>
      <c r="AS4" s="82"/>
      <c r="AT4" s="82"/>
      <c r="AU4" s="82" t="s">
        <v>28</v>
      </c>
      <c r="AV4" s="82"/>
      <c r="AW4" s="82"/>
      <c r="AX4" s="82"/>
      <c r="AY4" s="82"/>
      <c r="AZ4" s="82"/>
      <c r="BA4" s="82"/>
      <c r="BB4" s="82"/>
      <c r="BC4" s="82"/>
      <c r="BD4" s="82"/>
      <c r="BE4" s="82"/>
      <c r="BF4" s="82" t="s">
        <v>63</v>
      </c>
      <c r="BG4" s="82"/>
      <c r="BH4" s="82"/>
      <c r="BI4" s="82"/>
      <c r="BJ4" s="82"/>
      <c r="BK4" s="82"/>
      <c r="BL4" s="82"/>
      <c r="BM4" s="82"/>
      <c r="BN4" s="82"/>
      <c r="BO4" s="82"/>
      <c r="BP4" s="82"/>
      <c r="BQ4" s="82" t="s">
        <v>15</v>
      </c>
      <c r="BR4" s="82"/>
      <c r="BS4" s="82"/>
      <c r="BT4" s="82"/>
      <c r="BU4" s="82"/>
      <c r="BV4" s="82"/>
      <c r="BW4" s="82"/>
      <c r="BX4" s="82"/>
      <c r="BY4" s="82"/>
      <c r="BZ4" s="82"/>
      <c r="CA4" s="82"/>
      <c r="CB4" s="82" t="s">
        <v>64</v>
      </c>
      <c r="CC4" s="82"/>
      <c r="CD4" s="82"/>
      <c r="CE4" s="82"/>
      <c r="CF4" s="82"/>
      <c r="CG4" s="82"/>
      <c r="CH4" s="82"/>
      <c r="CI4" s="82"/>
      <c r="CJ4" s="82"/>
      <c r="CK4" s="82"/>
      <c r="CL4" s="82"/>
      <c r="CM4" s="82" t="s">
        <v>0</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59</v>
      </c>
      <c r="I5" s="72" t="s">
        <v>70</v>
      </c>
      <c r="J5" s="72" t="s">
        <v>71</v>
      </c>
      <c r="K5" s="72" t="s">
        <v>72</v>
      </c>
      <c r="L5" s="72" t="s">
        <v>73</v>
      </c>
      <c r="M5" s="72" t="s">
        <v>7</v>
      </c>
      <c r="N5" s="72" t="s">
        <v>74</v>
      </c>
      <c r="O5" s="72" t="s">
        <v>75</v>
      </c>
      <c r="P5" s="72" t="s">
        <v>76</v>
      </c>
      <c r="Q5" s="72" t="s">
        <v>77</v>
      </c>
      <c r="R5" s="72" t="s">
        <v>79</v>
      </c>
      <c r="S5" s="72" t="s">
        <v>80</v>
      </c>
      <c r="T5" s="72" t="s">
        <v>81</v>
      </c>
      <c r="U5" s="72" t="s">
        <v>1</v>
      </c>
      <c r="V5" s="72" t="s">
        <v>82</v>
      </c>
      <c r="W5" s="72" t="s">
        <v>83</v>
      </c>
      <c r="X5" s="72" t="s">
        <v>84</v>
      </c>
      <c r="Y5" s="72" t="s">
        <v>85</v>
      </c>
      <c r="Z5" s="72" t="s">
        <v>87</v>
      </c>
      <c r="AA5" s="72" t="s">
        <v>88</v>
      </c>
      <c r="AB5" s="72" t="s">
        <v>89</v>
      </c>
      <c r="AC5" s="72" t="s">
        <v>90</v>
      </c>
      <c r="AD5" s="72" t="s">
        <v>91</v>
      </c>
      <c r="AE5" s="72" t="s">
        <v>93</v>
      </c>
      <c r="AF5" s="72" t="s">
        <v>94</v>
      </c>
      <c r="AG5" s="72" t="s">
        <v>95</v>
      </c>
      <c r="AH5" s="72" t="s">
        <v>96</v>
      </c>
      <c r="AI5" s="72" t="s">
        <v>46</v>
      </c>
      <c r="AJ5" s="72" t="s">
        <v>85</v>
      </c>
      <c r="AK5" s="72" t="s">
        <v>87</v>
      </c>
      <c r="AL5" s="72" t="s">
        <v>88</v>
      </c>
      <c r="AM5" s="72" t="s">
        <v>89</v>
      </c>
      <c r="AN5" s="72" t="s">
        <v>90</v>
      </c>
      <c r="AO5" s="72" t="s">
        <v>91</v>
      </c>
      <c r="AP5" s="72" t="s">
        <v>93</v>
      </c>
      <c r="AQ5" s="72" t="s">
        <v>94</v>
      </c>
      <c r="AR5" s="72" t="s">
        <v>95</v>
      </c>
      <c r="AS5" s="72" t="s">
        <v>96</v>
      </c>
      <c r="AT5" s="72" t="s">
        <v>92</v>
      </c>
      <c r="AU5" s="72" t="s">
        <v>85</v>
      </c>
      <c r="AV5" s="72" t="s">
        <v>87</v>
      </c>
      <c r="AW5" s="72" t="s">
        <v>88</v>
      </c>
      <c r="AX5" s="72" t="s">
        <v>89</v>
      </c>
      <c r="AY5" s="72" t="s">
        <v>90</v>
      </c>
      <c r="AZ5" s="72" t="s">
        <v>91</v>
      </c>
      <c r="BA5" s="72" t="s">
        <v>93</v>
      </c>
      <c r="BB5" s="72" t="s">
        <v>94</v>
      </c>
      <c r="BC5" s="72" t="s">
        <v>95</v>
      </c>
      <c r="BD5" s="72" t="s">
        <v>96</v>
      </c>
      <c r="BE5" s="72" t="s">
        <v>92</v>
      </c>
      <c r="BF5" s="72" t="s">
        <v>85</v>
      </c>
      <c r="BG5" s="72" t="s">
        <v>87</v>
      </c>
      <c r="BH5" s="72" t="s">
        <v>88</v>
      </c>
      <c r="BI5" s="72" t="s">
        <v>89</v>
      </c>
      <c r="BJ5" s="72" t="s">
        <v>90</v>
      </c>
      <c r="BK5" s="72" t="s">
        <v>91</v>
      </c>
      <c r="BL5" s="72" t="s">
        <v>93</v>
      </c>
      <c r="BM5" s="72" t="s">
        <v>94</v>
      </c>
      <c r="BN5" s="72" t="s">
        <v>95</v>
      </c>
      <c r="BO5" s="72" t="s">
        <v>96</v>
      </c>
      <c r="BP5" s="72" t="s">
        <v>92</v>
      </c>
      <c r="BQ5" s="72" t="s">
        <v>85</v>
      </c>
      <c r="BR5" s="72" t="s">
        <v>87</v>
      </c>
      <c r="BS5" s="72" t="s">
        <v>88</v>
      </c>
      <c r="BT5" s="72" t="s">
        <v>89</v>
      </c>
      <c r="BU5" s="72" t="s">
        <v>90</v>
      </c>
      <c r="BV5" s="72" t="s">
        <v>91</v>
      </c>
      <c r="BW5" s="72" t="s">
        <v>93</v>
      </c>
      <c r="BX5" s="72" t="s">
        <v>94</v>
      </c>
      <c r="BY5" s="72" t="s">
        <v>95</v>
      </c>
      <c r="BZ5" s="72" t="s">
        <v>96</v>
      </c>
      <c r="CA5" s="72" t="s">
        <v>92</v>
      </c>
      <c r="CB5" s="72" t="s">
        <v>85</v>
      </c>
      <c r="CC5" s="72" t="s">
        <v>87</v>
      </c>
      <c r="CD5" s="72" t="s">
        <v>88</v>
      </c>
      <c r="CE5" s="72" t="s">
        <v>89</v>
      </c>
      <c r="CF5" s="72" t="s">
        <v>90</v>
      </c>
      <c r="CG5" s="72" t="s">
        <v>91</v>
      </c>
      <c r="CH5" s="72" t="s">
        <v>93</v>
      </c>
      <c r="CI5" s="72" t="s">
        <v>94</v>
      </c>
      <c r="CJ5" s="72" t="s">
        <v>95</v>
      </c>
      <c r="CK5" s="72" t="s">
        <v>96</v>
      </c>
      <c r="CL5" s="72" t="s">
        <v>92</v>
      </c>
      <c r="CM5" s="72" t="s">
        <v>85</v>
      </c>
      <c r="CN5" s="72" t="s">
        <v>87</v>
      </c>
      <c r="CO5" s="72" t="s">
        <v>88</v>
      </c>
      <c r="CP5" s="72" t="s">
        <v>89</v>
      </c>
      <c r="CQ5" s="72" t="s">
        <v>90</v>
      </c>
      <c r="CR5" s="72" t="s">
        <v>91</v>
      </c>
      <c r="CS5" s="72" t="s">
        <v>93</v>
      </c>
      <c r="CT5" s="72" t="s">
        <v>94</v>
      </c>
      <c r="CU5" s="72" t="s">
        <v>95</v>
      </c>
      <c r="CV5" s="72" t="s">
        <v>96</v>
      </c>
      <c r="CW5" s="72" t="s">
        <v>92</v>
      </c>
      <c r="CX5" s="72" t="s">
        <v>85</v>
      </c>
      <c r="CY5" s="72" t="s">
        <v>87</v>
      </c>
      <c r="CZ5" s="72" t="s">
        <v>88</v>
      </c>
      <c r="DA5" s="72" t="s">
        <v>89</v>
      </c>
      <c r="DB5" s="72" t="s">
        <v>90</v>
      </c>
      <c r="DC5" s="72" t="s">
        <v>91</v>
      </c>
      <c r="DD5" s="72" t="s">
        <v>93</v>
      </c>
      <c r="DE5" s="72" t="s">
        <v>94</v>
      </c>
      <c r="DF5" s="72" t="s">
        <v>95</v>
      </c>
      <c r="DG5" s="72" t="s">
        <v>96</v>
      </c>
      <c r="DH5" s="72" t="s">
        <v>92</v>
      </c>
      <c r="DI5" s="72" t="s">
        <v>85</v>
      </c>
      <c r="DJ5" s="72" t="s">
        <v>87</v>
      </c>
      <c r="DK5" s="72" t="s">
        <v>88</v>
      </c>
      <c r="DL5" s="72" t="s">
        <v>89</v>
      </c>
      <c r="DM5" s="72" t="s">
        <v>90</v>
      </c>
      <c r="DN5" s="72" t="s">
        <v>91</v>
      </c>
      <c r="DO5" s="72" t="s">
        <v>93</v>
      </c>
      <c r="DP5" s="72" t="s">
        <v>94</v>
      </c>
      <c r="DQ5" s="72" t="s">
        <v>95</v>
      </c>
      <c r="DR5" s="72" t="s">
        <v>96</v>
      </c>
      <c r="DS5" s="72" t="s">
        <v>92</v>
      </c>
      <c r="DT5" s="72" t="s">
        <v>85</v>
      </c>
      <c r="DU5" s="72" t="s">
        <v>87</v>
      </c>
      <c r="DV5" s="72" t="s">
        <v>88</v>
      </c>
      <c r="DW5" s="72" t="s">
        <v>89</v>
      </c>
      <c r="DX5" s="72" t="s">
        <v>90</v>
      </c>
      <c r="DY5" s="72" t="s">
        <v>91</v>
      </c>
      <c r="DZ5" s="72" t="s">
        <v>93</v>
      </c>
      <c r="EA5" s="72" t="s">
        <v>94</v>
      </c>
      <c r="EB5" s="72" t="s">
        <v>95</v>
      </c>
      <c r="EC5" s="72" t="s">
        <v>96</v>
      </c>
      <c r="ED5" s="72" t="s">
        <v>92</v>
      </c>
      <c r="EE5" s="72" t="s">
        <v>85</v>
      </c>
      <c r="EF5" s="72" t="s">
        <v>87</v>
      </c>
      <c r="EG5" s="72" t="s">
        <v>88</v>
      </c>
      <c r="EH5" s="72" t="s">
        <v>89</v>
      </c>
      <c r="EI5" s="72" t="s">
        <v>90</v>
      </c>
      <c r="EJ5" s="72" t="s">
        <v>91</v>
      </c>
      <c r="EK5" s="72" t="s">
        <v>93</v>
      </c>
      <c r="EL5" s="72" t="s">
        <v>94</v>
      </c>
      <c r="EM5" s="72" t="s">
        <v>95</v>
      </c>
      <c r="EN5" s="72" t="s">
        <v>96</v>
      </c>
      <c r="EO5" s="72" t="s">
        <v>92</v>
      </c>
    </row>
    <row r="6" spans="1:148" s="61" customFormat="1">
      <c r="A6" s="62" t="s">
        <v>97</v>
      </c>
      <c r="B6" s="67">
        <f t="shared" ref="B6:X6" si="1">B7</f>
        <v>2024</v>
      </c>
      <c r="C6" s="67">
        <f t="shared" si="1"/>
        <v>173860</v>
      </c>
      <c r="D6" s="67">
        <f t="shared" si="1"/>
        <v>46</v>
      </c>
      <c r="E6" s="67">
        <f t="shared" si="1"/>
        <v>18</v>
      </c>
      <c r="F6" s="67">
        <f t="shared" si="1"/>
        <v>1</v>
      </c>
      <c r="G6" s="67">
        <f t="shared" si="1"/>
        <v>0</v>
      </c>
      <c r="H6" s="67" t="str">
        <f t="shared" si="1"/>
        <v>石川県　宝達志水町</v>
      </c>
      <c r="I6" s="67" t="str">
        <f t="shared" si="1"/>
        <v>法適用</v>
      </c>
      <c r="J6" s="67" t="str">
        <f t="shared" si="1"/>
        <v>下水道事業</v>
      </c>
      <c r="K6" s="67" t="str">
        <f t="shared" si="1"/>
        <v>個別排水処理</v>
      </c>
      <c r="L6" s="67" t="str">
        <f t="shared" si="1"/>
        <v>L2</v>
      </c>
      <c r="M6" s="67" t="str">
        <f t="shared" si="1"/>
        <v>非設置</v>
      </c>
      <c r="N6" s="75" t="str">
        <f t="shared" si="1"/>
        <v>-</v>
      </c>
      <c r="O6" s="75">
        <f t="shared" si="1"/>
        <v>53.8</v>
      </c>
      <c r="P6" s="75">
        <f t="shared" si="1"/>
        <v>0.61</v>
      </c>
      <c r="Q6" s="75">
        <f t="shared" si="1"/>
        <v>100</v>
      </c>
      <c r="R6" s="75">
        <f t="shared" si="1"/>
        <v>3850</v>
      </c>
      <c r="S6" s="75">
        <f t="shared" si="1"/>
        <v>11822</v>
      </c>
      <c r="T6" s="75">
        <f t="shared" si="1"/>
        <v>111.51</v>
      </c>
      <c r="U6" s="75">
        <f t="shared" si="1"/>
        <v>106.02</v>
      </c>
      <c r="V6" s="75">
        <f t="shared" si="1"/>
        <v>72</v>
      </c>
      <c r="W6" s="75">
        <f t="shared" si="1"/>
        <v>0.26</v>
      </c>
      <c r="X6" s="75">
        <f t="shared" si="1"/>
        <v>276.92</v>
      </c>
      <c r="Y6" s="83">
        <f t="shared" ref="Y6:AH6" si="2">IF(Y7="",NA(),Y7)</f>
        <v>120.23</v>
      </c>
      <c r="Z6" s="83">
        <f t="shared" si="2"/>
        <v>134.1</v>
      </c>
      <c r="AA6" s="83">
        <f t="shared" si="2"/>
        <v>124.78</v>
      </c>
      <c r="AB6" s="83">
        <f t="shared" si="2"/>
        <v>52.53</v>
      </c>
      <c r="AC6" s="83">
        <f t="shared" si="2"/>
        <v>126.7</v>
      </c>
      <c r="AD6" s="83">
        <f t="shared" si="2"/>
        <v>96.14</v>
      </c>
      <c r="AE6" s="83">
        <f t="shared" si="2"/>
        <v>95.6</v>
      </c>
      <c r="AF6" s="83">
        <f t="shared" si="2"/>
        <v>93.57</v>
      </c>
      <c r="AG6" s="83">
        <f t="shared" si="2"/>
        <v>96.48</v>
      </c>
      <c r="AH6" s="83">
        <f t="shared" si="2"/>
        <v>100.84</v>
      </c>
      <c r="AI6" s="75" t="str">
        <f>IF(AI7="","",IF(AI7="-","【-】","【"&amp;SUBSTITUTE(TEXT(AI7,"#,##0.00"),"-","△")&amp;"】"))</f>
        <v>【100.11】</v>
      </c>
      <c r="AJ6" s="75">
        <f t="shared" ref="AJ6:AS6" si="3">IF(AJ7="",NA(),AJ7)</f>
        <v>0</v>
      </c>
      <c r="AK6" s="75">
        <f t="shared" si="3"/>
        <v>0</v>
      </c>
      <c r="AL6" s="75">
        <f t="shared" si="3"/>
        <v>0</v>
      </c>
      <c r="AM6" s="83">
        <f t="shared" si="3"/>
        <v>365.07</v>
      </c>
      <c r="AN6" s="75">
        <f t="shared" si="3"/>
        <v>0</v>
      </c>
      <c r="AO6" s="83">
        <f t="shared" si="3"/>
        <v>237</v>
      </c>
      <c r="AP6" s="83">
        <f t="shared" si="3"/>
        <v>257.23</v>
      </c>
      <c r="AQ6" s="83">
        <f t="shared" si="3"/>
        <v>293.54000000000002</v>
      </c>
      <c r="AR6" s="83">
        <f t="shared" si="3"/>
        <v>224.6</v>
      </c>
      <c r="AS6" s="83">
        <f t="shared" si="3"/>
        <v>135.16999999999999</v>
      </c>
      <c r="AT6" s="75" t="str">
        <f>IF(AT7="","",IF(AT7="-","【-】","【"&amp;SUBSTITUTE(TEXT(AT7,"#,##0.00"),"-","△")&amp;"】"))</f>
        <v>【144.34】</v>
      </c>
      <c r="AU6" s="83">
        <f t="shared" ref="AU6:BD6" si="4">IF(AU7="",NA(),AU7)</f>
        <v>591.59</v>
      </c>
      <c r="AV6" s="83">
        <f t="shared" si="4"/>
        <v>752.53</v>
      </c>
      <c r="AW6" s="83">
        <f t="shared" si="4"/>
        <v>1036.1300000000001</v>
      </c>
      <c r="AX6" s="83">
        <f t="shared" si="4"/>
        <v>396.23</v>
      </c>
      <c r="AY6" s="83">
        <f t="shared" si="4"/>
        <v>728.79</v>
      </c>
      <c r="AZ6" s="83">
        <f t="shared" si="4"/>
        <v>135.35</v>
      </c>
      <c r="BA6" s="83">
        <f t="shared" si="4"/>
        <v>150.91999999999999</v>
      </c>
      <c r="BB6" s="83">
        <f t="shared" si="4"/>
        <v>151.72</v>
      </c>
      <c r="BC6" s="83">
        <f t="shared" si="4"/>
        <v>132.16</v>
      </c>
      <c r="BD6" s="83">
        <f t="shared" si="4"/>
        <v>113.41</v>
      </c>
      <c r="BE6" s="75" t="str">
        <f>IF(BE7="","",IF(BE7="-","【-】","【"&amp;SUBSTITUTE(TEXT(BE7,"#,##0.00"),"-","△")&amp;"】"))</f>
        <v>【114.26】</v>
      </c>
      <c r="BF6" s="83">
        <f t="shared" ref="BF6:BO6" si="5">IF(BF7="",NA(),BF7)</f>
        <v>1672.51</v>
      </c>
      <c r="BG6" s="83">
        <f t="shared" si="5"/>
        <v>1396.79</v>
      </c>
      <c r="BH6" s="83">
        <f t="shared" si="5"/>
        <v>1472.15</v>
      </c>
      <c r="BI6" s="83">
        <f t="shared" si="5"/>
        <v>1459.16</v>
      </c>
      <c r="BJ6" s="83">
        <f t="shared" si="5"/>
        <v>1269.93</v>
      </c>
      <c r="BK6" s="83">
        <f t="shared" si="5"/>
        <v>782.91</v>
      </c>
      <c r="BL6" s="83">
        <f t="shared" si="5"/>
        <v>783.21</v>
      </c>
      <c r="BM6" s="83">
        <f t="shared" si="5"/>
        <v>902.04</v>
      </c>
      <c r="BN6" s="83">
        <f t="shared" si="5"/>
        <v>992.16</v>
      </c>
      <c r="BO6" s="83">
        <f t="shared" si="5"/>
        <v>950.64</v>
      </c>
      <c r="BP6" s="75" t="str">
        <f>IF(BP7="","",IF(BP7="-","【-】","【"&amp;SUBSTITUTE(TEXT(BP7,"#,##0.00"),"-","△")&amp;"】"))</f>
        <v>【876.32】</v>
      </c>
      <c r="BQ6" s="83">
        <f t="shared" ref="BQ6:BZ6" si="6">IF(BQ7="",NA(),BQ7)</f>
        <v>59.5</v>
      </c>
      <c r="BR6" s="83">
        <f t="shared" si="6"/>
        <v>91.15</v>
      </c>
      <c r="BS6" s="83">
        <f t="shared" si="6"/>
        <v>76.37</v>
      </c>
      <c r="BT6" s="83">
        <f t="shared" si="6"/>
        <v>16.8</v>
      </c>
      <c r="BU6" s="83">
        <f t="shared" si="6"/>
        <v>71.77</v>
      </c>
      <c r="BV6" s="83">
        <f t="shared" si="6"/>
        <v>49.38</v>
      </c>
      <c r="BW6" s="83">
        <f t="shared" si="6"/>
        <v>48.53</v>
      </c>
      <c r="BX6" s="83">
        <f t="shared" si="6"/>
        <v>46.11</v>
      </c>
      <c r="BY6" s="83">
        <f t="shared" si="6"/>
        <v>45.55</v>
      </c>
      <c r="BZ6" s="83">
        <f t="shared" si="6"/>
        <v>38.549999999999997</v>
      </c>
      <c r="CA6" s="75" t="str">
        <f>IF(CA7="","",IF(CA7="-","【-】","【"&amp;SUBSTITUTE(TEXT(CA7,"#,##0.00"),"-","△")&amp;"】"))</f>
        <v>【39.48】</v>
      </c>
      <c r="CB6" s="83">
        <f t="shared" ref="CB6:CK6" si="7">IF(CB7="",NA(),CB7)</f>
        <v>371.6</v>
      </c>
      <c r="CC6" s="83">
        <f t="shared" si="7"/>
        <v>249.31</v>
      </c>
      <c r="CD6" s="83">
        <f t="shared" si="7"/>
        <v>291.62</v>
      </c>
      <c r="CE6" s="83">
        <f t="shared" si="7"/>
        <v>1301.8499999999999</v>
      </c>
      <c r="CF6" s="83">
        <f t="shared" si="7"/>
        <v>296.5</v>
      </c>
      <c r="CG6" s="83">
        <f t="shared" si="7"/>
        <v>316.97000000000003</v>
      </c>
      <c r="CH6" s="83">
        <f t="shared" si="7"/>
        <v>326.17</v>
      </c>
      <c r="CI6" s="83">
        <f t="shared" si="7"/>
        <v>336.93</v>
      </c>
      <c r="CJ6" s="83">
        <f t="shared" si="7"/>
        <v>331.17</v>
      </c>
      <c r="CK6" s="83">
        <f t="shared" si="7"/>
        <v>391.34</v>
      </c>
      <c r="CL6" s="75" t="str">
        <f>IF(CL7="","",IF(CL7="-","【-】","【"&amp;SUBSTITUTE(TEXT(CL7,"#,##0.00"),"-","△")&amp;"】"))</f>
        <v>【390.09】</v>
      </c>
      <c r="CM6" s="83">
        <f t="shared" ref="CM6:CV6" si="8">IF(CM7="",NA(),CM7)</f>
        <v>26</v>
      </c>
      <c r="CN6" s="83">
        <f t="shared" si="8"/>
        <v>28</v>
      </c>
      <c r="CO6" s="83">
        <f t="shared" si="8"/>
        <v>26</v>
      </c>
      <c r="CP6" s="83">
        <f t="shared" si="8"/>
        <v>24</v>
      </c>
      <c r="CQ6" s="83">
        <f t="shared" si="8"/>
        <v>23.53</v>
      </c>
      <c r="CR6" s="83">
        <f t="shared" si="8"/>
        <v>46.36</v>
      </c>
      <c r="CS6" s="83">
        <f t="shared" si="8"/>
        <v>46.45</v>
      </c>
      <c r="CT6" s="83">
        <f t="shared" si="8"/>
        <v>45.36</v>
      </c>
      <c r="CU6" s="83">
        <f t="shared" si="8"/>
        <v>45.93</v>
      </c>
      <c r="CV6" s="83">
        <f t="shared" si="8"/>
        <v>44.52</v>
      </c>
      <c r="CW6" s="75" t="str">
        <f>IF(CW7="","",IF(CW7="-","【-】","【"&amp;SUBSTITUTE(TEXT(CW7,"#,##0.00"),"-","△")&amp;"】"))</f>
        <v>【45.56】</v>
      </c>
      <c r="CX6" s="83">
        <f t="shared" ref="CX6:DG6" si="9">IF(CX7="",NA(),CX7)</f>
        <v>95.29</v>
      </c>
      <c r="CY6" s="83">
        <f t="shared" si="9"/>
        <v>97.44</v>
      </c>
      <c r="CZ6" s="83">
        <f t="shared" si="9"/>
        <v>98.65</v>
      </c>
      <c r="DA6" s="83">
        <f t="shared" si="9"/>
        <v>98.61</v>
      </c>
      <c r="DB6" s="83">
        <f t="shared" si="9"/>
        <v>100</v>
      </c>
      <c r="DC6" s="83">
        <f t="shared" si="9"/>
        <v>83.08</v>
      </c>
      <c r="DD6" s="83">
        <f t="shared" si="9"/>
        <v>82.61</v>
      </c>
      <c r="DE6" s="83">
        <f t="shared" si="9"/>
        <v>82.21</v>
      </c>
      <c r="DF6" s="83">
        <f t="shared" si="9"/>
        <v>82.98</v>
      </c>
      <c r="DG6" s="83">
        <f t="shared" si="9"/>
        <v>82.9</v>
      </c>
      <c r="DH6" s="75" t="str">
        <f>IF(DH7="","",IF(DH7="-","【-】","【"&amp;SUBSTITUTE(TEXT(DH7,"#,##0.00"),"-","△")&amp;"】"))</f>
        <v>【82.62】</v>
      </c>
      <c r="DI6" s="83">
        <f t="shared" ref="DI6:DR6" si="10">IF(DI7="",NA(),DI7)</f>
        <v>33.630000000000003</v>
      </c>
      <c r="DJ6" s="83">
        <f t="shared" si="10"/>
        <v>35.409999999999997</v>
      </c>
      <c r="DK6" s="83">
        <f t="shared" si="10"/>
        <v>38.340000000000003</v>
      </c>
      <c r="DL6" s="83">
        <f t="shared" si="10"/>
        <v>41.28</v>
      </c>
      <c r="DM6" s="83">
        <f t="shared" si="10"/>
        <v>42.9</v>
      </c>
      <c r="DN6" s="83">
        <f t="shared" si="10"/>
        <v>33.75</v>
      </c>
      <c r="DO6" s="83">
        <f t="shared" si="10"/>
        <v>36.21</v>
      </c>
      <c r="DP6" s="83">
        <f t="shared" si="10"/>
        <v>39.69</v>
      </c>
      <c r="DQ6" s="83">
        <f t="shared" si="10"/>
        <v>39.700000000000003</v>
      </c>
      <c r="DR6" s="83">
        <f t="shared" si="10"/>
        <v>39.79</v>
      </c>
      <c r="DS6" s="75" t="str">
        <f>IF(DS7="","",IF(DS7="-","【-】","【"&amp;SUBSTITUTE(TEXT(DS7,"#,##0.00"),"-","△")&amp;"】"))</f>
        <v>【39.30】</v>
      </c>
      <c r="DT6" s="83" t="str">
        <f t="shared" ref="DT6:EC6" si="11">IF(DT7="",NA(),DT7)</f>
        <v>-</v>
      </c>
      <c r="DU6" s="83" t="str">
        <f t="shared" si="11"/>
        <v>-</v>
      </c>
      <c r="DV6" s="83" t="str">
        <f t="shared" si="11"/>
        <v>-</v>
      </c>
      <c r="DW6" s="83" t="str">
        <f t="shared" si="11"/>
        <v>-</v>
      </c>
      <c r="DX6" s="83" t="str">
        <f t="shared" si="11"/>
        <v>-</v>
      </c>
      <c r="DY6" s="83" t="str">
        <f t="shared" si="11"/>
        <v>-</v>
      </c>
      <c r="DZ6" s="83" t="str">
        <f t="shared" si="11"/>
        <v>-</v>
      </c>
      <c r="EA6" s="83" t="str">
        <f t="shared" si="11"/>
        <v>-</v>
      </c>
      <c r="EB6" s="83" t="str">
        <f t="shared" si="11"/>
        <v>-</v>
      </c>
      <c r="EC6" s="83" t="str">
        <f t="shared" si="11"/>
        <v>-</v>
      </c>
      <c r="ED6" s="75" t="str">
        <f>IF(ED7="","",IF(ED7="-","【-】","【"&amp;SUBSTITUTE(TEXT(ED7,"#,##0.00"),"-","△")&amp;"】"))</f>
        <v>【-】</v>
      </c>
      <c r="EE6" s="83" t="str">
        <f t="shared" ref="EE6:EN6" si="12">IF(EE7="",NA(),EE7)</f>
        <v>-</v>
      </c>
      <c r="EF6" s="83" t="str">
        <f t="shared" si="12"/>
        <v>-</v>
      </c>
      <c r="EG6" s="83" t="str">
        <f t="shared" si="12"/>
        <v>-</v>
      </c>
      <c r="EH6" s="83" t="str">
        <f t="shared" si="12"/>
        <v>-</v>
      </c>
      <c r="EI6" s="83" t="str">
        <f t="shared" si="12"/>
        <v>-</v>
      </c>
      <c r="EJ6" s="83" t="str">
        <f t="shared" si="12"/>
        <v>-</v>
      </c>
      <c r="EK6" s="83" t="str">
        <f t="shared" si="12"/>
        <v>-</v>
      </c>
      <c r="EL6" s="83" t="str">
        <f t="shared" si="12"/>
        <v>-</v>
      </c>
      <c r="EM6" s="83" t="str">
        <f t="shared" si="12"/>
        <v>-</v>
      </c>
      <c r="EN6" s="83" t="str">
        <f t="shared" si="12"/>
        <v>-</v>
      </c>
      <c r="EO6" s="75" t="str">
        <f>IF(EO7="","",IF(EO7="-","【-】","【"&amp;SUBSTITUTE(TEXT(EO7,"#,##0.00"),"-","△")&amp;"】"))</f>
        <v>【-】</v>
      </c>
    </row>
    <row r="7" spans="1:148" s="61" customFormat="1">
      <c r="A7" s="62"/>
      <c r="B7" s="68">
        <v>2024</v>
      </c>
      <c r="C7" s="68">
        <v>173860</v>
      </c>
      <c r="D7" s="68">
        <v>46</v>
      </c>
      <c r="E7" s="68">
        <v>18</v>
      </c>
      <c r="F7" s="68">
        <v>1</v>
      </c>
      <c r="G7" s="68">
        <v>0</v>
      </c>
      <c r="H7" s="68" t="s">
        <v>98</v>
      </c>
      <c r="I7" s="68" t="s">
        <v>99</v>
      </c>
      <c r="J7" s="68" t="s">
        <v>100</v>
      </c>
      <c r="K7" s="68" t="s">
        <v>31</v>
      </c>
      <c r="L7" s="68" t="s">
        <v>86</v>
      </c>
      <c r="M7" s="68" t="s">
        <v>101</v>
      </c>
      <c r="N7" s="76" t="s">
        <v>102</v>
      </c>
      <c r="O7" s="76">
        <v>53.8</v>
      </c>
      <c r="P7" s="76">
        <v>0.61</v>
      </c>
      <c r="Q7" s="76">
        <v>100</v>
      </c>
      <c r="R7" s="76">
        <v>3850</v>
      </c>
      <c r="S7" s="76">
        <v>11822</v>
      </c>
      <c r="T7" s="76">
        <v>111.51</v>
      </c>
      <c r="U7" s="76">
        <v>106.02</v>
      </c>
      <c r="V7" s="76">
        <v>72</v>
      </c>
      <c r="W7" s="76">
        <v>0.26</v>
      </c>
      <c r="X7" s="76">
        <v>276.92</v>
      </c>
      <c r="Y7" s="76">
        <v>120.23</v>
      </c>
      <c r="Z7" s="76">
        <v>134.1</v>
      </c>
      <c r="AA7" s="76">
        <v>124.78</v>
      </c>
      <c r="AB7" s="76">
        <v>52.53</v>
      </c>
      <c r="AC7" s="76">
        <v>126.7</v>
      </c>
      <c r="AD7" s="76">
        <v>96.14</v>
      </c>
      <c r="AE7" s="76">
        <v>95.6</v>
      </c>
      <c r="AF7" s="76">
        <v>93.57</v>
      </c>
      <c r="AG7" s="76">
        <v>96.48</v>
      </c>
      <c r="AH7" s="76">
        <v>100.84</v>
      </c>
      <c r="AI7" s="76">
        <v>100.11</v>
      </c>
      <c r="AJ7" s="76">
        <v>0</v>
      </c>
      <c r="AK7" s="76">
        <v>0</v>
      </c>
      <c r="AL7" s="76">
        <v>0</v>
      </c>
      <c r="AM7" s="76">
        <v>365.07</v>
      </c>
      <c r="AN7" s="76">
        <v>0</v>
      </c>
      <c r="AO7" s="76">
        <v>237</v>
      </c>
      <c r="AP7" s="76">
        <v>257.23</v>
      </c>
      <c r="AQ7" s="76">
        <v>293.54000000000002</v>
      </c>
      <c r="AR7" s="76">
        <v>224.6</v>
      </c>
      <c r="AS7" s="76">
        <v>135.16999999999999</v>
      </c>
      <c r="AT7" s="76">
        <v>144.34</v>
      </c>
      <c r="AU7" s="76">
        <v>591.59</v>
      </c>
      <c r="AV7" s="76">
        <v>752.53</v>
      </c>
      <c r="AW7" s="76">
        <v>1036.1300000000001</v>
      </c>
      <c r="AX7" s="76">
        <v>396.23</v>
      </c>
      <c r="AY7" s="76">
        <v>728.79</v>
      </c>
      <c r="AZ7" s="76">
        <v>135.35</v>
      </c>
      <c r="BA7" s="76">
        <v>150.91999999999999</v>
      </c>
      <c r="BB7" s="76">
        <v>151.72</v>
      </c>
      <c r="BC7" s="76">
        <v>132.16</v>
      </c>
      <c r="BD7" s="76">
        <v>113.41</v>
      </c>
      <c r="BE7" s="76">
        <v>114.26</v>
      </c>
      <c r="BF7" s="76">
        <v>1672.51</v>
      </c>
      <c r="BG7" s="76">
        <v>1396.79</v>
      </c>
      <c r="BH7" s="76">
        <v>1472.15</v>
      </c>
      <c r="BI7" s="76">
        <v>1459.16</v>
      </c>
      <c r="BJ7" s="76">
        <v>1269.93</v>
      </c>
      <c r="BK7" s="76">
        <v>782.91</v>
      </c>
      <c r="BL7" s="76">
        <v>783.21</v>
      </c>
      <c r="BM7" s="76">
        <v>902.04</v>
      </c>
      <c r="BN7" s="76">
        <v>992.16</v>
      </c>
      <c r="BO7" s="76">
        <v>950.64</v>
      </c>
      <c r="BP7" s="76">
        <v>876.32</v>
      </c>
      <c r="BQ7" s="76">
        <v>59.5</v>
      </c>
      <c r="BR7" s="76">
        <v>91.15</v>
      </c>
      <c r="BS7" s="76">
        <v>76.37</v>
      </c>
      <c r="BT7" s="76">
        <v>16.8</v>
      </c>
      <c r="BU7" s="76">
        <v>71.77</v>
      </c>
      <c r="BV7" s="76">
        <v>49.38</v>
      </c>
      <c r="BW7" s="76">
        <v>48.53</v>
      </c>
      <c r="BX7" s="76">
        <v>46.11</v>
      </c>
      <c r="BY7" s="76">
        <v>45.55</v>
      </c>
      <c r="BZ7" s="76">
        <v>38.549999999999997</v>
      </c>
      <c r="CA7" s="76">
        <v>39.479999999999997</v>
      </c>
      <c r="CB7" s="76">
        <v>371.6</v>
      </c>
      <c r="CC7" s="76">
        <v>249.31</v>
      </c>
      <c r="CD7" s="76">
        <v>291.62</v>
      </c>
      <c r="CE7" s="76">
        <v>1301.8499999999999</v>
      </c>
      <c r="CF7" s="76">
        <v>296.5</v>
      </c>
      <c r="CG7" s="76">
        <v>316.97000000000003</v>
      </c>
      <c r="CH7" s="76">
        <v>326.17</v>
      </c>
      <c r="CI7" s="76">
        <v>336.93</v>
      </c>
      <c r="CJ7" s="76">
        <v>331.17</v>
      </c>
      <c r="CK7" s="76">
        <v>391.34</v>
      </c>
      <c r="CL7" s="76">
        <v>390.09</v>
      </c>
      <c r="CM7" s="76">
        <v>26</v>
      </c>
      <c r="CN7" s="76">
        <v>28</v>
      </c>
      <c r="CO7" s="76">
        <v>26</v>
      </c>
      <c r="CP7" s="76">
        <v>24</v>
      </c>
      <c r="CQ7" s="76">
        <v>23.53</v>
      </c>
      <c r="CR7" s="76">
        <v>46.36</v>
      </c>
      <c r="CS7" s="76">
        <v>46.45</v>
      </c>
      <c r="CT7" s="76">
        <v>45.36</v>
      </c>
      <c r="CU7" s="76">
        <v>45.93</v>
      </c>
      <c r="CV7" s="76">
        <v>44.52</v>
      </c>
      <c r="CW7" s="76">
        <v>45.56</v>
      </c>
      <c r="CX7" s="76">
        <v>95.29</v>
      </c>
      <c r="CY7" s="76">
        <v>97.44</v>
      </c>
      <c r="CZ7" s="76">
        <v>98.65</v>
      </c>
      <c r="DA7" s="76">
        <v>98.61</v>
      </c>
      <c r="DB7" s="76">
        <v>100</v>
      </c>
      <c r="DC7" s="76">
        <v>83.08</v>
      </c>
      <c r="DD7" s="76">
        <v>82.61</v>
      </c>
      <c r="DE7" s="76">
        <v>82.21</v>
      </c>
      <c r="DF7" s="76">
        <v>82.98</v>
      </c>
      <c r="DG7" s="76">
        <v>82.9</v>
      </c>
      <c r="DH7" s="76">
        <v>82.62</v>
      </c>
      <c r="DI7" s="76">
        <v>33.630000000000003</v>
      </c>
      <c r="DJ7" s="76">
        <v>35.409999999999997</v>
      </c>
      <c r="DK7" s="76">
        <v>38.340000000000003</v>
      </c>
      <c r="DL7" s="76">
        <v>41.28</v>
      </c>
      <c r="DM7" s="76">
        <v>42.9</v>
      </c>
      <c r="DN7" s="76">
        <v>33.75</v>
      </c>
      <c r="DO7" s="76">
        <v>36.21</v>
      </c>
      <c r="DP7" s="76">
        <v>39.69</v>
      </c>
      <c r="DQ7" s="76">
        <v>39.700000000000003</v>
      </c>
      <c r="DR7" s="76">
        <v>39.79</v>
      </c>
      <c r="DS7" s="76">
        <v>39.299999999999997</v>
      </c>
      <c r="DT7" s="76" t="s">
        <v>102</v>
      </c>
      <c r="DU7" s="76" t="s">
        <v>102</v>
      </c>
      <c r="DV7" s="76" t="s">
        <v>102</v>
      </c>
      <c r="DW7" s="76" t="s">
        <v>102</v>
      </c>
      <c r="DX7" s="76" t="s">
        <v>102</v>
      </c>
      <c r="DY7" s="76" t="s">
        <v>102</v>
      </c>
      <c r="DZ7" s="76" t="s">
        <v>102</v>
      </c>
      <c r="EA7" s="76" t="s">
        <v>102</v>
      </c>
      <c r="EB7" s="76" t="s">
        <v>102</v>
      </c>
      <c r="EC7" s="76" t="s">
        <v>102</v>
      </c>
      <c r="ED7" s="76" t="s">
        <v>102</v>
      </c>
      <c r="EE7" s="76" t="s">
        <v>102</v>
      </c>
      <c r="EF7" s="76" t="s">
        <v>102</v>
      </c>
      <c r="EG7" s="76" t="s">
        <v>102</v>
      </c>
      <c r="EH7" s="76" t="s">
        <v>102</v>
      </c>
      <c r="EI7" s="76" t="s">
        <v>102</v>
      </c>
      <c r="EJ7" s="76" t="s">
        <v>102</v>
      </c>
      <c r="EK7" s="76" t="s">
        <v>102</v>
      </c>
      <c r="EL7" s="76" t="s">
        <v>102</v>
      </c>
      <c r="EM7" s="76" t="s">
        <v>102</v>
      </c>
      <c r="EN7" s="76" t="s">
        <v>102</v>
      </c>
      <c r="EO7" s="76" t="s">
        <v>102</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34</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向田 康二</cp:lastModifiedBy>
  <dcterms:created xsi:type="dcterms:W3CDTF">2025-12-23T06:33:08Z</dcterms:created>
  <dcterms:modified xsi:type="dcterms:W3CDTF">2026-01-19T04:20:58Z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2026-01-19T04:20:58Z</vt:filetime>
  </property>
</Properties>
</file>