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C37" i="9"/>
  <c r="CO36" i="9"/>
  <c r="BW36" i="9"/>
  <c r="BE36" i="9"/>
  <c r="C36" i="9"/>
  <c r="CO35" i="9"/>
  <c r="BW35" i="9"/>
  <c r="BE35" i="9"/>
  <c r="CO34" i="9"/>
  <c r="BW34"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<sst xmlns="http://schemas.openxmlformats.org/spreadsheetml/2006/main" count="1046" uniqueCount="557">
  <si>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</si>
  <si>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</si>
  <si>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</si>
  <si>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</si>
  <si>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</si>
  <si>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</si>
  <si>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</si>
  <si>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</si>
  <si>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</si>
  <si>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</si>
  <si>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</si>
  <si>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</si>
  <si>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</si>
  <si>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</si>
  <si>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</si>
  <si>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</si>
  <si>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</si>
  <si>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</si>
  <si>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</si>
  <si>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</si>
  <si>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</si>
  <si>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</si>
  <si>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</si>
  <si>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</si>
  <si>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</si>
  <si>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</si>
  <si>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</si>
  <si>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</si>
  <si>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</si>
  <si>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</si>
  <si>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</si>
  <si>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</si>
  <si>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</si>
  <si>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</si>
  <si>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</si>
  <si>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</si>
  <si>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</si>
  <si>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</si>
  <si>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</si>
  <si>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</si>
  <si>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</si>
  <si>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</si>
  <si>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</si>
  <si>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</si>
  <si>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</si>
  <si>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</si>
  <si>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</si>
  <si>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</si>
  <si>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</si>
  <si>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</si>
  <si>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</si>
  <si>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</si>
  <si>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</si>
  <si>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</si>
  <si>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</si>
  <si>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</si>
  <si>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</si>
  <si>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</si>
  <si>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</si>
  <si>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</si>
  <si>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</si>
  <si>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</si>
  <si>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</si>
  <si>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</si>
  <si>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</si>
  <si>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</si>
  <si>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</si>
  <si>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</si>
  <si>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</si>
  <si>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</si>
  <si>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</si>
  <si>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</si>
  <si>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</si>
  <si>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</si>
  <si>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</si>
  <si>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</si>
  <si>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</si>
  <si>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</si>
  <si>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</si>
  <si>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</si>
  <si>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</si>
  <si>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</si>
  <si>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</si>
  <si>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</si>
  <si>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</si>
  <si>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</si>
  <si>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</si>
  <si>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</si>
  <si>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</si>
  <si>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</si>
  <si>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</si>
  <si>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</si>
  <si>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</si>
  <si>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</si>
  <si>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</si>
  <si>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</si>
  <si>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</si>
  <si>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</si>
  <si>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</si>
  <si>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</si>
  <si>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</si>
  <si>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</si>
  <si>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</si>
  <si>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</si>
  <si>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</si>
  <si>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</si>
  <si>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</si>
  <si>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</si>
  <si>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</si>
  <si>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</si>
  <si>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</si>
  <si>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</si>
  <si>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</si>
  <si>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</si>
  <si>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</si>
  <si>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</si>
  <si>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</si>
  <si>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</si>
  <si>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</si>
  <si>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</si>
  <si>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</si>
  <si>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</si>
  <si>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</si>
  <si>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</si>
  <si>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</si>
  <si>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</si>
  <si>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</si>
  <si>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</si>
  <si>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</si>
  <si>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</si>
  <si>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</si>
  <si>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</si>
  <si>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</si>
  <si>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</si>
  <si>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</si>
  <si>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</si>
  <si>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</si>
  <si>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</si>
  <si>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</si>
  <si>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</si>
  <si>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</si>
  <si>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</si>
  <si>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</si>
  <si>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</si>
  <si>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</si>
  <si>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</si>
  <si>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</si>
  <si>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</si>
  <si>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</si>
  <si>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</si>
  <si>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</si>
  <si>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</si>
  <si>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</si>
  <si>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</si>
  <si>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</si>
  <si>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</si>
  <si>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</si>
  <si>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</si>
  <si>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</si>
  <si>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</si>
  <si>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</si>
  <si>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</si>
  <si>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</si>
  <si>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</si>
  <si>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</si>
  <si>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</si>
  <si>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</si>
  <si>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</si>
  <si>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</si>
  <si>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</si>
  <si>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</si>
  <si>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</si>
  <si>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</si>
  <si>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</si>
  <si>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</si>
  <si>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</si>
  <si>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</si>
  <si>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</si>
  <si>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</si>
  <si>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</si>
  <si>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</si>
  <si>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</si>
  <si>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</si>
  <si>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</si>
  <si>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</si>
  <si>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</si>
  <si>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</si>
  <si>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</si>
  <si>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</si>
  <si>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</si>
  <si>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</si>
  <si>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</si>
  <si>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</si>
  <si>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</si>
  <si>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</si>
  <si>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</si>
  <si>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</si>
  <si>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</si>
  <si>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</si>
  <si>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</si>
  <si>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</si>
  <si>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</si>
  <si>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</si>
  <si>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</si>
  <si>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</si>
  <si>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</si>
  <si>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</si>
  <si>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</si>
  <si>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</si>
  <si>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</si>
  <si>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</si>
  <si>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</si>
  <si>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</si>
  <si>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</si>
  <si>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</si>
  <si>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</si>
  <si>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</si>
  <si>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</si>
  <si>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</si>
  <si>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</si>
  <si>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</si>
  <si>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</si>
  <si>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</si>
  <si>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</si>
  <si>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</si>
  <si>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</si>
  <si>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</si>
  <si>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</si>
  <si>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</si>
  <si>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</si>
  <si>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</si>
  <si>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</si>
  <si>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</si>
  <si>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</si>
  <si>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</si>
  <si>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</si>
  <si>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</si>
  <si>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</si>
  <si>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</si>
  <si>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</si>
  <si>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</si>
  <si>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</si>
  <si>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</si>
  <si>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</si>
  <si>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</si>
  <si>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</si>
  <si>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</si>
  <si>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</si>
  <si>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</si>
  <si>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</si>
  <si>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</si>
  <si>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</si>
  <si>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</si>
  <si>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</si>
  <si>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</si>
  <si>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</si>
  <si>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</si>
  <si>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</si>
  <si>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</si>
  <si>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</si>
  <si>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</si>
  <si>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</si>
  <si>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</si>
  <si>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</si>
  <si>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</si>
  <si>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</si>
  <si>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</si>
  <si>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</si>
  <si>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</si>
  <si>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</si>
  <si>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</si>
  <si>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</si>
  <si>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</si>
  <si>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</si>
  <si>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</si>
  <si>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</si>
  <si>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</si>
  <si>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</si>
  <si>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</si>
  <si>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</si>
  <si>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</si>
  <si>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</si>
  <si>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</si>
  <si>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</si>
  <si>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</si>
  <si>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</si>
  <si>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</si>
  <si>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</si>
  <si>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</si>
  <si>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</si>
  <si>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</si>
  <si>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</si>
  <si>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</si>
  <si>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</si>
  <si>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</si>
  <si>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</si>
  <si>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</si>
  <si>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</si>
  <si>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</si>
  <si>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</si>
  <si>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</si>
  <si>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</si>
  <si>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</si>
  <si>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</si>
  <si>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</si>
  <si>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</si>
  <si>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</si>
  <si>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</si>
  <si>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</si>
  <si>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</si>
  <si>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</si>
  <si>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</si>
  <si>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</si>
  <si>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</si>
  <si>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</si>
  <si>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</si>
  <si>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</si>
  <si>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</si>
  <si>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</si>
  <si>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</si>
  <si>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</si>
  <si>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</si>
  <si>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</si>
  <si>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</si>
  <si>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</si>
  <si>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</si>
  <si>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</si>
  <si>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</si>
  <si>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</si>
  <si>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</si>
  <si>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</si>
  <si>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</si>
  <si>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</si>
  <si>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</si>
  <si>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</si>
  <si>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</si>
  <si>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</si>
  <si>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</si>
  <si>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</si>
  <si>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</si>
  <si>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</si>
  <si>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</si>
  <si>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</si>
  <si>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</si>
  <si>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</si>
  <si>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</si>
  <si>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</si>
  <si>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</si>
  <si>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</si>
  <si>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</si>
  <si>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</si>
  <si>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</si>
  <si>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</si>
  <si>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</si>
  <si>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</si>
  <si>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</si>
  <si>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</si>
  <si>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</si>
  <si>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</si>
  <si>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</si>
  <si>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</si>
  <si>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</si>
  <si>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</si>
  <si>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</si>
  <si>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</si>
  <si>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</si>
  <si>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</si>
  <si>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</si>
  <si>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</si>
  <si>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</si>
  <si>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</si>
  <si>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</si>
  <si>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</si>
  <si>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</si>
  <si>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</si>
  <si>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</si>
  <si>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</si>
  <si>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</si>
  <si>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</si>
  <si>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</si>
  <si>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</si>
  <si>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</si>
  <si>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</si>
  <si>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</si>
  <si>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</si>
  <si>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法適用企業</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</si>
  <si>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</si>
  <si>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</si>
  <si>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</si>
  <si>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</si>
  <si>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</si>
  <si>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</si>
  <si>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</si>
  <si>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</si>
  <si>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</si>
  <si>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</si>
  <si>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</si>
  <si>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</si>
  <si>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</si>
  <si>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</si>
  <si>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</si>
  <si>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</si>
  <si>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</si>
  <si>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</si>
  <si>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</si>
  <si>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</si>
  <si>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</si>
  <si>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</si>
  <si>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</si>
  <si>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</si>
  <si>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</si>
  <si>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</si>
  <si>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</si>
  <si>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</si>
  <si>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</si>
  <si>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</si>
  <si>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</si>
  <si>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</si>
  <si>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</si>
  <si>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</si>
  <si>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</si>
  <si>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</si>
  <si>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</si>
  <si>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</si>
  <si>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</si>
  <si>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</si>
  <si>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</si>
  <si>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</si>
  <si>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</si>
  <si>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</si>
  <si>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</si>
  <si>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</si>
  <si>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</si>
  <si>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</si>
  <si>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</si>
  <si>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</si>
  <si>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</si>
  <si>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</si>
  <si>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</si>
  <si>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</si>
  <si>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</si>
  <si>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</si>
  <si>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</si>
  <si>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</si>
  <si>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</si>
  <si>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</si>
  <si>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</si>
  <si>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</si>
  <si>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</si>
  <si>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</si>
  <si>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</si>
  <si>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</si>
  <si>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</si>
  <si>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</si>
  <si>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</si>
  <si>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</si>
  <si>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</si>
  <si>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</si>
  <si>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</si>
  <si>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</si>
  <si>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</si>
  <si>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</si>
  <si>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</si>
  <si>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</si>
  <si>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</si>
  <si>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</si>
  <si>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</si>
  <si>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</si>
  <si>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</si>
  <si>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</si>
  <si>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</si>
  <si>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</si>
  <si>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</si>
  <si>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</si>
  <si>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</si>
  <si>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</si>
  <si>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</si>
  <si>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</si>
  <si>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</si>
  <si>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</si>
  <si>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</si>
  <si>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</si>
  <si>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</si>
  <si>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</si>
  <si>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</si>
  <si>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</si>
  <si>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</si>
  <si>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</si>
  <si>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</si>
  <si>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</si>
  <si>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</si>
  <si>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</si>
  <si>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</si>
  <si>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</si>
  <si>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</si>
  <si>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</si>
  <si>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</si>
  <si>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</si>
  <si>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</si>
  <si>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</si>
  <si>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</si>
  <si>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</si>
  <si>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</si>
  <si>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</si>
  <si>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</si>
  <si>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</si>
  <si>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</si>
  <si>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</si>
  <si>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</si>
  <si>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</si>
  <si>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</si>
  <si>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</si>
  <si>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</si>
  <si>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</si>
  <si>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</si>
  <si>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</si>
  <si>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</si>
  <si>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</si>
  <si>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</si>
  <si>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</si>
  <si>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</si>
  <si>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</si>
  <si>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</si>
  <si>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宝達志水町国民健康保険志雄病院事業会計</t>
  </si>
  <si>
    <t>宝達志水町水道事業会計</t>
  </si>
  <si>
    <t>一般会計</t>
  </si>
  <si>
    <t>宝達志水町下水道事業会計</t>
  </si>
  <si>
    <t>宝達志水町国民健康保険特別会計</t>
  </si>
  <si>
    <t>宝達志水町介護保険特別会計</t>
  </si>
  <si>
    <t>宝達志水町国民健康保険直営診療所特別会計</t>
  </si>
  <si>
    <t>宝達志水町後期高齢者医療特別会計</t>
  </si>
  <si>
    <t>その他会計（赤字）</t>
  </si>
  <si>
    <t>その他会計（黒字）</t>
  </si>
  <si>
    <t>-</t>
    <phoneticPr fontId="2"/>
  </si>
  <si>
    <t>羽咋郡市広域圏事務組合（一般会計）</t>
    <rPh sb="0" eb="2">
      <t>ハクイ</t>
    </rPh>
    <rPh sb="2" eb="4">
      <t>グンシ</t>
    </rPh>
    <rPh sb="4" eb="6">
      <t>コウイキ</t>
    </rPh>
    <rPh sb="6" eb="7">
      <t>ケン</t>
    </rPh>
    <rPh sb="7" eb="9">
      <t>ジム</t>
    </rPh>
    <rPh sb="9" eb="11">
      <t>クミアイ</t>
    </rPh>
    <rPh sb="12" eb="14">
      <t>イッパン</t>
    </rPh>
    <rPh sb="14" eb="16">
      <t>カイケイ</t>
    </rPh>
    <phoneticPr fontId="2"/>
  </si>
  <si>
    <t>羽咋郡市広域圏事務組合（ふるさと振興事業特別会計）</t>
    <rPh sb="0" eb="2">
      <t>ハクイ</t>
    </rPh>
    <rPh sb="2" eb="4">
      <t>グンシ</t>
    </rPh>
    <rPh sb="4" eb="6">
      <t>コウイキ</t>
    </rPh>
    <rPh sb="6" eb="7">
      <t>ケン</t>
    </rPh>
    <rPh sb="7" eb="9">
      <t>ジム</t>
    </rPh>
    <rPh sb="9" eb="11">
      <t>クミアイ</t>
    </rPh>
    <rPh sb="16" eb="18">
      <t>シンコウ</t>
    </rPh>
    <rPh sb="18" eb="20">
      <t>ジギョウ</t>
    </rPh>
    <rPh sb="20" eb="22">
      <t>トクベツ</t>
    </rPh>
    <rPh sb="22" eb="24">
      <t>カイケイ</t>
    </rPh>
    <phoneticPr fontId="2"/>
  </si>
  <si>
    <t>公立羽咋病院事業会計</t>
    <rPh sb="0" eb="2">
      <t>コウリツ</t>
    </rPh>
    <rPh sb="2" eb="4">
      <t>ハクイ</t>
    </rPh>
    <rPh sb="4" eb="6">
      <t>ビョウイン</t>
    </rPh>
    <rPh sb="6" eb="8">
      <t>ジギョウ</t>
    </rPh>
    <rPh sb="8" eb="10">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</si>
  <si>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</si>
  <si>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</si>
  <si>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</si>
  <si>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ナド</t>
    </rPh>
    <rPh sb="16" eb="18">
      <t>クミアイ</t>
    </rPh>
    <phoneticPr fontId="2"/>
  </si>
  <si>
    <t>石川県市町村消防団員等公務災害補償等組合</t>
    <rPh sb="0" eb="3">
      <t>イシカワケン</t>
    </rPh>
    <rPh sb="3" eb="6">
      <t>シチョウソン</t>
    </rPh>
    <rPh sb="6" eb="9">
      <t>ショウボウダン</t>
    </rPh>
    <rPh sb="9" eb="11">
      <t>インナド</t>
    </rPh>
    <rPh sb="11" eb="13">
      <t>コウム</t>
    </rPh>
    <rPh sb="13" eb="15">
      <t>サイガイ</t>
    </rPh>
    <rPh sb="15" eb="18">
      <t>ホショウナド</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</si>
  <si>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</si>
  <si>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子浦川水防事務組合</t>
    <rPh sb="0" eb="1">
      <t>コ</t>
    </rPh>
    <rPh sb="1" eb="2">
      <t>ウラ</t>
    </rPh>
    <rPh sb="2" eb="3">
      <t>カワ</t>
    </rPh>
    <rPh sb="3" eb="5">
      <t>スイボウ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</si>
  <si>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</si>
  <si>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</si>
  <si>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</si>
  <si>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「統一的な基準による地方公会計マニュアル」に基づき、財務書類及び固定資産台帳を進めているが、調査当時は整備中のため記述なし。
ただし、平成28年度決算に係る財務書類は、平成30年6月に公表した。</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</si>
  <si>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</si>
  <si>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</si>
  <si>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</si>
  <si>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</si>
  <si>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</si>
  <si>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</si>
  <si>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実質公債費比率、将来負担比率とも、類似団体を大きく上回った領域で推移している。しかし、行財政改革の推進、繰上償還の実施等により、両指標とも減少しており、グラフ左下方へ堅調に推移している。
類似団体平均については、将来負担比率は、H27決算値を境に減少から上昇に転じており、実質公債費比率は、H26決算値を境に微減からほぼ同値での推移に転じていることから、本町との乖離は少しずつ収束しつつある。
しかし、本町の指標は、依然として高水準にあることから、今後も引き続き、新発債の抑制、繰上償還の実施により、数値改善に努めていく。</t>
    <rPh sb="0" eb="2">
      <t>ホンチョウ</t>
    </rPh>
    <rPh sb="4" eb="6">
      <t>ジッシツ</t>
    </rPh>
    <rPh sb="6" eb="9">
      <t>コウサイヒ</t>
    </rPh>
    <rPh sb="9" eb="11">
      <t>ヒリツ</t>
    </rPh>
    <rPh sb="12" eb="14">
      <t>ショウライ</t>
    </rPh>
    <rPh sb="14" eb="16">
      <t>フタン</t>
    </rPh>
    <rPh sb="16" eb="18">
      <t>ヒリツ</t>
    </rPh>
    <rPh sb="21" eb="23">
      <t>ルイジ</t>
    </rPh>
    <rPh sb="23" eb="25">
      <t>ダンタイ</t>
    </rPh>
    <rPh sb="26" eb="27">
      <t>オオ</t>
    </rPh>
    <rPh sb="29" eb="31">
      <t>ウワマワ</t>
    </rPh>
    <rPh sb="33" eb="35">
      <t>リョウイキ</t>
    </rPh>
    <rPh sb="36" eb="38">
      <t>スイイ</t>
    </rPh>
    <rPh sb="47" eb="50">
      <t>ギョウザイセイ</t>
    </rPh>
    <rPh sb="50" eb="52">
      <t>カイカク</t>
    </rPh>
    <rPh sb="53" eb="55">
      <t>スイシン</t>
    </rPh>
    <rPh sb="56" eb="60">
      <t>クリアゲショウカン</t>
    </rPh>
    <rPh sb="61" eb="63">
      <t>ジッシ</t>
    </rPh>
    <rPh sb="63" eb="64">
      <t>ナド</t>
    </rPh>
    <rPh sb="68" eb="69">
      <t>リョウ</t>
    </rPh>
    <rPh sb="69" eb="71">
      <t>シヒョウ</t>
    </rPh>
    <rPh sb="73" eb="75">
      <t>ゲンショウ</t>
    </rPh>
    <rPh sb="83" eb="84">
      <t>ヒダリ</t>
    </rPh>
    <rPh sb="84" eb="86">
      <t>カホウ</t>
    </rPh>
    <rPh sb="87" eb="89">
      <t>ケンチョウ</t>
    </rPh>
    <rPh sb="90" eb="92">
      <t>スイイ</t>
    </rPh>
    <rPh sb="98" eb="100">
      <t>ルイジ</t>
    </rPh>
    <rPh sb="100" eb="102">
      <t>ダンタイ</t>
    </rPh>
    <rPh sb="102" eb="104">
      <t>ヘイキン</t>
    </rPh>
    <rPh sb="110" eb="112">
      <t>ショウライ</t>
    </rPh>
    <rPh sb="112" eb="114">
      <t>フタン</t>
    </rPh>
    <rPh sb="114" eb="116">
      <t>ヒリツ</t>
    </rPh>
    <rPh sb="121" eb="123">
      <t>ケッサン</t>
    </rPh>
    <rPh sb="123" eb="124">
      <t>チ</t>
    </rPh>
    <rPh sb="125" eb="126">
      <t>サカイ</t>
    </rPh>
    <rPh sb="127" eb="129">
      <t>ゲンショウ</t>
    </rPh>
    <rPh sb="131" eb="133">
      <t>ジョウショウ</t>
    </rPh>
    <rPh sb="134" eb="135">
      <t>テン</t>
    </rPh>
    <rPh sb="140" eb="142">
      <t>ジッシツ</t>
    </rPh>
    <rPh sb="142" eb="145">
      <t>コウサイヒ</t>
    </rPh>
    <rPh sb="145" eb="147">
      <t>ヒリツ</t>
    </rPh>
    <rPh sb="152" eb="154">
      <t>ケッサン</t>
    </rPh>
    <rPh sb="154" eb="155">
      <t>チ</t>
    </rPh>
    <rPh sb="156" eb="157">
      <t>サカイ</t>
    </rPh>
    <rPh sb="158" eb="160">
      <t>ビゲン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</si>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</sst>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34823</c:v>
                </c:pt>
                <c:pt idx="1">
                  <c:v>108892</c:v>
                </c:pt>
                <c:pt idx="2">
                  <c:v>220553</c:v>
                </c:pt>
                <c:pt idx="3">
                  <c:v>42826</c:v>
                </c:pt>
                <c:pt idx="4">
                  <c:v>29154</c:v>
                </c:pt>
              </c:numCache>
            </c:numRef>
          </c:val>
          <c:smooth val="0"/>
        </c:ser>
        <c:dLbls>
          <c:showLegendKey val="0"/>
          <c:showVal val="0"/>
          <c:showCatName val="0"/>
          <c:showSerName val="0"/>
          <c:showPercent val="0"/>
          <c:showBubbleSize val="0"/>
        </c:dLbls>
        <c:marker val="1"/>
        <c:smooth val="0"/>
        <c:axId val="156749824"/>
        <c:axId val="156751744"/>
      </c:lineChart>
      <c:catAx>
        <c:axId val="15674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51744"/>
        <c:crosses val="autoZero"/>
        <c:auto val="1"/>
        <c:lblAlgn val="ctr"/>
        <c:lblOffset val="100"/>
        <c:tickLblSkip val="1"/>
        <c:tickMarkSkip val="1"/>
        <c:noMultiLvlLbl val="0"/>
      </c:catAx>
      <c:valAx>
        <c:axId val="1567517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4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0.91</c:v>
                </c:pt>
                <c:pt idx="1">
                  <c:v>4.2699999999999996</c:v>
                </c:pt>
                <c:pt idx="2">
                  <c:v>8.5299999999999994</c:v>
                </c:pt>
                <c:pt idx="3">
                  <c:v>6.94</c:v>
                </c:pt>
                <c:pt idx="4">
                  <c:v>5.04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9.8699999999999992</c:v>
                </c:pt>
                <c:pt idx="1">
                  <c:v>9.56</c:v>
                </c:pt>
                <c:pt idx="2">
                  <c:v>9.89</c:v>
                </c:pt>
                <c:pt idx="3">
                  <c:v>9.7799999999999994</c:v>
                </c:pt>
                <c:pt idx="4">
                  <c:v>10.1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047936"/>
        <c:axId val="1670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3.76</c:v>
                </c:pt>
                <c:pt idx="1">
                  <c:v>8.74</c:v>
                </c:pt>
                <c:pt idx="2">
                  <c:v>14.29</c:v>
                </c:pt>
                <c:pt idx="3">
                  <c:v>5.93</c:v>
                </c:pt>
                <c:pt idx="4">
                  <c:v>6.65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047936"/>
        <c:axId val="167049856"/>
      </c:lineChart>
      <c:catAx>
        <c:axId val="16704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049856"/>
        <c:crosses val="autoZero"/>
        <c:auto val="1"/>
        <c:lblAlgn val="ctr"/>
        <c:lblOffset val="100"/>
        <c:tickLblSkip val="1"/>
        <c:tickMarkSkip val="1"/>
        <c:noMultiLvlLbl val="0"/>
      </c:catAx>
      <c:valAx>
        <c:axId val="1670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4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宝達志水町後期高齢者医療特別会計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宝達志水町国民健康保険直営診療所特別会計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0.06</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宝達志水町介護保険特別会計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c:v>
                </c:pt>
                <c:pt idx="8">
                  <c:v>#N/A</c:v>
                </c:pt>
                <c:pt idx="9">
                  <c:v>0.67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0.8</c:v>
                </c:pt>
                <c:pt idx="4">
                  <c:v>#N/A</c:v>
                </c:pt>
                <c:pt idx="5">
                  <c:v>1.3</c:v>
                </c:pt>
                <c:pt idx="6">
                  <c:v>#N/A</c:v>
                </c:pt>
                <c:pt idx="7">
                  <c:v>0.31</c:v>
                </c:pt>
                <c:pt idx="8">
                  <c:v>#N/A</c:v>
                </c:pt>
                <c:pt idx="9">
                  <c:v>1.98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4.9800000000000004</c:v>
                </c:pt>
                <c:pt idx="2">
                  <c:v>#N/A</c:v>
                </c:pt>
                <c:pt idx="3">
                  <c:v>4.13</c:v>
                </c:pt>
                <c:pt idx="4">
                  <c:v>#N/A</c:v>
                </c:pt>
                <c:pt idx="5">
                  <c:v>3.31</c:v>
                </c:pt>
                <c:pt idx="6">
                  <c:v>#N/A</c:v>
                </c:pt>
                <c:pt idx="7">
                  <c:v>2.48</c:v>
                </c:pt>
                <c:pt idx="8">
                  <c:v>#N/A</c:v>
                </c:pt>
                <c:pt idx="9">
                  <c:v>2.39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0.91</c:v>
                </c:pt>
                <c:pt idx="2">
                  <c:v>#N/A</c:v>
                </c:pt>
                <c:pt idx="3">
                  <c:v>4.26</c:v>
                </c:pt>
                <c:pt idx="4">
                  <c:v>#N/A</c:v>
                </c:pt>
                <c:pt idx="5">
                  <c:v>8.52</c:v>
                </c:pt>
                <c:pt idx="6">
                  <c:v>#N/A</c:v>
                </c:pt>
                <c:pt idx="7">
                  <c:v>6.93</c:v>
                </c:pt>
                <c:pt idx="8">
                  <c:v>#N/A</c:v>
                </c:pt>
                <c:pt idx="9">
                  <c:v>5.03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12.31</c:v>
                </c:pt>
                <c:pt idx="2">
                  <c:v>#N/A</c:v>
                </c:pt>
                <c:pt idx="3">
                  <c:v>13.03</c:v>
                </c:pt>
                <c:pt idx="4">
                  <c:v>#N/A</c:v>
                </c:pt>
                <c:pt idx="5">
                  <c:v>14.1</c:v>
                </c:pt>
                <c:pt idx="6">
                  <c:v>#N/A</c:v>
                </c:pt>
                <c:pt idx="7">
                  <c:v>13.79</c:v>
                </c:pt>
                <c:pt idx="8">
                  <c:v>#N/A</c:v>
                </c:pt>
                <c:pt idx="9">
                  <c:v>13.54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16.149999999999999</c:v>
                </c:pt>
                <c:pt idx="2">
                  <c:v>#N/A</c:v>
                </c:pt>
                <c:pt idx="3">
                  <c:v>16.670000000000002</c:v>
                </c:pt>
                <c:pt idx="4">
                  <c:v>#N/A</c:v>
                </c:pt>
                <c:pt idx="5">
                  <c:v>17.489999999999998</c:v>
                </c:pt>
                <c:pt idx="6">
                  <c:v>#N/A</c:v>
                </c:pt>
                <c:pt idx="7">
                  <c:v>17.68</c:v>
                </c:pt>
                <c:pt idx="8">
                  <c:v>#N/A</c:v>
                </c:pt>
                <c:pt idx="9">
                  <c:v>20.95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500416"/>
        <c:axId val="167506304"/>
      </c:barChart>
      <c:catAx>
        <c:axId val="1675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506304"/>
        <c:crosses val="autoZero"/>
        <c:auto val="1"/>
        <c:lblAlgn val="ctr"/>
        <c:lblOffset val="100"/>
        <c:tickLblSkip val="1"/>
        <c:tickMarkSkip val="1"/>
        <c:noMultiLvlLbl val="0"/>
      </c:catAx>
      <c:valAx>
        <c:axId val="1675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00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1319</c:v>
                </c:pt>
                <c:pt idx="5">
                  <c:v>1339</c:v>
                </c:pt>
                <c:pt idx="8">
                  <c:v>1324</c:v>
                </c:pt>
                <c:pt idx="11">
                  <c:v>1238</c:v>
                </c:pt>
                <c:pt idx="14">
                  <c:v>1195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118</c:v>
                </c:pt>
                <c:pt idx="6">
                  <c:v>119</c:v>
                </c:pt>
                <c:pt idx="9">
                  <c:v>119</c:v>
                </c:pt>
                <c:pt idx="12">
                  <c:v>126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478</c:v>
                </c:pt>
                <c:pt idx="3">
                  <c:v>449</c:v>
                </c:pt>
                <c:pt idx="6">
                  <c:v>438</c:v>
                </c:pt>
                <c:pt idx="9">
                  <c:v>448</c:v>
                </c:pt>
                <c:pt idx="12">
                  <c:v>385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1518</c:v>
                </c:pt>
                <c:pt idx="3">
                  <c:v>1465</c:v>
                </c:pt>
                <c:pt idx="6">
                  <c:v>1402</c:v>
                </c:pt>
                <c:pt idx="9">
                  <c:v>1189</c:v>
                </c:pt>
                <c:pt idx="12">
                  <c:v>1148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251456"/>
        <c:axId val="15725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814</c:v>
                </c:pt>
                <c:pt idx="2">
                  <c:v>#N/A</c:v>
                </c:pt>
                <c:pt idx="3">
                  <c:v>#N/A</c:v>
                </c:pt>
                <c:pt idx="4">
                  <c:v>693</c:v>
                </c:pt>
                <c:pt idx="5">
                  <c:v>#N/A</c:v>
                </c:pt>
                <c:pt idx="6">
                  <c:v>#N/A</c:v>
                </c:pt>
                <c:pt idx="7">
                  <c:v>635</c:v>
                </c:pt>
                <c:pt idx="8">
                  <c:v>#N/A</c:v>
                </c:pt>
                <c:pt idx="9">
                  <c:v>#N/A</c:v>
                </c:pt>
                <c:pt idx="10">
                  <c:v>518</c:v>
                </c:pt>
                <c:pt idx="11">
                  <c:v>#N/A</c:v>
                </c:pt>
                <c:pt idx="12">
                  <c:v>#N/A</c:v>
                </c:pt>
                <c:pt idx="13">
                  <c:v>464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251456"/>
        <c:axId val="157257728"/>
      </c:lineChart>
      <c:catAx>
        <c:axId val="1572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57728"/>
        <c:crosses val="autoZero"/>
        <c:auto val="1"/>
        <c:lblAlgn val="ctr"/>
        <c:lblOffset val="100"/>
        <c:tickLblSkip val="1"/>
        <c:tickMarkSkip val="1"/>
        <c:noMultiLvlLbl val="0"/>
      </c:catAx>
      <c:valAx>
        <c:axId val="15725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5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12732</c:v>
                </c:pt>
                <c:pt idx="5">
                  <c:v>12488</c:v>
                </c:pt>
                <c:pt idx="8">
                  <c:v>13100</c:v>
                </c:pt>
                <c:pt idx="11">
                  <c:v>12617</c:v>
                </c:pt>
                <c:pt idx="14">
                  <c:v>12883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365</c:v>
                </c:pt>
                <c:pt idx="5">
                  <c:v>867</c:v>
                </c:pt>
                <c:pt idx="8">
                  <c:v>817</c:v>
                </c:pt>
                <c:pt idx="11">
                  <c:v>856</c:v>
                </c:pt>
                <c:pt idx="14">
                  <c:v>875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1657</c:v>
                </c:pt>
                <c:pt idx="5">
                  <c:v>1829</c:v>
                </c:pt>
                <c:pt idx="8">
                  <c:v>1307</c:v>
                </c:pt>
                <c:pt idx="11">
                  <c:v>1619</c:v>
                </c:pt>
                <c:pt idx="14">
                  <c:v>1891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1572</c:v>
                </c:pt>
                <c:pt idx="3">
                  <c:v>1488</c:v>
                </c:pt>
                <c:pt idx="6">
                  <c:v>1436</c:v>
                </c:pt>
                <c:pt idx="9">
                  <c:v>1413</c:v>
                </c:pt>
                <c:pt idx="12">
                  <c:v>1309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605</c:v>
                </c:pt>
                <c:pt idx="3">
                  <c:v>558</c:v>
                </c:pt>
                <c:pt idx="6">
                  <c:v>455</c:v>
                </c:pt>
                <c:pt idx="9">
                  <c:v>397</c:v>
                </c:pt>
                <c:pt idx="12">
                  <c:v>484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7513</c:v>
                </c:pt>
                <c:pt idx="3">
                  <c:v>7343</c:v>
                </c:pt>
                <c:pt idx="6">
                  <c:v>6731</c:v>
                </c:pt>
                <c:pt idx="9">
                  <c:v>6443</c:v>
                </c:pt>
                <c:pt idx="12">
                  <c:v>7300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11457</c:v>
                </c:pt>
                <c:pt idx="3">
                  <c:v>12307</c:v>
                </c:pt>
                <c:pt idx="6">
                  <c:v>12442</c:v>
                </c:pt>
                <c:pt idx="9">
                  <c:v>11430</c:v>
                </c:pt>
                <c:pt idx="12">
                  <c:v>10571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901824"/>
        <c:axId val="16758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6812</c:v>
                </c:pt>
                <c:pt idx="2">
                  <c:v>#N/A</c:v>
                </c:pt>
                <c:pt idx="3">
                  <c:v>#N/A</c:v>
                </c:pt>
                <c:pt idx="4">
                  <c:v>6512</c:v>
                </c:pt>
                <c:pt idx="5">
                  <c:v>#N/A</c:v>
                </c:pt>
                <c:pt idx="6">
                  <c:v>#N/A</c:v>
                </c:pt>
                <c:pt idx="7">
                  <c:v>5841</c:v>
                </c:pt>
                <c:pt idx="8">
                  <c:v>#N/A</c:v>
                </c:pt>
                <c:pt idx="9">
                  <c:v>#N/A</c:v>
                </c:pt>
                <c:pt idx="10">
                  <c:v>4591</c:v>
                </c:pt>
                <c:pt idx="11">
                  <c:v>#N/A</c:v>
                </c:pt>
                <c:pt idx="12">
                  <c:v>#N/A</c:v>
                </c:pt>
                <c:pt idx="13">
                  <c:v>4014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901824"/>
        <c:axId val="167584512"/>
      </c:lineChart>
      <c:catAx>
        <c:axId val="16790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84512"/>
        <c:crosses val="autoZero"/>
        <c:auto val="1"/>
        <c:lblAlgn val="ctr"/>
        <c:lblOffset val="100"/>
        <c:tickLblSkip val="1"/>
        <c:tickMarkSkip val="1"/>
        <c:noMultiLvlLbl val="0"/>
      </c:catAx>
      <c:valAx>
        <c:axId val="16758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0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430208"/>
        <c:axId val="164431360"/>
      </c:scatterChart>
      <c:valAx>
        <c:axId val="164430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431360"/>
        <c:crosses val="autoZero"/>
        <c:crossBetween val="midCat"/>
      </c:valAx>
      <c:valAx>
        <c:axId val="164431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430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20.3</c:v>
                </c:pt>
                <c:pt idx="1">
                  <c:v>18.5</c:v>
                </c:pt>
                <c:pt idx="2">
                  <c:v>16.899999999999999</c:v>
                </c:pt>
                <c:pt idx="3">
                  <c:v>14.5</c:v>
                </c:pt>
                <c:pt idx="4">
                  <c:v>12.9</c:v>
                </c:pt>
              </c:numCache>
            </c:numRef>
          </c:xVal>
          <c:yVal>
            <c:numRef>
              <c:f>公会計指標分析・財政指標組合せ分析表!$K$73:$O$73</c:f>
              <c:numCache>
                <c:formatCode>#,##0.0;"▲ "#,##0.0</c:formatCode>
                <c:ptCount val="5"/>
                <c:pt idx="0">
                  <c:v>163.19999999999999</c:v>
                </c:pt>
                <c:pt idx="1">
                  <c:v>150.30000000000001</c:v>
                </c:pt>
                <c:pt idx="2">
                  <c:v>141.9</c:v>
                </c:pt>
                <c:pt idx="3">
                  <c:v>108.2</c:v>
                </c:pt>
                <c:pt idx="4">
                  <c:v>97.2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4490624"/>
        <c:axId val="164492800"/>
      </c:scatterChart>
      <c:valAx>
        <c:axId val="164490624"/>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492800"/>
        <c:crosses val="autoZero"/>
        <c:crossBetween val="midCat"/>
      </c:valAx>
      <c:valAx>
        <c:axId val="164492800"/>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490624"/>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公営企業債の元利償還金に対する繰入金は、Ｈ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には減少に転じた。これまでは、下水道事業会計の経営安定化のための基準外繰出、水道事業会計の高料金対策に要する繰出金が準元利償還金として算入されていたが、下水道事業の経営安定化繰出はＨ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で廃止、水道事業の高料金対策はＨ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から非該当となったためである。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ただし、病院事業は地方債等を財源とした移転改築により、Ｈ</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に新病院が開院していることから、病院事業債の元利償還金に係る繰出が増加することが予想される。下水道事業の経営安定化も喫緊の課題である。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当該指標の低減には、地方債の繰上償還の実施が効果的である。公営企業の経営健全化だけでなく、一般会計も公営企業への繰出に耐えうる財務体質の強化を図る必要がある。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一般会計における地方債残高は、合併後に合併特例債を活用した大型事業の実施によって多額の地方債を発行してきた。Ｈ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年度には、土地開発公社解散のための第三セクター等改革推進債、防災行政無線整備事業、押水総合体育館の耐震補強整備事業、Ｈ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年度には、統合中学校建設事業のため、多額の地方債を発行したことにより前年度から増加しているが、Ｈ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年度以降大型事業がなく、繰上償還を実施したこともあり、減少に転じている。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債務負担行為は、社会福祉法人へ施設建設借入の償還補助が順次終了したこともあり、近年はゼロで推移している。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組合等負担等見込額は、一部事務組合における地方債現在高によるものである。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退職手当負担見込額は、退職補充の抑制により職員数を削減していることから減少傾向が続いている。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充当可能基金は、統合中学校建設事業の財源として取崩を行った結果、Ｈ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決算で減少したものの、Ｈ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年度以降新規積立も行っており、増加に転じている。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充当可能特定歳入は、解散した旧土地開発公社用地の売却代金が分割収入されることから、Ｈ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決算から増加している。今後収入した代金は、第三セクター等改革推進債の繰上償還のため、順次減債基金への積立等を予定している。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「統一的な基準による地方公会計マニュアル」に基づき、財務書類及び固定資産台帳を進めているが、調査当時は整備中のため記述なし。</a:t>
          </a:r>
          <a:endParaRPr kumimoji="1" lang="en-US" altLang="ja-JP" sz="1100">
            <a:latin typeface="ＭＳ Ｐゴシック"/>
          </a:endParaRPr>
        </a:p>
        <a:p>
          <a:r>
            <a:rPr kumimoji="1" lang="ja-JP" altLang="en-US" sz="1100">
              <a:latin typeface="ＭＳ Ｐゴシック"/>
            </a:rPr>
            <a:t>ただし、平成</a:t>
          </a:r>
          <a:r>
            <a:rPr kumimoji="1" lang="en-US" altLang="ja-JP" sz="1100">
              <a:latin typeface="ＭＳ Ｐゴシック"/>
            </a:rPr>
            <a:t>28</a:t>
          </a:r>
          <a:r>
            <a:rPr kumimoji="1" lang="ja-JP" altLang="en-US" sz="1100">
              <a:latin typeface="ＭＳ Ｐゴシック"/>
            </a:rPr>
            <a:t>年度決算に係る財務書類は、平成</a:t>
          </a:r>
          <a:r>
            <a:rPr kumimoji="1" lang="en-US" altLang="ja-JP" sz="1100">
              <a:latin typeface="ＭＳ Ｐゴシック"/>
            </a:rPr>
            <a:t>30</a:t>
          </a:r>
          <a:r>
            <a:rPr kumimoji="1" lang="ja-JP" altLang="en-US" sz="1100">
              <a:latin typeface="ＭＳ Ｐゴシック"/>
            </a:rPr>
            <a:t>年</a:t>
          </a:r>
          <a:r>
            <a:rPr kumimoji="1" lang="en-US" altLang="ja-JP" sz="1100">
              <a:latin typeface="ＭＳ Ｐゴシック"/>
            </a:rPr>
            <a:t>6</a:t>
          </a:r>
          <a:r>
            <a:rPr kumimoji="1" lang="ja-JP" altLang="en-US" sz="1100">
              <a:latin typeface="ＭＳ Ｐゴシック"/>
            </a:rPr>
            <a:t>月に公表した。</a:t>
          </a:r>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「統一的な基準による地方公会計マニュアル」に基づき、財務書類及び固定資産台帳を進めているが、調査当時は整備中のため記述なし。</a:t>
          </a:r>
        </a:p>
        <a:p>
          <a:r>
            <a:rPr kumimoji="1" lang="ja-JP" altLang="en-US" sz="1300">
              <a:latin typeface="ＭＳ Ｐゴシック"/>
            </a:rPr>
            <a:t>ただし、平成</a:t>
          </a:r>
          <a:r>
            <a:rPr kumimoji="1" lang="en-US" altLang="ja-JP" sz="1300">
              <a:latin typeface="ＭＳ Ｐゴシック"/>
            </a:rPr>
            <a:t>28</a:t>
          </a:r>
          <a:r>
            <a:rPr kumimoji="1" lang="ja-JP" altLang="en-US" sz="1300">
              <a:latin typeface="ＭＳ Ｐゴシック"/>
            </a:rPr>
            <a:t>年度決算に係る財務書類は、平成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月に公表した。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「統一的な基準による地方公会計マニュアル」に基づき、財務書類及び固定資産台帳を進めているが、調査当時は整備中のため記述なし。</a:t>
          </a:r>
        </a:p>
        <a:p>
          <a:r>
            <a:rPr kumimoji="1" lang="ja-JP" altLang="en-US" sz="1300">
              <a:latin typeface="ＭＳ Ｐゴシック"/>
            </a:rPr>
            <a:t>ただし、平成</a:t>
          </a:r>
          <a:r>
            <a:rPr kumimoji="1" lang="en-US" altLang="ja-JP" sz="1300">
              <a:latin typeface="ＭＳ Ｐゴシック"/>
            </a:rPr>
            <a:t>28</a:t>
          </a:r>
          <a:r>
            <a:rPr kumimoji="1" lang="ja-JP" altLang="en-US" sz="1300">
              <a:latin typeface="ＭＳ Ｐゴシック"/>
            </a:rPr>
            <a:t>年度決算に係る財務書類は、平成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月に公表した。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人口減少や町内に中心となる産業がないことなどから財政基盤は脆弱で、類似団体平均値を下回っており、本町の数値も年々下降している。</a:t>
          </a:r>
          <a:endParaRPr kumimoji="1" lang="en-US" altLang="ja-JP" sz="1200">
            <a:latin typeface="ＭＳ Ｐゴシック"/>
          </a:endParaRPr>
        </a:p>
        <a:p>
          <a:r>
            <a:rPr kumimoji="1" lang="ja-JP" altLang="en-US" sz="1200">
              <a:latin typeface="ＭＳ Ｐゴシック"/>
            </a:rPr>
            <a:t>　このため、退職者不補充による職員数の削減や人件費カットを行うほか、各事業をゼロベースから見直すなど、行政の効率化に努めてきた。</a:t>
          </a:r>
          <a:endParaRPr kumimoji="1" lang="en-US" altLang="ja-JP" sz="1200">
            <a:latin typeface="ＭＳ Ｐゴシック"/>
          </a:endParaRPr>
        </a:p>
        <a:p>
          <a:r>
            <a:rPr kumimoji="1" lang="ja-JP" altLang="en-US" sz="1200">
              <a:latin typeface="ＭＳ Ｐゴシック"/>
            </a:rPr>
            <a:t>　今後も歳出内容の見直しを実施していく一方、歳入では税などの滞納整理によって徴収率向上を図るほか、使用料・手数料を改定、公共施設の統廃合を検討し、遊休財産の売却の推進などにより、財政の健全化、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71" name="直線コネクタ 70"/>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4" name="直線コネクタ 73"/>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44</xdr:row>
      <xdr:rowOff>4233</xdr:rowOff>
    </xdr:to>
    <xdr:cxnSp macro="">
      <xdr:nvCxnSpPr>
        <xdr:cNvPr id="77" name="直線コネクタ 76"/>
        <xdr:cNvCxnSpPr/>
      </xdr:nvCxnSpPr>
      <xdr:spPr>
        <a:xfrm>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165629</xdr:rowOff>
    </xdr:to>
    <xdr:cxnSp macro="">
      <xdr:nvCxnSpPr>
        <xdr:cNvPr id="80" name="直線コネクタ 79"/>
        <xdr:cNvCxnSpPr/>
      </xdr:nvCxnSpPr>
      <xdr:spPr>
        <a:xfrm>
          <a:off x="1447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2" name="円/楕円 91"/>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3" name="テキスト ボックス 9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8" name="円/楕円 97"/>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9" name="テキスト ボックス 98"/>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Ｈ</a:t>
          </a:r>
          <a:r>
            <a:rPr kumimoji="1" lang="en-US" altLang="ja-JP" sz="1100">
              <a:latin typeface="ＭＳ Ｐゴシック"/>
            </a:rPr>
            <a:t>24</a:t>
          </a:r>
          <a:r>
            <a:rPr kumimoji="1" lang="ja-JP" altLang="en-US" sz="1100">
              <a:latin typeface="ＭＳ Ｐゴシック"/>
            </a:rPr>
            <a:t>年度には、特殊事情として、退職職員の増による退職手当負担金が増加していたが、近年は改善傾向にある。</a:t>
          </a:r>
          <a:endParaRPr kumimoji="1" lang="en-US" altLang="ja-JP" sz="1100">
            <a:latin typeface="ＭＳ Ｐゴシック"/>
          </a:endParaRPr>
        </a:p>
        <a:p>
          <a:r>
            <a:rPr kumimoji="1" lang="ja-JP" altLang="en-US" sz="1100">
              <a:latin typeface="ＭＳ Ｐゴシック"/>
            </a:rPr>
            <a:t>　Ｈ</a:t>
          </a:r>
          <a:r>
            <a:rPr kumimoji="1" lang="en-US" altLang="ja-JP" sz="1100">
              <a:latin typeface="ＭＳ Ｐゴシック"/>
            </a:rPr>
            <a:t>28</a:t>
          </a:r>
          <a:r>
            <a:rPr kumimoji="1" lang="ja-JP" altLang="en-US" sz="1100">
              <a:latin typeface="ＭＳ Ｐゴシック"/>
            </a:rPr>
            <a:t>年度に微増したのは、臨時財政対策債を発行することなく財政運営ができたことにより、経常収支比率の分母が減少した特殊事情である。</a:t>
          </a:r>
          <a:endParaRPr kumimoji="1" lang="en-US" altLang="ja-JP" sz="1100">
            <a:latin typeface="ＭＳ Ｐゴシック"/>
          </a:endParaRPr>
        </a:p>
        <a:p>
          <a:r>
            <a:rPr kumimoji="1" lang="ja-JP" altLang="en-US" sz="1100">
              <a:latin typeface="ＭＳ Ｐゴシック"/>
            </a:rPr>
            <a:t>　依然として類似団体平均を上回っており、今後も、公債費が高水準で推移することが見込まれるほか、高齢化による扶助費の増加が見込まれるなど、経常経費に必要な一般財源は増大傾向にある一方、合併算定替の適用期間の終了で、普通交付税額の減額が見込まれ、経常一般財源の確保は一層厳しくなる状況である。</a:t>
          </a:r>
          <a:endParaRPr kumimoji="1" lang="en-US" altLang="ja-JP" sz="1100">
            <a:latin typeface="ＭＳ Ｐゴシック"/>
          </a:endParaRPr>
        </a:p>
        <a:p>
          <a:r>
            <a:rPr kumimoji="1" lang="ja-JP" altLang="en-US" sz="1100">
              <a:latin typeface="ＭＳ Ｐゴシック"/>
            </a:rPr>
            <a:t>　事務事業の点検・見直しをより強力に推進し、経常経費の削減を図る。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53848</xdr:rowOff>
    </xdr:to>
    <xdr:cxnSp macro="">
      <xdr:nvCxnSpPr>
        <xdr:cNvPr id="132" name="直線コネクタ 131"/>
        <xdr:cNvCxnSpPr/>
      </xdr:nvCxnSpPr>
      <xdr:spPr>
        <a:xfrm>
          <a:off x="4114800" y="1094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65</xdr:row>
      <xdr:rowOff>36830</xdr:rowOff>
    </xdr:to>
    <xdr:cxnSp macro="">
      <xdr:nvCxnSpPr>
        <xdr:cNvPr id="135" name="直線コネクタ 134"/>
        <xdr:cNvCxnSpPr/>
      </xdr:nvCxnSpPr>
      <xdr:spPr>
        <a:xfrm flipV="1">
          <a:off x="3225800" y="1094943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36830</xdr:rowOff>
    </xdr:to>
    <xdr:cxnSp macro="">
      <xdr:nvCxnSpPr>
        <xdr:cNvPr id="138" name="直線コネクタ 137"/>
        <xdr:cNvCxnSpPr/>
      </xdr:nvCxnSpPr>
      <xdr:spPr>
        <a:xfrm>
          <a:off x="2336800" y="1110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66</xdr:row>
      <xdr:rowOff>92202</xdr:rowOff>
    </xdr:to>
    <xdr:cxnSp macro="">
      <xdr:nvCxnSpPr>
        <xdr:cNvPr id="141" name="直線コネクタ 140"/>
        <xdr:cNvCxnSpPr/>
      </xdr:nvCxnSpPr>
      <xdr:spPr>
        <a:xfrm flipV="1">
          <a:off x="1447800" y="1110869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51" name="円/楕円 150"/>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2"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3" name="円/楕円 152"/>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12209</xdr:rowOff>
    </xdr:from>
    <xdr:ext cx="736600" cy="259045"/>
    <xdr:sp macro="" textlink="">
      <xdr:nvSpPr>
        <xdr:cNvPr id="154" name="テキスト ボックス 153"/>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5" name="円/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7" name="円/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41402</xdr:rowOff>
    </xdr:from>
    <xdr:to>
      <xdr:col>2</xdr:col>
      <xdr:colOff>127000</xdr:colOff>
      <xdr:row>66</xdr:row>
      <xdr:rowOff>143002</xdr:rowOff>
    </xdr:to>
    <xdr:sp macro="" textlink="">
      <xdr:nvSpPr>
        <xdr:cNvPr id="159" name="円/楕円 158"/>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127779</xdr:rowOff>
    </xdr:from>
    <xdr:ext cx="762000" cy="259045"/>
    <xdr:sp macro="" textlink="">
      <xdr:nvSpPr>
        <xdr:cNvPr id="160" name="テキスト ボックス 159"/>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300">
            <a:latin typeface="ＭＳ Ｐゴシック"/>
          </a:endParaRPr>
        </a:p>
        <a:p>
          <a:r>
            <a:rPr kumimoji="1" lang="ja-JP" altLang="en-US" sz="1300">
              <a:latin typeface="ＭＳ Ｐゴシック"/>
            </a:rPr>
            <a:t>　今後は、少子化、人口減少が進行していくことを見据え、公共施設の統廃合も継続して検討していくほか、指定管理者制度の活用による施設維持管理経費の更なる削減を図る。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34114</xdr:rowOff>
    </xdr:from>
    <xdr:to>
      <xdr:col>7</xdr:col>
      <xdr:colOff>152400</xdr:colOff>
      <xdr:row>82</xdr:row>
      <xdr:rowOff>73982</xdr:rowOff>
    </xdr:to>
    <xdr:cxnSp macro="">
      <xdr:nvCxnSpPr>
        <xdr:cNvPr id="193" name="直線コネクタ 192"/>
        <xdr:cNvCxnSpPr/>
      </xdr:nvCxnSpPr>
      <xdr:spPr>
        <a:xfrm flipV="1">
          <a:off x="4114800" y="14093014"/>
          <a:ext cx="8382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67134</xdr:rowOff>
    </xdr:from>
    <xdr:to>
      <xdr:col>6</xdr:col>
      <xdr:colOff>0</xdr:colOff>
      <xdr:row>82</xdr:row>
      <xdr:rowOff>73982</xdr:rowOff>
    </xdr:to>
    <xdr:cxnSp macro="">
      <xdr:nvCxnSpPr>
        <xdr:cNvPr id="196" name="直線コネクタ 195"/>
        <xdr:cNvCxnSpPr/>
      </xdr:nvCxnSpPr>
      <xdr:spPr>
        <a:xfrm>
          <a:off x="3225800" y="14126034"/>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171372</xdr:rowOff>
    </xdr:from>
    <xdr:to>
      <xdr:col>4</xdr:col>
      <xdr:colOff>482600</xdr:colOff>
      <xdr:row>82</xdr:row>
      <xdr:rowOff>67134</xdr:rowOff>
    </xdr:to>
    <xdr:cxnSp macro="">
      <xdr:nvCxnSpPr>
        <xdr:cNvPr id="199" name="直線コネクタ 198"/>
        <xdr:cNvCxnSpPr/>
      </xdr:nvCxnSpPr>
      <xdr:spPr>
        <a:xfrm>
          <a:off x="2336800" y="14058822"/>
          <a:ext cx="889000" cy="6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1" name="テキスト ボックス 200"/>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171372</xdr:rowOff>
    </xdr:from>
    <xdr:to>
      <xdr:col>3</xdr:col>
      <xdr:colOff>279400</xdr:colOff>
      <xdr:row>82</xdr:row>
      <xdr:rowOff>25471</xdr:rowOff>
    </xdr:to>
    <xdr:cxnSp macro="">
      <xdr:nvCxnSpPr>
        <xdr:cNvPr id="202" name="直線コネクタ 201"/>
        <xdr:cNvCxnSpPr/>
      </xdr:nvCxnSpPr>
      <xdr:spPr>
        <a:xfrm flipV="1">
          <a:off x="1447800" y="14058822"/>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154764</xdr:rowOff>
    </xdr:from>
    <xdr:to>
      <xdr:col>7</xdr:col>
      <xdr:colOff>203200</xdr:colOff>
      <xdr:row>82</xdr:row>
      <xdr:rowOff>84914</xdr:rowOff>
    </xdr:to>
    <xdr:sp macro="" textlink="">
      <xdr:nvSpPr>
        <xdr:cNvPr id="212" name="円/楕円 211"/>
        <xdr:cNvSpPr/>
      </xdr:nvSpPr>
      <xdr:spPr>
        <a:xfrm>
          <a:off x="4902200" y="140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171291</xdr:rowOff>
    </xdr:from>
    <xdr:ext cx="762000" cy="259045"/>
    <xdr:sp macro="" textlink="">
      <xdr:nvSpPr>
        <xdr:cNvPr id="213" name="人件費・物件費等の状況該当値テキスト"/>
        <xdr:cNvSpPr txBox="1"/>
      </xdr:nvSpPr>
      <xdr:spPr>
        <a:xfrm>
          <a:off x="5041900" y="138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143,911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23182</xdr:rowOff>
    </xdr:from>
    <xdr:to>
      <xdr:col>6</xdr:col>
      <xdr:colOff>50800</xdr:colOff>
      <xdr:row>82</xdr:row>
      <xdr:rowOff>124782</xdr:rowOff>
    </xdr:to>
    <xdr:sp macro="" textlink="">
      <xdr:nvSpPr>
        <xdr:cNvPr id="214" name="円/楕円 213"/>
        <xdr:cNvSpPr/>
      </xdr:nvSpPr>
      <xdr:spPr>
        <a:xfrm>
          <a:off x="4064000" y="140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134959</xdr:rowOff>
    </xdr:from>
    <xdr:ext cx="736600" cy="259045"/>
    <xdr:sp macro="" textlink="">
      <xdr:nvSpPr>
        <xdr:cNvPr id="215" name="テキスト ボックス 214"/>
        <xdr:cNvSpPr txBox="1"/>
      </xdr:nvSpPr>
      <xdr:spPr>
        <a:xfrm>
          <a:off x="3733800" y="1385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16334</xdr:rowOff>
    </xdr:from>
    <xdr:to>
      <xdr:col>4</xdr:col>
      <xdr:colOff>533400</xdr:colOff>
      <xdr:row>82</xdr:row>
      <xdr:rowOff>117934</xdr:rowOff>
    </xdr:to>
    <xdr:sp macro="" textlink="">
      <xdr:nvSpPr>
        <xdr:cNvPr id="216" name="円/楕円 215"/>
        <xdr:cNvSpPr/>
      </xdr:nvSpPr>
      <xdr:spPr>
        <a:xfrm>
          <a:off x="3175000" y="14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128111</xdr:rowOff>
    </xdr:from>
    <xdr:ext cx="762000" cy="259045"/>
    <xdr:sp macro="" textlink="">
      <xdr:nvSpPr>
        <xdr:cNvPr id="217" name="テキスト ボックス 216"/>
        <xdr:cNvSpPr txBox="1"/>
      </xdr:nvSpPr>
      <xdr:spPr>
        <a:xfrm>
          <a:off x="2844800" y="138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120572</xdr:rowOff>
    </xdr:from>
    <xdr:to>
      <xdr:col>3</xdr:col>
      <xdr:colOff>330200</xdr:colOff>
      <xdr:row>82</xdr:row>
      <xdr:rowOff>50722</xdr:rowOff>
    </xdr:to>
    <xdr:sp macro="" textlink="">
      <xdr:nvSpPr>
        <xdr:cNvPr id="218" name="円/楕円 217"/>
        <xdr:cNvSpPr/>
      </xdr:nvSpPr>
      <xdr:spPr>
        <a:xfrm>
          <a:off x="2286000" y="14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60899</xdr:rowOff>
    </xdr:from>
    <xdr:ext cx="762000" cy="259045"/>
    <xdr:sp macro="" textlink="">
      <xdr:nvSpPr>
        <xdr:cNvPr id="219" name="テキスト ボックス 218"/>
        <xdr:cNvSpPr txBox="1"/>
      </xdr:nvSpPr>
      <xdr:spPr>
        <a:xfrm>
          <a:off x="1955800" y="137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146121</xdr:rowOff>
    </xdr:from>
    <xdr:to>
      <xdr:col>2</xdr:col>
      <xdr:colOff>127000</xdr:colOff>
      <xdr:row>82</xdr:row>
      <xdr:rowOff>76271</xdr:rowOff>
    </xdr:to>
    <xdr:sp macro="" textlink="">
      <xdr:nvSpPr>
        <xdr:cNvPr id="220" name="円/楕円 219"/>
        <xdr:cNvSpPr/>
      </xdr:nvSpPr>
      <xdr:spPr>
        <a:xfrm>
          <a:off x="1397000" y="14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86448</xdr:rowOff>
    </xdr:from>
    <xdr:ext cx="762000" cy="259045"/>
    <xdr:sp macro="" textlink="">
      <xdr:nvSpPr>
        <xdr:cNvPr id="221" name="テキスト ボックス 220"/>
        <xdr:cNvSpPr txBox="1"/>
      </xdr:nvSpPr>
      <xdr:spPr>
        <a:xfrm>
          <a:off x="1066800" y="1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類似団体内では最低値となり、全国町村平均との比較においても、極めて低い水準にある。</a:t>
          </a:r>
          <a:endParaRPr kumimoji="1" lang="en-US" altLang="ja-JP" sz="1300">
            <a:latin typeface="ＭＳ Ｐゴシック"/>
          </a:endParaRPr>
        </a:p>
        <a:p>
          <a:r>
            <a:rPr kumimoji="1" lang="ja-JP" altLang="en-US" sz="1300">
              <a:latin typeface="ＭＳ Ｐゴシック"/>
            </a:rPr>
            <a:t>　今後も、定員・給与の適正化を図っていく。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131536</xdr:rowOff>
    </xdr:from>
    <xdr:to>
      <xdr:col>24</xdr:col>
      <xdr:colOff>558800</xdr:colOff>
      <xdr:row>89</xdr:row>
      <xdr:rowOff>81341</xdr:rowOff>
    </xdr:to>
    <xdr:cxnSp macro="">
      <xdr:nvCxnSpPr>
        <xdr:cNvPr id="252" name="直線コネクタ 251"/>
        <xdr:cNvCxnSpPr/>
      </xdr:nvCxnSpPr>
      <xdr:spPr>
        <a:xfrm flipV="1">
          <a:off x="17018000" y="14018986"/>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3"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4" name="直線コネクタ 253"/>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46463</xdr:rowOff>
    </xdr:from>
    <xdr:ext cx="762000" cy="259045"/>
    <xdr:sp macro="" textlink="">
      <xdr:nvSpPr>
        <xdr:cNvPr id="255" name="給与水準   （国との比較）最大値テキスト"/>
        <xdr:cNvSpPr txBox="1"/>
      </xdr:nvSpPr>
      <xdr:spPr>
        <a:xfrm>
          <a:off x="17106900" y="137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131536</xdr:rowOff>
    </xdr:from>
    <xdr:to>
      <xdr:col>24</xdr:col>
      <xdr:colOff>647700</xdr:colOff>
      <xdr:row>81</xdr:row>
      <xdr:rowOff>131536</xdr:rowOff>
    </xdr:to>
    <xdr:cxnSp macro="">
      <xdr:nvCxnSpPr>
        <xdr:cNvPr id="256" name="直線コネクタ 255"/>
        <xdr:cNvCxnSpPr/>
      </xdr:nvCxnSpPr>
      <xdr:spPr>
        <a:xfrm>
          <a:off x="16929100" y="1401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81</xdr:row>
      <xdr:rowOff>131536</xdr:rowOff>
    </xdr:to>
    <xdr:cxnSp macro="">
      <xdr:nvCxnSpPr>
        <xdr:cNvPr id="257" name="直線コネクタ 256"/>
        <xdr:cNvCxnSpPr/>
      </xdr:nvCxnSpPr>
      <xdr:spPr>
        <a:xfrm>
          <a:off x="16179800" y="139730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171345</xdr:rowOff>
    </xdr:from>
    <xdr:ext cx="762000" cy="259045"/>
    <xdr:sp macro="" textlink="">
      <xdr:nvSpPr>
        <xdr:cNvPr id="258" name="給与水準   （国との比較）平均値テキスト"/>
        <xdr:cNvSpPr txBox="1"/>
      </xdr:nvSpPr>
      <xdr:spPr>
        <a:xfrm>
          <a:off x="17106900" y="14744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27818</xdr:rowOff>
    </xdr:from>
    <xdr:to>
      <xdr:col>24</xdr:col>
      <xdr:colOff>609600</xdr:colOff>
      <xdr:row>86</xdr:row>
      <xdr:rowOff>129418</xdr:rowOff>
    </xdr:to>
    <xdr:sp macro="" textlink="">
      <xdr:nvSpPr>
        <xdr:cNvPr id="259" name="フローチャート : 判断 258"/>
        <xdr:cNvSpPr/>
      </xdr:nvSpPr>
      <xdr:spPr>
        <a:xfrm>
          <a:off x="169672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81</xdr:row>
      <xdr:rowOff>85573</xdr:rowOff>
    </xdr:to>
    <xdr:cxnSp macro="">
      <xdr:nvCxnSpPr>
        <xdr:cNvPr id="260" name="直線コネクタ 259"/>
        <xdr:cNvCxnSpPr/>
      </xdr:nvCxnSpPr>
      <xdr:spPr>
        <a:xfrm>
          <a:off x="15290800" y="138236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16329</xdr:rowOff>
    </xdr:from>
    <xdr:to>
      <xdr:col>23</xdr:col>
      <xdr:colOff>457200</xdr:colOff>
      <xdr:row>86</xdr:row>
      <xdr:rowOff>117929</xdr:rowOff>
    </xdr:to>
    <xdr:sp macro="" textlink="">
      <xdr:nvSpPr>
        <xdr:cNvPr id="261" name="フローチャート : 判断 260"/>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62" name="テキスト ボックス 26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107648</xdr:rowOff>
    </xdr:from>
    <xdr:to>
      <xdr:col>22</xdr:col>
      <xdr:colOff>203200</xdr:colOff>
      <xdr:row>80</xdr:row>
      <xdr:rowOff>119138</xdr:rowOff>
    </xdr:to>
    <xdr:cxnSp macro="">
      <xdr:nvCxnSpPr>
        <xdr:cNvPr id="263" name="直線コネクタ 262"/>
        <xdr:cNvCxnSpPr/>
      </xdr:nvCxnSpPr>
      <xdr:spPr>
        <a:xfrm flipV="1">
          <a:off x="14401800" y="138236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4" name="フローチャート :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119138</xdr:rowOff>
    </xdr:from>
    <xdr:to>
      <xdr:col>21</xdr:col>
      <xdr:colOff>0</xdr:colOff>
      <xdr:row>84</xdr:row>
      <xdr:rowOff>168729</xdr:rowOff>
    </xdr:to>
    <xdr:cxnSp macro="">
      <xdr:nvCxnSpPr>
        <xdr:cNvPr id="266" name="直線コネクタ 265"/>
        <xdr:cNvCxnSpPr/>
      </xdr:nvCxnSpPr>
      <xdr:spPr>
        <a:xfrm flipV="1">
          <a:off x="13512800" y="13835138"/>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49893</xdr:rowOff>
    </xdr:from>
    <xdr:to>
      <xdr:col>21</xdr:col>
      <xdr:colOff>50800</xdr:colOff>
      <xdr:row>85</xdr:row>
      <xdr:rowOff>151493</xdr:rowOff>
    </xdr:to>
    <xdr:sp macro="" textlink="">
      <xdr:nvSpPr>
        <xdr:cNvPr id="267" name="フローチャート :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68" name="テキスト ボックス 267"/>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69" name="フローチャート : 判断 268"/>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0" name="テキスト ボックス 269"/>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6" name="円/楕円 275"/>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2013</xdr:rowOff>
    </xdr:from>
    <xdr:ext cx="762000" cy="259045"/>
    <xdr:sp macro="" textlink="">
      <xdr:nvSpPr>
        <xdr:cNvPr id="277"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8" name="円/楕円 277"/>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9" name="テキスト ボックス 278"/>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56848</xdr:rowOff>
    </xdr:from>
    <xdr:to>
      <xdr:col>22</xdr:col>
      <xdr:colOff>254000</xdr:colOff>
      <xdr:row>80</xdr:row>
      <xdr:rowOff>158448</xdr:rowOff>
    </xdr:to>
    <xdr:sp macro="" textlink="">
      <xdr:nvSpPr>
        <xdr:cNvPr id="280" name="円/楕円 279"/>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168625</xdr:rowOff>
    </xdr:from>
    <xdr:ext cx="762000" cy="259045"/>
    <xdr:sp macro="" textlink="">
      <xdr:nvSpPr>
        <xdr:cNvPr id="281" name="テキスト ボックス 280"/>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68338</xdr:rowOff>
    </xdr:from>
    <xdr:to>
      <xdr:col>21</xdr:col>
      <xdr:colOff>50800</xdr:colOff>
      <xdr:row>80</xdr:row>
      <xdr:rowOff>169938</xdr:rowOff>
    </xdr:to>
    <xdr:sp macro="" textlink="">
      <xdr:nvSpPr>
        <xdr:cNvPr id="282" name="円/楕円 281"/>
        <xdr:cNvSpPr/>
      </xdr:nvSpPr>
      <xdr:spPr>
        <a:xfrm>
          <a:off x="14351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8665</xdr:rowOff>
    </xdr:from>
    <xdr:ext cx="762000" cy="259045"/>
    <xdr:sp macro="" textlink="">
      <xdr:nvSpPr>
        <xdr:cNvPr id="283" name="テキスト ボックス 282"/>
        <xdr:cNvSpPr txBox="1"/>
      </xdr:nvSpPr>
      <xdr:spPr>
        <a:xfrm>
          <a:off x="14020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117929</xdr:rowOff>
    </xdr:from>
    <xdr:to>
      <xdr:col>19</xdr:col>
      <xdr:colOff>533400</xdr:colOff>
      <xdr:row>85</xdr:row>
      <xdr:rowOff>48079</xdr:rowOff>
    </xdr:to>
    <xdr:sp macro="" textlink="">
      <xdr:nvSpPr>
        <xdr:cNvPr id="284" name="円/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合併に伴い類似団体平均を上回っていたが、</a:t>
          </a:r>
          <a:r>
            <a:rPr kumimoji="1" lang="en-US" altLang="ja-JP" sz="1300">
              <a:latin typeface="ＭＳ Ｐゴシック"/>
            </a:rPr>
            <a:t>H24</a:t>
          </a:r>
          <a:r>
            <a:rPr kumimoji="1" lang="ja-JP" altLang="en-US" sz="1300">
              <a:latin typeface="ＭＳ Ｐゴシック"/>
            </a:rPr>
            <a:t>年度からは、類似団体平均を下回った。</a:t>
          </a:r>
          <a:r>
            <a:rPr kumimoji="1" lang="en-US" altLang="ja-JP" sz="1300">
              <a:latin typeface="ＭＳ Ｐゴシック"/>
            </a:rPr>
            <a:t>H27</a:t>
          </a:r>
          <a:r>
            <a:rPr kumimoji="1" lang="ja-JP" altLang="en-US" sz="1300">
              <a:latin typeface="ＭＳ Ｐゴシック"/>
            </a:rPr>
            <a:t>年度は、類似団体区分が変更になったこともあり、やや上回る数値となったが、</a:t>
          </a:r>
          <a:r>
            <a:rPr kumimoji="1" lang="en-US" altLang="ja-JP" sz="1300">
              <a:latin typeface="ＭＳ Ｐゴシック"/>
            </a:rPr>
            <a:t>H28</a:t>
          </a:r>
          <a:r>
            <a:rPr kumimoji="1" lang="ja-JP" altLang="en-US" sz="1300">
              <a:latin typeface="ＭＳ Ｐゴシック"/>
            </a:rPr>
            <a:t>年度は下回り、類似団体平均の近似値での推移となっている。</a:t>
          </a:r>
          <a:endParaRPr kumimoji="1" lang="en-US" altLang="ja-JP" sz="1300">
            <a:latin typeface="ＭＳ Ｐゴシック"/>
          </a:endParaRPr>
        </a:p>
        <a:p>
          <a:r>
            <a:rPr kumimoji="1" lang="ja-JP" altLang="en-US" sz="1300">
              <a:latin typeface="ＭＳ Ｐゴシック"/>
            </a:rPr>
            <a:t>　引き続き退職者の補充は最小限に抑制し、定員適正化計画に基づき計画的に職員数の削減を行う予定である。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101812</xdr:rowOff>
    </xdr:from>
    <xdr:to>
      <xdr:col>24</xdr:col>
      <xdr:colOff>558800</xdr:colOff>
      <xdr:row>60</xdr:row>
      <xdr:rowOff>116290</xdr:rowOff>
    </xdr:to>
    <xdr:cxnSp macro="">
      <xdr:nvCxnSpPr>
        <xdr:cNvPr id="320" name="直線コネクタ 319"/>
        <xdr:cNvCxnSpPr/>
      </xdr:nvCxnSpPr>
      <xdr:spPr>
        <a:xfrm>
          <a:off x="16179800" y="103888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101812</xdr:rowOff>
    </xdr:from>
    <xdr:to>
      <xdr:col>23</xdr:col>
      <xdr:colOff>406400</xdr:colOff>
      <xdr:row>60</xdr:row>
      <xdr:rowOff>127550</xdr:rowOff>
    </xdr:to>
    <xdr:cxnSp macro="">
      <xdr:nvCxnSpPr>
        <xdr:cNvPr id="323" name="直線コネクタ 322"/>
        <xdr:cNvCxnSpPr/>
      </xdr:nvCxnSpPr>
      <xdr:spPr>
        <a:xfrm flipV="1">
          <a:off x="15290800" y="1038881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125942</xdr:rowOff>
    </xdr:from>
    <xdr:to>
      <xdr:col>22</xdr:col>
      <xdr:colOff>203200</xdr:colOff>
      <xdr:row>60</xdr:row>
      <xdr:rowOff>127550</xdr:rowOff>
    </xdr:to>
    <xdr:cxnSp macro="">
      <xdr:nvCxnSpPr>
        <xdr:cNvPr id="326" name="直線コネクタ 325"/>
        <xdr:cNvCxnSpPr/>
      </xdr:nvCxnSpPr>
      <xdr:spPr>
        <a:xfrm>
          <a:off x="14401800" y="1041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8" name="テキスト ボックス 327"/>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125942</xdr:rowOff>
    </xdr:to>
    <xdr:cxnSp macro="">
      <xdr:nvCxnSpPr>
        <xdr:cNvPr id="329" name="直線コネクタ 328"/>
        <xdr:cNvCxnSpPr/>
      </xdr:nvCxnSpPr>
      <xdr:spPr>
        <a:xfrm>
          <a:off x="13512800" y="10405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31" name="テキスト ボックス 330"/>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3" name="テキスト ボックス 332"/>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65490</xdr:rowOff>
    </xdr:from>
    <xdr:to>
      <xdr:col>24</xdr:col>
      <xdr:colOff>609600</xdr:colOff>
      <xdr:row>60</xdr:row>
      <xdr:rowOff>167090</xdr:rowOff>
    </xdr:to>
    <xdr:sp macro="" textlink="">
      <xdr:nvSpPr>
        <xdr:cNvPr id="339" name="円/楕円 338"/>
        <xdr:cNvSpPr/>
      </xdr:nvSpPr>
      <xdr:spPr>
        <a:xfrm>
          <a:off x="16967200" y="10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82017</xdr:rowOff>
    </xdr:from>
    <xdr:ext cx="762000" cy="259045"/>
    <xdr:sp macro="" textlink="">
      <xdr:nvSpPr>
        <xdr:cNvPr id="340" name="定員管理の状況該当値テキスト"/>
        <xdr:cNvSpPr txBox="1"/>
      </xdr:nvSpPr>
      <xdr:spPr>
        <a:xfrm>
          <a:off x="17106900" y="1019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51012</xdr:rowOff>
    </xdr:from>
    <xdr:to>
      <xdr:col>23</xdr:col>
      <xdr:colOff>457200</xdr:colOff>
      <xdr:row>60</xdr:row>
      <xdr:rowOff>152612</xdr:rowOff>
    </xdr:to>
    <xdr:sp macro="" textlink="">
      <xdr:nvSpPr>
        <xdr:cNvPr id="341" name="円/楕円 340"/>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137389</xdr:rowOff>
    </xdr:from>
    <xdr:ext cx="736600" cy="259045"/>
    <xdr:sp macro="" textlink="">
      <xdr:nvSpPr>
        <xdr:cNvPr id="342" name="テキスト ボックス 341"/>
        <xdr:cNvSpPr txBox="1"/>
      </xdr:nvSpPr>
      <xdr:spPr>
        <a:xfrm>
          <a:off x="15798800" y="1042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76750</xdr:rowOff>
    </xdr:from>
    <xdr:to>
      <xdr:col>22</xdr:col>
      <xdr:colOff>254000</xdr:colOff>
      <xdr:row>61</xdr:row>
      <xdr:rowOff>6900</xdr:rowOff>
    </xdr:to>
    <xdr:sp macro="" textlink="">
      <xdr:nvSpPr>
        <xdr:cNvPr id="343" name="円/楕円 342"/>
        <xdr:cNvSpPr/>
      </xdr:nvSpPr>
      <xdr:spPr>
        <a:xfrm>
          <a:off x="15240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44" name="テキスト ボックス 343"/>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75142</xdr:rowOff>
    </xdr:from>
    <xdr:to>
      <xdr:col>21</xdr:col>
      <xdr:colOff>50800</xdr:colOff>
      <xdr:row>61</xdr:row>
      <xdr:rowOff>5292</xdr:rowOff>
    </xdr:to>
    <xdr:sp macro="" textlink="">
      <xdr:nvSpPr>
        <xdr:cNvPr id="345" name="円/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67903</xdr:rowOff>
    </xdr:from>
    <xdr:to>
      <xdr:col>19</xdr:col>
      <xdr:colOff>533400</xdr:colOff>
      <xdr:row>60</xdr:row>
      <xdr:rowOff>169503</xdr:rowOff>
    </xdr:to>
    <xdr:sp macro="" textlink="">
      <xdr:nvSpPr>
        <xdr:cNvPr id="347" name="円/楕円 346"/>
        <xdr:cNvSpPr/>
      </xdr:nvSpPr>
      <xdr:spPr>
        <a:xfrm>
          <a:off x="13462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8230</xdr:rowOff>
    </xdr:from>
    <xdr:ext cx="762000" cy="259045"/>
    <xdr:sp macro="" textlink="">
      <xdr:nvSpPr>
        <xdr:cNvPr id="348" name="テキスト ボックス 347"/>
        <xdr:cNvSpPr txBox="1"/>
      </xdr:nvSpPr>
      <xdr:spPr>
        <a:xfrm>
          <a:off x="13131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H22</a:t>
          </a:r>
          <a:r>
            <a:rPr kumimoji="1" lang="ja-JP" altLang="en-US" sz="1100">
              <a:latin typeface="ＭＳ Ｐゴシック"/>
            </a:rPr>
            <a:t>年度から数値は改善傾向にあり、</a:t>
          </a:r>
          <a:r>
            <a:rPr kumimoji="1" lang="en-US" altLang="ja-JP" sz="1100">
              <a:latin typeface="ＭＳ Ｐゴシック"/>
            </a:rPr>
            <a:t>H26</a:t>
          </a:r>
          <a:r>
            <a:rPr kumimoji="1" lang="ja-JP" altLang="en-US" sz="1100">
              <a:latin typeface="ＭＳ Ｐゴシック"/>
            </a:rPr>
            <a:t>決算から起債許可基準である</a:t>
          </a:r>
          <a:r>
            <a:rPr kumimoji="1" lang="en-US" altLang="ja-JP" sz="1100">
              <a:latin typeface="ＭＳ Ｐゴシック"/>
            </a:rPr>
            <a:t>18.0</a:t>
          </a:r>
          <a:r>
            <a:rPr kumimoji="1" lang="ja-JP" altLang="en-US" sz="1100">
              <a:latin typeface="ＭＳ Ｐゴシック"/>
            </a:rPr>
            <a:t>を下回ることができたが、依然として類似団体平均をはるかに上回っている。</a:t>
          </a:r>
          <a:endParaRPr kumimoji="1" lang="en-US" altLang="ja-JP" sz="1100">
            <a:latin typeface="ＭＳ Ｐゴシック"/>
          </a:endParaRPr>
        </a:p>
        <a:p>
          <a:r>
            <a:rPr kumimoji="1" lang="ja-JP" altLang="en-US" sz="1100">
              <a:latin typeface="ＭＳ Ｐゴシック"/>
            </a:rPr>
            <a:t>　合併以前の旧町時代の大型施設の建設に加え、合併後には合併特例債を活用した大型事業を実施してきた結果、毎年多額の元利償還額を計上することとなったのが要因である。更に、下水道事業会計など公営企業において発生する準元利償還金の負担が大きいことも一因である。</a:t>
          </a:r>
          <a:endParaRPr kumimoji="1" lang="en-US" altLang="ja-JP" sz="1100">
            <a:latin typeface="ＭＳ Ｐゴシック"/>
          </a:endParaRPr>
        </a:p>
        <a:p>
          <a:r>
            <a:rPr kumimoji="1" lang="ja-JP" altLang="en-US" sz="1100">
              <a:latin typeface="ＭＳ Ｐゴシック"/>
            </a:rPr>
            <a:t>　数値は類似団体平均値へ近づきつつあるものの、今後も地方債の発行額の抑制や縁故債の繰上償還、据置期間・金利設定等の精査、交付税算入率の高い地方債の選択などを実施し、比率の更なる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14817</xdr:rowOff>
    </xdr:to>
    <xdr:cxnSp macro="">
      <xdr:nvCxnSpPr>
        <xdr:cNvPr id="377" name="直線コネクタ 376"/>
        <xdr:cNvCxnSpPr/>
      </xdr:nvCxnSpPr>
      <xdr:spPr>
        <a:xfrm flipV="1">
          <a:off x="17018000" y="64219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8"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9" name="直線コネクタ 378"/>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80"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81" name="直線コネクタ 380"/>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146050</xdr:rowOff>
    </xdr:to>
    <xdr:cxnSp macro="">
      <xdr:nvCxnSpPr>
        <xdr:cNvPr id="382" name="直線コネクタ 381"/>
        <xdr:cNvCxnSpPr/>
      </xdr:nvCxnSpPr>
      <xdr:spPr>
        <a:xfrm flipV="1">
          <a:off x="16179800" y="72182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84" name="フローチャート :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167640</xdr:rowOff>
    </xdr:to>
    <xdr:cxnSp macro="">
      <xdr:nvCxnSpPr>
        <xdr:cNvPr id="385" name="直線コネクタ 384"/>
        <xdr:cNvCxnSpPr/>
      </xdr:nvCxnSpPr>
      <xdr:spPr>
        <a:xfrm flipV="1">
          <a:off x="15290800" y="73469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19896</xdr:rowOff>
    </xdr:from>
    <xdr:to>
      <xdr:col>23</xdr:col>
      <xdr:colOff>457200</xdr:colOff>
      <xdr:row>40</xdr:row>
      <xdr:rowOff>121496</xdr:rowOff>
    </xdr:to>
    <xdr:sp macro="" textlink="">
      <xdr:nvSpPr>
        <xdr:cNvPr id="386" name="フローチャート : 判断 385"/>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387" name="テキスト ボックス 38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124883</xdr:rowOff>
    </xdr:to>
    <xdr:cxnSp macro="">
      <xdr:nvCxnSpPr>
        <xdr:cNvPr id="388" name="直線コネクタ 387"/>
        <xdr:cNvCxnSpPr/>
      </xdr:nvCxnSpPr>
      <xdr:spPr>
        <a:xfrm flipV="1">
          <a:off x="14401800" y="75399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9" name="フローチャート : 判断 388"/>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0" name="テキスト ボックス 389"/>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98213</xdr:rowOff>
    </xdr:to>
    <xdr:cxnSp macro="">
      <xdr:nvCxnSpPr>
        <xdr:cNvPr id="391" name="直線コネクタ 390"/>
        <xdr:cNvCxnSpPr/>
      </xdr:nvCxnSpPr>
      <xdr:spPr>
        <a:xfrm flipV="1">
          <a:off x="13512800" y="76686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2" name="フローチャート : 判断 391"/>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93" name="テキスト ボックス 392"/>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4" name="フローチャート : 判断 393"/>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5" name="テキスト ボックス 394"/>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3" name="円/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4" name="テキスト ボックス 40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5" name="円/楕円 404"/>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6" name="テキスト ボックス 405"/>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7" name="円/楕円 406"/>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8" name="テキスト ボックス 407"/>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47413</xdr:rowOff>
    </xdr:from>
    <xdr:to>
      <xdr:col>19</xdr:col>
      <xdr:colOff>533400</xdr:colOff>
      <xdr:row>45</xdr:row>
      <xdr:rowOff>149013</xdr:rowOff>
    </xdr:to>
    <xdr:sp macro="" textlink="">
      <xdr:nvSpPr>
        <xdr:cNvPr id="409" name="円/楕円 408"/>
        <xdr:cNvSpPr/>
      </xdr:nvSpPr>
      <xdr:spPr>
        <a:xfrm>
          <a:off x="13462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133790</xdr:rowOff>
    </xdr:from>
    <xdr:ext cx="762000" cy="259045"/>
    <xdr:sp macro="" textlink="">
      <xdr:nvSpPr>
        <xdr:cNvPr id="410" name="テキスト ボックス 409"/>
        <xdr:cNvSpPr txBox="1"/>
      </xdr:nvSpPr>
      <xdr:spPr>
        <a:xfrm>
          <a:off x="13131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数値は改善傾向にあるが、依然として類似団体平均をはるかに上回っている。</a:t>
          </a:r>
          <a:endParaRPr kumimoji="1" lang="en-US" altLang="ja-JP" sz="1200">
            <a:latin typeface="ＭＳ Ｐゴシック"/>
          </a:endParaRPr>
        </a:p>
        <a:p>
          <a:r>
            <a:rPr kumimoji="1" lang="ja-JP" altLang="en-US" sz="1200">
              <a:latin typeface="ＭＳ Ｐゴシック"/>
            </a:rPr>
            <a:t>　合併以前の旧町時代の大型施設の建設に加え、合併後には合併特例債を活用した大型事業を実施してきた結果、地方債現在高が多額となっていることが要因である。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H28</a:t>
          </a:r>
          <a:r>
            <a:rPr kumimoji="1" lang="ja-JP" altLang="en-US" sz="1200">
              <a:latin typeface="ＭＳ Ｐゴシック"/>
            </a:rPr>
            <a:t>は新病院建設のため、多額の病院事業債を発行したことにより、数値の改善ペースが鈍化したが、将来への負担軽減のため、地方債発行額の抑制や繰上償還による地方債現在高の削減、交付税算入率の高い地方債の選択、充当可能基金の積立など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33951</xdr:rowOff>
    </xdr:to>
    <xdr:cxnSp macro="">
      <xdr:nvCxnSpPr>
        <xdr:cNvPr id="439" name="直線コネクタ 438"/>
        <xdr:cNvCxnSpPr/>
      </xdr:nvCxnSpPr>
      <xdr:spPr>
        <a:xfrm flipV="1">
          <a:off x="17018000" y="2370667"/>
          <a:ext cx="0" cy="1092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6028</xdr:rowOff>
    </xdr:from>
    <xdr:ext cx="762000" cy="259045"/>
    <xdr:sp macro="" textlink="">
      <xdr:nvSpPr>
        <xdr:cNvPr id="440" name="将来負担の状況最小値テキスト"/>
        <xdr:cNvSpPr txBox="1"/>
      </xdr:nvSpPr>
      <xdr:spPr>
        <a:xfrm>
          <a:off x="17106900" y="34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20</xdr:row>
      <xdr:rowOff>33951</xdr:rowOff>
    </xdr:from>
    <xdr:to>
      <xdr:col>24</xdr:col>
      <xdr:colOff>647700</xdr:colOff>
      <xdr:row>20</xdr:row>
      <xdr:rowOff>33951</xdr:rowOff>
    </xdr:to>
    <xdr:cxnSp macro="">
      <xdr:nvCxnSpPr>
        <xdr:cNvPr id="441" name="直線コネクタ 440"/>
        <xdr:cNvCxnSpPr/>
      </xdr:nvCxnSpPr>
      <xdr:spPr>
        <a:xfrm>
          <a:off x="16929100" y="3462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66379</xdr:rowOff>
    </xdr:from>
    <xdr:to>
      <xdr:col>24</xdr:col>
      <xdr:colOff>558800</xdr:colOff>
      <xdr:row>18</xdr:row>
      <xdr:rowOff>154855</xdr:rowOff>
    </xdr:to>
    <xdr:cxnSp macro="">
      <xdr:nvCxnSpPr>
        <xdr:cNvPr id="444" name="直線コネクタ 443"/>
        <xdr:cNvCxnSpPr/>
      </xdr:nvCxnSpPr>
      <xdr:spPr>
        <a:xfrm flipV="1">
          <a:off x="16179800" y="315247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74312</xdr:rowOff>
    </xdr:from>
    <xdr:ext cx="762000" cy="259045"/>
    <xdr:sp macro="" textlink="">
      <xdr:nvSpPr>
        <xdr:cNvPr id="445"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46" name="フローチャート : 判断 445"/>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154855</xdr:rowOff>
    </xdr:from>
    <xdr:to>
      <xdr:col>23</xdr:col>
      <xdr:colOff>406400</xdr:colOff>
      <xdr:row>20</xdr:row>
      <xdr:rowOff>83015</xdr:rowOff>
    </xdr:to>
    <xdr:cxnSp macro="">
      <xdr:nvCxnSpPr>
        <xdr:cNvPr id="447" name="直線コネクタ 446"/>
        <xdr:cNvCxnSpPr/>
      </xdr:nvCxnSpPr>
      <xdr:spPr>
        <a:xfrm flipV="1">
          <a:off x="15290800" y="3240955"/>
          <a:ext cx="8890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48" name="フローチャート :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83015</xdr:rowOff>
    </xdr:from>
    <xdr:to>
      <xdr:col>22</xdr:col>
      <xdr:colOff>203200</xdr:colOff>
      <xdr:row>20</xdr:row>
      <xdr:rowOff>150580</xdr:rowOff>
    </xdr:to>
    <xdr:cxnSp macro="">
      <xdr:nvCxnSpPr>
        <xdr:cNvPr id="450" name="直線コネクタ 449"/>
        <xdr:cNvCxnSpPr/>
      </xdr:nvCxnSpPr>
      <xdr:spPr>
        <a:xfrm flipV="1">
          <a:off x="14401800" y="35120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51" name="フローチャート : 判断 450"/>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52" name="テキスト ボックス 451"/>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150580</xdr:rowOff>
    </xdr:from>
    <xdr:to>
      <xdr:col>21</xdr:col>
      <xdr:colOff>0</xdr:colOff>
      <xdr:row>21</xdr:row>
      <xdr:rowOff>82889</xdr:rowOff>
    </xdr:to>
    <xdr:cxnSp macro="">
      <xdr:nvCxnSpPr>
        <xdr:cNvPr id="453" name="直線コネクタ 452"/>
        <xdr:cNvCxnSpPr/>
      </xdr:nvCxnSpPr>
      <xdr:spPr>
        <a:xfrm flipV="1">
          <a:off x="13512800" y="357958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54" name="フローチャート : 判断 453"/>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5" name="テキスト ボックス 454"/>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6" name="フローチャート : 判断 455"/>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7" name="テキスト ボックス 456"/>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15579</xdr:rowOff>
    </xdr:from>
    <xdr:to>
      <xdr:col>24</xdr:col>
      <xdr:colOff>609600</xdr:colOff>
      <xdr:row>18</xdr:row>
      <xdr:rowOff>117179</xdr:rowOff>
    </xdr:to>
    <xdr:sp macro="" textlink="">
      <xdr:nvSpPr>
        <xdr:cNvPr id="463" name="円/楕円 462"/>
        <xdr:cNvSpPr/>
      </xdr:nvSpPr>
      <xdr:spPr>
        <a:xfrm>
          <a:off x="169672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159106</xdr:rowOff>
    </xdr:from>
    <xdr:ext cx="762000" cy="259045"/>
    <xdr:sp macro="" textlink="">
      <xdr:nvSpPr>
        <xdr:cNvPr id="464" name="将来負担の状況該当値テキスト"/>
        <xdr:cNvSpPr txBox="1"/>
      </xdr:nvSpPr>
      <xdr:spPr>
        <a:xfrm>
          <a:off x="17106900" y="307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104055</xdr:rowOff>
    </xdr:from>
    <xdr:to>
      <xdr:col>23</xdr:col>
      <xdr:colOff>457200</xdr:colOff>
      <xdr:row>19</xdr:row>
      <xdr:rowOff>34205</xdr:rowOff>
    </xdr:to>
    <xdr:sp macro="" textlink="">
      <xdr:nvSpPr>
        <xdr:cNvPr id="465" name="円/楕円 464"/>
        <xdr:cNvSpPr/>
      </xdr:nvSpPr>
      <xdr:spPr>
        <a:xfrm>
          <a:off x="16129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18982</xdr:rowOff>
    </xdr:from>
    <xdr:ext cx="736600" cy="259045"/>
    <xdr:sp macro="" textlink="">
      <xdr:nvSpPr>
        <xdr:cNvPr id="466" name="テキスト ボックス 465"/>
        <xdr:cNvSpPr txBox="1"/>
      </xdr:nvSpPr>
      <xdr:spPr>
        <a:xfrm>
          <a:off x="15798800" y="327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32215</xdr:rowOff>
    </xdr:from>
    <xdr:to>
      <xdr:col>22</xdr:col>
      <xdr:colOff>254000</xdr:colOff>
      <xdr:row>20</xdr:row>
      <xdr:rowOff>133815</xdr:rowOff>
    </xdr:to>
    <xdr:sp macro="" textlink="">
      <xdr:nvSpPr>
        <xdr:cNvPr id="467" name="円/楕円 466"/>
        <xdr:cNvSpPr/>
      </xdr:nvSpPr>
      <xdr:spPr>
        <a:xfrm>
          <a:off x="15240000" y="34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118592</xdr:rowOff>
    </xdr:from>
    <xdr:ext cx="762000" cy="259045"/>
    <xdr:sp macro="" textlink="">
      <xdr:nvSpPr>
        <xdr:cNvPr id="468" name="テキスト ボックス 467"/>
        <xdr:cNvSpPr txBox="1"/>
      </xdr:nvSpPr>
      <xdr:spPr>
        <a:xfrm>
          <a:off x="14909800" y="354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99780</xdr:rowOff>
    </xdr:from>
    <xdr:to>
      <xdr:col>21</xdr:col>
      <xdr:colOff>50800</xdr:colOff>
      <xdr:row>21</xdr:row>
      <xdr:rowOff>29930</xdr:rowOff>
    </xdr:to>
    <xdr:sp macro="" textlink="">
      <xdr:nvSpPr>
        <xdr:cNvPr id="469" name="円/楕円 468"/>
        <xdr:cNvSpPr/>
      </xdr:nvSpPr>
      <xdr:spPr>
        <a:xfrm>
          <a:off x="14351000" y="3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14707</xdr:rowOff>
    </xdr:from>
    <xdr:ext cx="762000" cy="259045"/>
    <xdr:sp macro="" textlink="">
      <xdr:nvSpPr>
        <xdr:cNvPr id="470" name="テキスト ボックス 469"/>
        <xdr:cNvSpPr txBox="1"/>
      </xdr:nvSpPr>
      <xdr:spPr>
        <a:xfrm>
          <a:off x="14020800" y="361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32089</xdr:rowOff>
    </xdr:from>
    <xdr:to>
      <xdr:col>19</xdr:col>
      <xdr:colOff>533400</xdr:colOff>
      <xdr:row>21</xdr:row>
      <xdr:rowOff>133689</xdr:rowOff>
    </xdr:to>
    <xdr:sp macro="" textlink="">
      <xdr:nvSpPr>
        <xdr:cNvPr id="471" name="円/楕円 470"/>
        <xdr:cNvSpPr/>
      </xdr:nvSpPr>
      <xdr:spPr>
        <a:xfrm>
          <a:off x="13462000" y="3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118466</xdr:rowOff>
    </xdr:from>
    <xdr:ext cx="762000" cy="259045"/>
    <xdr:sp macro="" textlink="">
      <xdr:nvSpPr>
        <xdr:cNvPr id="472" name="テキスト ボックス 471"/>
        <xdr:cNvSpPr txBox="1"/>
      </xdr:nvSpPr>
      <xdr:spPr>
        <a:xfrm>
          <a:off x="13131800" y="371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a:t>
          </a:r>
          <a:r>
            <a:rPr kumimoji="1" lang="en-US" altLang="ja-JP" sz="1200">
              <a:latin typeface="ＭＳ Ｐゴシック"/>
            </a:rPr>
            <a:t>24</a:t>
          </a:r>
          <a:r>
            <a:rPr kumimoji="1" lang="ja-JP" altLang="en-US" sz="1200">
              <a:latin typeface="ＭＳ Ｐゴシック"/>
            </a:rPr>
            <a:t>年度には、特殊事情として、退職者増により退職手当負担金の大幅な増があったことにより類似団体平均を上回っているが、全般的には類似団体平均を下回る水準にある。</a:t>
          </a:r>
          <a:endParaRPr kumimoji="1" lang="en-US" altLang="ja-JP" sz="1200">
            <a:latin typeface="ＭＳ Ｐゴシック"/>
          </a:endParaRPr>
        </a:p>
        <a:p>
          <a:r>
            <a:rPr kumimoji="1" lang="ja-JP" altLang="en-US" sz="1200">
              <a:latin typeface="ＭＳ Ｐゴシック"/>
            </a:rPr>
            <a:t>　従前から、人件費に係る経常収支比率が低いのは、給与のカットによる抑制措置などもあり、ラスパイレス指数が低水準にあること、職員数が類似団体平均よりも少ないことが要因であった。</a:t>
          </a:r>
          <a:endParaRPr kumimoji="1" lang="en-US" altLang="ja-JP" sz="1200">
            <a:latin typeface="ＭＳ Ｐゴシック"/>
          </a:endParaRPr>
        </a:p>
        <a:p>
          <a:r>
            <a:rPr kumimoji="1" lang="ja-JP" altLang="en-US" sz="1200">
              <a:latin typeface="ＭＳ Ｐゴシック"/>
            </a:rPr>
            <a:t>　今後も職員数の定員管理の適正化に努め、数値の上昇抑制に努める。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165100</xdr:rowOff>
    </xdr:to>
    <xdr:cxnSp macro="">
      <xdr:nvCxnSpPr>
        <xdr:cNvPr id="69" name="直線コネクタ 68"/>
        <xdr:cNvCxnSpPr/>
      </xdr:nvCxnSpPr>
      <xdr:spPr>
        <a:xfrm flipV="1">
          <a:off x="3098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165100</xdr:rowOff>
    </xdr:to>
    <xdr:cxnSp macro="">
      <xdr:nvCxnSpPr>
        <xdr:cNvPr id="72" name="直線コネクタ 71"/>
        <xdr:cNvCxnSpPr/>
      </xdr:nvCxnSpPr>
      <xdr:spPr>
        <a:xfrm>
          <a:off x="2209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37</xdr:row>
      <xdr:rowOff>62230</xdr:rowOff>
    </xdr:to>
    <xdr:cxnSp macro="">
      <xdr:nvCxnSpPr>
        <xdr:cNvPr id="75" name="直線コネクタ 74"/>
        <xdr:cNvCxnSpPr/>
      </xdr:nvCxnSpPr>
      <xdr:spPr>
        <a:xfrm flipV="1">
          <a:off x="1320800" y="59715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物件費に係る経常収支比率は、近年、類似団体平均値を下回り推移している。</a:t>
          </a:r>
          <a:endParaRPr kumimoji="1" lang="en-US" altLang="ja-JP" sz="1300">
            <a:latin typeface="ＭＳ Ｐゴシック"/>
          </a:endParaRPr>
        </a:p>
        <a:p>
          <a:r>
            <a:rPr kumimoji="1" lang="ja-JP" altLang="en-US" sz="1300">
              <a:latin typeface="ＭＳ Ｐゴシック"/>
            </a:rPr>
            <a:t>　これは、行財政改革の推進によって事務経費全般の削減に努めているためである。</a:t>
          </a:r>
          <a:endParaRPr kumimoji="1" lang="en-US" altLang="ja-JP" sz="1300">
            <a:latin typeface="ＭＳ Ｐゴシック"/>
          </a:endParaRPr>
        </a:p>
        <a:p>
          <a:r>
            <a:rPr kumimoji="1" lang="ja-JP" altLang="en-US" sz="1300">
              <a:latin typeface="ＭＳ Ｐゴシック"/>
            </a:rPr>
            <a:t>　今後も事務の効率化による経費の削減に努める。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92710</xdr:rowOff>
    </xdr:to>
    <xdr:cxnSp macro="">
      <xdr:nvCxnSpPr>
        <xdr:cNvPr id="127" name="直線コネクタ 126"/>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46990</xdr:rowOff>
    </xdr:to>
    <xdr:cxnSp macro="">
      <xdr:nvCxnSpPr>
        <xdr:cNvPr id="130" name="直線コネクタ 129"/>
        <xdr:cNvCxnSpPr/>
      </xdr:nvCxnSpPr>
      <xdr:spPr>
        <a:xfrm>
          <a:off x="14782800" y="261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39370</xdr:rowOff>
    </xdr:to>
    <xdr:cxnSp macro="">
      <xdr:nvCxnSpPr>
        <xdr:cNvPr id="133" name="直線コネクタ 132"/>
        <xdr:cNvCxnSpPr/>
      </xdr:nvCxnSpPr>
      <xdr:spPr>
        <a:xfrm>
          <a:off x="13893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1270</xdr:rowOff>
    </xdr:to>
    <xdr:cxnSp macro="">
      <xdr:nvCxnSpPr>
        <xdr:cNvPr id="136" name="直線コネクタ 135"/>
        <xdr:cNvCxnSpPr/>
      </xdr:nvCxnSpPr>
      <xdr:spPr>
        <a:xfrm flipV="1">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6" name="円/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7"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50" name="円/楕円 149"/>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51" name="テキスト ボックス 150"/>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扶助費に係る経常収支比率は、従来、類似団体平均水準を維持していたものの、Ｈ</a:t>
          </a:r>
          <a:r>
            <a:rPr kumimoji="1" lang="en-US" altLang="ja-JP" sz="1200">
              <a:latin typeface="ＭＳ Ｐゴシック"/>
            </a:rPr>
            <a:t>25</a:t>
          </a:r>
          <a:r>
            <a:rPr kumimoji="1" lang="ja-JP" altLang="en-US" sz="1200">
              <a:latin typeface="ＭＳ Ｐゴシック"/>
            </a:rPr>
            <a:t>年度には、保育の質の向上のため、保育所運営を指定管理し、町臨時保育士から指定管理先の正規職員に切り替えたこともあり、県内平均は下回っているものの、類似団体平均を上回りながら推移している。</a:t>
          </a:r>
          <a:endParaRPr kumimoji="1" lang="en-US" altLang="ja-JP" sz="1200">
            <a:latin typeface="ＭＳ Ｐゴシック"/>
          </a:endParaRPr>
        </a:p>
        <a:p>
          <a:r>
            <a:rPr kumimoji="1" lang="ja-JP" altLang="en-US" sz="1200">
              <a:latin typeface="ＭＳ Ｐゴシック"/>
            </a:rPr>
            <a:t>　社会保障関連分野は、高齢化による影響も含め、障害者自立支援給付を中心として、今後は増加が予測される分野であり、給付の適正化など、上昇傾向に歯止めをかけ、数値の改善を図る。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45357</xdr:rowOff>
    </xdr:to>
    <xdr:cxnSp macro="">
      <xdr:nvCxnSpPr>
        <xdr:cNvPr id="190" name="直線コネクタ 189"/>
        <xdr:cNvCxnSpPr/>
      </xdr:nvCxnSpPr>
      <xdr:spPr>
        <a:xfrm>
          <a:off x="3987800" y="9924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57</xdr:row>
      <xdr:rowOff>151493</xdr:rowOff>
    </xdr:to>
    <xdr:cxnSp macro="">
      <xdr:nvCxnSpPr>
        <xdr:cNvPr id="193" name="直線コネクタ 192"/>
        <xdr:cNvCxnSpPr/>
      </xdr:nvCxnSpPr>
      <xdr:spPr>
        <a:xfrm>
          <a:off x="3098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102507</xdr:rowOff>
    </xdr:to>
    <xdr:cxnSp macro="">
      <xdr:nvCxnSpPr>
        <xdr:cNvPr id="196" name="直線コネクタ 195"/>
        <xdr:cNvCxnSpPr/>
      </xdr:nvCxnSpPr>
      <xdr:spPr>
        <a:xfrm>
          <a:off x="2209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57</xdr:row>
      <xdr:rowOff>20865</xdr:rowOff>
    </xdr:to>
    <xdr:cxnSp macro="">
      <xdr:nvCxnSpPr>
        <xdr:cNvPr id="199" name="直線コネクタ 198"/>
        <xdr:cNvCxnSpPr/>
      </xdr:nvCxnSpPr>
      <xdr:spPr>
        <a:xfrm>
          <a:off x="1320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9" name="円/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1" name="円/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3" name="円/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「その他」は維持補修費、繰出金に係る経常収支比率である。</a:t>
          </a:r>
          <a:endParaRPr kumimoji="1" lang="en-US" altLang="ja-JP" sz="1200">
            <a:latin typeface="ＭＳ Ｐゴシック"/>
          </a:endParaRPr>
        </a:p>
        <a:p>
          <a:r>
            <a:rPr kumimoji="1" lang="ja-JP" altLang="en-US" sz="1200">
              <a:latin typeface="ＭＳ Ｐゴシック"/>
            </a:rPr>
            <a:t>　類似団体平均値を下回っているのは、下水道事業会計が法適用になっていることから、下水道事業への繰出金が「補助費等」へ計上されていることが要因である。</a:t>
          </a:r>
          <a:endParaRPr kumimoji="1" lang="en-US" altLang="ja-JP" sz="1200">
            <a:latin typeface="ＭＳ Ｐゴシック"/>
          </a:endParaRPr>
        </a:p>
        <a:p>
          <a:r>
            <a:rPr kumimoji="1" lang="ja-JP" altLang="en-US" sz="1200">
              <a:latin typeface="ＭＳ Ｐゴシック"/>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55</xdr:row>
      <xdr:rowOff>170434</xdr:rowOff>
    </xdr:to>
    <xdr:cxnSp macro="">
      <xdr:nvCxnSpPr>
        <xdr:cNvPr id="248" name="直線コネクタ 247"/>
        <xdr:cNvCxnSpPr/>
      </xdr:nvCxnSpPr>
      <xdr:spPr>
        <a:xfrm>
          <a:off x="15671800" y="9595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55</xdr:row>
      <xdr:rowOff>165862</xdr:rowOff>
    </xdr:to>
    <xdr:cxnSp macro="">
      <xdr:nvCxnSpPr>
        <xdr:cNvPr id="251" name="直線コネクタ 250"/>
        <xdr:cNvCxnSpPr/>
      </xdr:nvCxnSpPr>
      <xdr:spPr>
        <a:xfrm>
          <a:off x="14782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55</xdr:row>
      <xdr:rowOff>147574</xdr:rowOff>
    </xdr:to>
    <xdr:cxnSp macro="">
      <xdr:nvCxnSpPr>
        <xdr:cNvPr id="254" name="直線コネクタ 253"/>
        <xdr:cNvCxnSpPr/>
      </xdr:nvCxnSpPr>
      <xdr:spPr>
        <a:xfrm>
          <a:off x="13893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7" name="直線コネクタ 256"/>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7" name="円/楕円 266"/>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8"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9" name="円/楕円 268"/>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70" name="テキスト ボックス 269"/>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71" name="円/楕円 270"/>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72" name="テキスト ボックス 271"/>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3" name="円/楕円 272"/>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4" name="テキスト ボックス 273"/>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5" name="円/楕円 274"/>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6" name="テキスト ボックス 275"/>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補助費等に係る経常収支比率が高くなっているのは、一部事務組合への負担金や、下水道事業、病院事業への繰出金が高額なためである。</a:t>
          </a:r>
          <a:endParaRPr kumimoji="1" lang="en-US" altLang="ja-JP" sz="1100">
            <a:latin typeface="ＭＳ Ｐゴシック"/>
          </a:endParaRPr>
        </a:p>
        <a:p>
          <a:r>
            <a:rPr kumimoji="1" lang="ja-JP" altLang="en-US" sz="1100">
              <a:latin typeface="ＭＳ Ｐゴシック"/>
            </a:rPr>
            <a:t>　ただ、近年は下降傾向にある。その要因として、下水道事業への繰出金の減少、Ｈ</a:t>
          </a:r>
          <a:r>
            <a:rPr kumimoji="1" lang="en-US" altLang="ja-JP" sz="1100">
              <a:latin typeface="ＭＳ Ｐゴシック"/>
            </a:rPr>
            <a:t>22</a:t>
          </a:r>
          <a:r>
            <a:rPr kumimoji="1" lang="ja-JP" altLang="en-US" sz="1100">
              <a:latin typeface="ＭＳ Ｐゴシック"/>
            </a:rPr>
            <a:t>年度から行財政改革の一環として取り組んだ町補助金の支給見直しが挙げられる。</a:t>
          </a:r>
          <a:endParaRPr kumimoji="1" lang="en-US" altLang="ja-JP" sz="1100">
            <a:latin typeface="ＭＳ Ｐゴシック"/>
          </a:endParaRPr>
        </a:p>
        <a:p>
          <a:r>
            <a:rPr kumimoji="1" lang="ja-JP" altLang="en-US" sz="1100">
              <a:latin typeface="ＭＳ Ｐゴシック"/>
            </a:rPr>
            <a:t>　補助費等の財源の多くは一般財源であり、歳出の抑制が比率の減少に繋がることからも、企業会計に対する繰出金の推移に注視していくことや、町補助金の見直し、支給にあたっては受益者負担の原則に基づき、応分の負担を求めていくことなど、更なる歳出の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28702</xdr:rowOff>
    </xdr:to>
    <xdr:cxnSp macro="">
      <xdr:nvCxnSpPr>
        <xdr:cNvPr id="306" name="直線コネクタ 305"/>
        <xdr:cNvCxnSpPr/>
      </xdr:nvCxnSpPr>
      <xdr:spPr>
        <a:xfrm flipV="1">
          <a:off x="15671800" y="6710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28702</xdr:rowOff>
    </xdr:from>
    <xdr:to>
      <xdr:col>22</xdr:col>
      <xdr:colOff>565150</xdr:colOff>
      <xdr:row>39</xdr:row>
      <xdr:rowOff>74422</xdr:rowOff>
    </xdr:to>
    <xdr:cxnSp macro="">
      <xdr:nvCxnSpPr>
        <xdr:cNvPr id="309" name="直線コネクタ 308"/>
        <xdr:cNvCxnSpPr/>
      </xdr:nvCxnSpPr>
      <xdr:spPr>
        <a:xfrm flipV="1">
          <a:off x="14782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74422</xdr:rowOff>
    </xdr:to>
    <xdr:cxnSp macro="">
      <xdr:nvCxnSpPr>
        <xdr:cNvPr id="312" name="直線コネクタ 311"/>
        <xdr:cNvCxnSpPr/>
      </xdr:nvCxnSpPr>
      <xdr:spPr>
        <a:xfrm>
          <a:off x="13893800" y="6728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39</xdr:row>
      <xdr:rowOff>65278</xdr:rowOff>
    </xdr:to>
    <xdr:cxnSp macro="">
      <xdr:nvCxnSpPr>
        <xdr:cNvPr id="315" name="直線コネクタ 314"/>
        <xdr:cNvCxnSpPr/>
      </xdr:nvCxnSpPr>
      <xdr:spPr>
        <a:xfrm flipV="1">
          <a:off x="13004800" y="6728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5" name="円/楕円 324"/>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53357</xdr:rowOff>
    </xdr:from>
    <xdr:ext cx="762000" cy="259045"/>
    <xdr:sp macro="" textlink="">
      <xdr:nvSpPr>
        <xdr:cNvPr id="326" name="補助費等該当値テキスト"/>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7" name="円/楕円 326"/>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8" name="テキスト ボックス 327"/>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23622</xdr:rowOff>
    </xdr:from>
    <xdr:to>
      <xdr:col>21</xdr:col>
      <xdr:colOff>412750</xdr:colOff>
      <xdr:row>39</xdr:row>
      <xdr:rowOff>125222</xdr:rowOff>
    </xdr:to>
    <xdr:sp macro="" textlink="">
      <xdr:nvSpPr>
        <xdr:cNvPr id="329" name="円/楕円 328"/>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109999</xdr:rowOff>
    </xdr:from>
    <xdr:ext cx="762000" cy="259045"/>
    <xdr:sp macro="" textlink="">
      <xdr:nvSpPr>
        <xdr:cNvPr id="330" name="テキスト ボックス 329"/>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163068</xdr:rowOff>
    </xdr:from>
    <xdr:to>
      <xdr:col>20</xdr:col>
      <xdr:colOff>209550</xdr:colOff>
      <xdr:row>39</xdr:row>
      <xdr:rowOff>93218</xdr:rowOff>
    </xdr:to>
    <xdr:sp macro="" textlink="">
      <xdr:nvSpPr>
        <xdr:cNvPr id="331" name="円/楕円 330"/>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77995</xdr:rowOff>
    </xdr:from>
    <xdr:ext cx="762000" cy="259045"/>
    <xdr:sp macro="" textlink="">
      <xdr:nvSpPr>
        <xdr:cNvPr id="332" name="テキスト ボックス 331"/>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3" name="円/楕円 332"/>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4" name="テキスト ボックス 333"/>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近年の合併関連事業や過去の大型施設整備事業によって、公債費は増大し、公債費に係る経常収支比率は、県内平均を下回っているものの、類似団体平均を</a:t>
          </a:r>
          <a:r>
            <a:rPr kumimoji="1" lang="en-US" altLang="ja-JP" sz="1200">
              <a:latin typeface="ＭＳ Ｐゴシック"/>
            </a:rPr>
            <a:t>4.9</a:t>
          </a:r>
          <a:r>
            <a:rPr kumimoji="1" lang="ja-JP" altLang="en-US" sz="1200">
              <a:latin typeface="ＭＳ Ｐゴシック"/>
            </a:rPr>
            <a:t>ポイント上回る結果となった。</a:t>
          </a:r>
          <a:endParaRPr kumimoji="1" lang="en-US" altLang="ja-JP" sz="1200">
            <a:latin typeface="ＭＳ Ｐゴシック"/>
          </a:endParaRPr>
        </a:p>
        <a:p>
          <a:r>
            <a:rPr kumimoji="1" lang="ja-JP" altLang="en-US" sz="1200">
              <a:latin typeface="ＭＳ Ｐゴシック"/>
            </a:rPr>
            <a:t>　近年は繰上償還の実施による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14987</xdr:rowOff>
    </xdr:to>
    <xdr:cxnSp macro="">
      <xdr:nvCxnSpPr>
        <xdr:cNvPr id="364" name="直線コネクタ 363"/>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156718</xdr:rowOff>
    </xdr:to>
    <xdr:cxnSp macro="">
      <xdr:nvCxnSpPr>
        <xdr:cNvPr id="367" name="直線コネクタ 366"/>
        <xdr:cNvCxnSpPr/>
      </xdr:nvCxnSpPr>
      <xdr:spPr>
        <a:xfrm flipV="1">
          <a:off x="3098800" y="135458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12700</xdr:rowOff>
    </xdr:to>
    <xdr:cxnSp macro="">
      <xdr:nvCxnSpPr>
        <xdr:cNvPr id="370" name="直線コネクタ 369"/>
        <xdr:cNvCxnSpPr/>
      </xdr:nvCxnSpPr>
      <xdr:spPr>
        <a:xfrm flipV="1">
          <a:off x="2209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62992</xdr:rowOff>
    </xdr:to>
    <xdr:cxnSp macro="">
      <xdr:nvCxnSpPr>
        <xdr:cNvPr id="373" name="直線コネクタ 372"/>
        <xdr:cNvCxnSpPr/>
      </xdr:nvCxnSpPr>
      <xdr:spPr>
        <a:xfrm flipV="1">
          <a:off x="1320800" y="13728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3" name="円/楕円 382"/>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4"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5" name="円/楕円 38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6" name="テキスト ボックス 38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87" name="円/楕円 386"/>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88" name="テキスト ボックス 387"/>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9" name="円/楕円 38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0" name="テキスト ボックス 38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xdr:rowOff>
    </xdr:from>
    <xdr:to>
      <xdr:col>1</xdr:col>
      <xdr:colOff>676275</xdr:colOff>
      <xdr:row>80</xdr:row>
      <xdr:rowOff>113792</xdr:rowOff>
    </xdr:to>
    <xdr:sp macro="" textlink="">
      <xdr:nvSpPr>
        <xdr:cNvPr id="391" name="円/楕円 390"/>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98569</xdr:rowOff>
    </xdr:from>
    <xdr:ext cx="762000" cy="259045"/>
    <xdr:sp macro="" textlink="">
      <xdr:nvSpPr>
        <xdr:cNvPr id="392" name="テキスト ボックス 391"/>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a:t>
          </a:r>
          <a:r>
            <a:rPr kumimoji="1" lang="en-US" altLang="ja-JP" sz="1200">
              <a:latin typeface="ＭＳ Ｐゴシック"/>
            </a:rPr>
            <a:t>24</a:t>
          </a:r>
          <a:r>
            <a:rPr kumimoji="1" lang="ja-JP" altLang="en-US" sz="1200">
              <a:latin typeface="ＭＳ Ｐゴシック"/>
            </a:rPr>
            <a:t>年度には、特殊事情で退職手当負担金の増による影響で悪化したものの、近年は類似団体平均値をやや下回る水準で推移している。</a:t>
          </a:r>
          <a:endParaRPr kumimoji="1" lang="en-US" altLang="ja-JP" sz="1200">
            <a:latin typeface="ＭＳ Ｐゴシック"/>
          </a:endParaRPr>
        </a:p>
        <a:p>
          <a:r>
            <a:rPr kumimoji="1" lang="ja-JP" altLang="en-US" sz="1200">
              <a:latin typeface="ＭＳ Ｐゴシック"/>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12700</xdr:rowOff>
    </xdr:to>
    <xdr:cxnSp macro="">
      <xdr:nvCxnSpPr>
        <xdr:cNvPr id="425" name="直線コネクタ 424"/>
        <xdr:cNvCxnSpPr/>
      </xdr:nvCxnSpPr>
      <xdr:spPr>
        <a:xfrm>
          <a:off x="15671800" y="13164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16511</xdr:rowOff>
    </xdr:to>
    <xdr:cxnSp macro="">
      <xdr:nvCxnSpPr>
        <xdr:cNvPr id="428" name="直線コネクタ 427"/>
        <xdr:cNvCxnSpPr/>
      </xdr:nvCxnSpPr>
      <xdr:spPr>
        <a:xfrm flipV="1">
          <a:off x="14782800" y="13164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16511</xdr:rowOff>
    </xdr:to>
    <xdr:cxnSp macro="">
      <xdr:nvCxnSpPr>
        <xdr:cNvPr id="431" name="直線コネクタ 430"/>
        <xdr:cNvCxnSpPr/>
      </xdr:nvCxnSpPr>
      <xdr:spPr>
        <a:xfrm>
          <a:off x="13893800" y="131381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130811</xdr:rowOff>
    </xdr:to>
    <xdr:cxnSp macro="">
      <xdr:nvCxnSpPr>
        <xdr:cNvPr id="434" name="直線コネクタ 433"/>
        <xdr:cNvCxnSpPr/>
      </xdr:nvCxnSpPr>
      <xdr:spPr>
        <a:xfrm flipV="1">
          <a:off x="13004800" y="131381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8" name="テキスト ボックス 437"/>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4" name="円/楕円 443"/>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45"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6" name="円/楕円 445"/>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7" name="テキスト ボックス 446"/>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8" name="円/楕円 447"/>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9" name="テキスト ボックス 44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0" name="円/楕円 449"/>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1" name="テキスト ボックス 450"/>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2" name="円/楕円 451"/>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53" name="テキスト ボックス 452"/>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118062</xdr:rowOff>
    </xdr:from>
    <xdr:to>
      <xdr:col>4</xdr:col>
      <xdr:colOff>1117600</xdr:colOff>
      <xdr:row>18</xdr:row>
      <xdr:rowOff>129728</xdr:rowOff>
    </xdr:to>
    <xdr:cxnSp macro="">
      <xdr:nvCxnSpPr>
        <xdr:cNvPr id="50" name="直線コネクタ 49"/>
        <xdr:cNvCxnSpPr/>
      </xdr:nvCxnSpPr>
      <xdr:spPr bwMode="auto">
        <a:xfrm flipV="1">
          <a:off x="5003800" y="3251787"/>
          <a:ext cx="647700" cy="1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118389</xdr:rowOff>
    </xdr:from>
    <xdr:to>
      <xdr:col>4</xdr:col>
      <xdr:colOff>469900</xdr:colOff>
      <xdr:row>18</xdr:row>
      <xdr:rowOff>129728</xdr:rowOff>
    </xdr:to>
    <xdr:cxnSp macro="">
      <xdr:nvCxnSpPr>
        <xdr:cNvPr id="53" name="直線コネクタ 52"/>
        <xdr:cNvCxnSpPr/>
      </xdr:nvCxnSpPr>
      <xdr:spPr bwMode="auto">
        <a:xfrm>
          <a:off x="4305300" y="3252114"/>
          <a:ext cx="698500" cy="1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118389</xdr:rowOff>
    </xdr:from>
    <xdr:to>
      <xdr:col>3</xdr:col>
      <xdr:colOff>904875</xdr:colOff>
      <xdr:row>18</xdr:row>
      <xdr:rowOff>125606</xdr:rowOff>
    </xdr:to>
    <xdr:cxnSp macro="">
      <xdr:nvCxnSpPr>
        <xdr:cNvPr id="56" name="直線コネクタ 55"/>
        <xdr:cNvCxnSpPr/>
      </xdr:nvCxnSpPr>
      <xdr:spPr bwMode="auto">
        <a:xfrm flipV="1">
          <a:off x="3606800" y="3252114"/>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71344</xdr:rowOff>
    </xdr:from>
    <xdr:to>
      <xdr:col>3</xdr:col>
      <xdr:colOff>206375</xdr:colOff>
      <xdr:row>18</xdr:row>
      <xdr:rowOff>125606</xdr:rowOff>
    </xdr:to>
    <xdr:cxnSp macro="">
      <xdr:nvCxnSpPr>
        <xdr:cNvPr id="59" name="直線コネクタ 58"/>
        <xdr:cNvCxnSpPr/>
      </xdr:nvCxnSpPr>
      <xdr:spPr bwMode="auto">
        <a:xfrm>
          <a:off x="2908300" y="3205069"/>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67262</xdr:rowOff>
    </xdr:from>
    <xdr:to>
      <xdr:col>5</xdr:col>
      <xdr:colOff>34925</xdr:colOff>
      <xdr:row>18</xdr:row>
      <xdr:rowOff>168862</xdr:rowOff>
    </xdr:to>
    <xdr:sp macro="" textlink="">
      <xdr:nvSpPr>
        <xdr:cNvPr id="69" name="円/楕円 68"/>
        <xdr:cNvSpPr/>
      </xdr:nvSpPr>
      <xdr:spPr bwMode="auto">
        <a:xfrm>
          <a:off x="5600700" y="320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39339</xdr:rowOff>
    </xdr:from>
    <xdr:ext cx="762000" cy="259045"/>
    <xdr:sp macro="" textlink="">
      <xdr:nvSpPr>
        <xdr:cNvPr id="70" name="人口1人当たり決算額の推移該当値テキスト130"/>
        <xdr:cNvSpPr txBox="1"/>
      </xdr:nvSpPr>
      <xdr:spPr>
        <a:xfrm>
          <a:off x="5740400" y="317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78928</xdr:rowOff>
    </xdr:from>
    <xdr:to>
      <xdr:col>4</xdr:col>
      <xdr:colOff>520700</xdr:colOff>
      <xdr:row>19</xdr:row>
      <xdr:rowOff>9078</xdr:rowOff>
    </xdr:to>
    <xdr:sp macro="" textlink="">
      <xdr:nvSpPr>
        <xdr:cNvPr id="71" name="円/楕円 70"/>
        <xdr:cNvSpPr/>
      </xdr:nvSpPr>
      <xdr:spPr bwMode="auto">
        <a:xfrm>
          <a:off x="49530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165305</xdr:rowOff>
    </xdr:from>
    <xdr:ext cx="736600" cy="259045"/>
    <xdr:sp macro="" textlink="">
      <xdr:nvSpPr>
        <xdr:cNvPr id="72" name="テキスト ボックス 71"/>
        <xdr:cNvSpPr txBox="1"/>
      </xdr:nvSpPr>
      <xdr:spPr>
        <a:xfrm>
          <a:off x="4622800" y="329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67589</xdr:rowOff>
    </xdr:from>
    <xdr:to>
      <xdr:col>3</xdr:col>
      <xdr:colOff>955675</xdr:colOff>
      <xdr:row>18</xdr:row>
      <xdr:rowOff>169190</xdr:rowOff>
    </xdr:to>
    <xdr:sp macro="" textlink="">
      <xdr:nvSpPr>
        <xdr:cNvPr id="73" name="円/楕円 72"/>
        <xdr:cNvSpPr/>
      </xdr:nvSpPr>
      <xdr:spPr bwMode="auto">
        <a:xfrm>
          <a:off x="42545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153966</xdr:rowOff>
    </xdr:from>
    <xdr:ext cx="762000" cy="259045"/>
    <xdr:sp macro="" textlink="">
      <xdr:nvSpPr>
        <xdr:cNvPr id="74" name="テキスト ボックス 73"/>
        <xdr:cNvSpPr txBox="1"/>
      </xdr:nvSpPr>
      <xdr:spPr>
        <a:xfrm>
          <a:off x="3924300" y="32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74806</xdr:rowOff>
    </xdr:from>
    <xdr:to>
      <xdr:col>3</xdr:col>
      <xdr:colOff>257175</xdr:colOff>
      <xdr:row>19</xdr:row>
      <xdr:rowOff>4956</xdr:rowOff>
    </xdr:to>
    <xdr:sp macro="" textlink="">
      <xdr:nvSpPr>
        <xdr:cNvPr id="75" name="円/楕円 74"/>
        <xdr:cNvSpPr/>
      </xdr:nvSpPr>
      <xdr:spPr bwMode="auto">
        <a:xfrm>
          <a:off x="35560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161183</xdr:rowOff>
    </xdr:from>
    <xdr:ext cx="762000" cy="259045"/>
    <xdr:sp macro="" textlink="">
      <xdr:nvSpPr>
        <xdr:cNvPr id="76" name="テキスト ボックス 75"/>
        <xdr:cNvSpPr txBox="1"/>
      </xdr:nvSpPr>
      <xdr:spPr>
        <a:xfrm>
          <a:off x="3225800" y="329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20544</xdr:rowOff>
    </xdr:from>
    <xdr:to>
      <xdr:col>2</xdr:col>
      <xdr:colOff>692150</xdr:colOff>
      <xdr:row>18</xdr:row>
      <xdr:rowOff>122144</xdr:rowOff>
    </xdr:to>
    <xdr:sp macro="" textlink="">
      <xdr:nvSpPr>
        <xdr:cNvPr id="77" name="円/楕円 76"/>
        <xdr:cNvSpPr/>
      </xdr:nvSpPr>
      <xdr:spPr bwMode="auto">
        <a:xfrm>
          <a:off x="28575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106921</xdr:rowOff>
    </xdr:from>
    <xdr:ext cx="762000" cy="259045"/>
    <xdr:sp macro="" textlink="">
      <xdr:nvSpPr>
        <xdr:cNvPr id="78" name="テキスト ボックス 77"/>
        <xdr:cNvSpPr txBox="1"/>
      </xdr:nvSpPr>
      <xdr:spPr>
        <a:xfrm>
          <a:off x="25273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104532</xdr:rowOff>
    </xdr:from>
    <xdr:to>
      <xdr:col>4</xdr:col>
      <xdr:colOff>1117600</xdr:colOff>
      <xdr:row>35</xdr:row>
      <xdr:rowOff>211778</xdr:rowOff>
    </xdr:to>
    <xdr:cxnSp macro="">
      <xdr:nvCxnSpPr>
        <xdr:cNvPr id="115" name="直線コネクタ 114"/>
        <xdr:cNvCxnSpPr/>
      </xdr:nvCxnSpPr>
      <xdr:spPr bwMode="auto">
        <a:xfrm>
          <a:off x="5003800" y="6714882"/>
          <a:ext cx="647700" cy="10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193915</xdr:rowOff>
    </xdr:from>
    <xdr:to>
      <xdr:col>4</xdr:col>
      <xdr:colOff>469900</xdr:colOff>
      <xdr:row>35</xdr:row>
      <xdr:rowOff>104532</xdr:rowOff>
    </xdr:to>
    <xdr:cxnSp macro="">
      <xdr:nvCxnSpPr>
        <xdr:cNvPr id="118" name="直線コネクタ 117"/>
        <xdr:cNvCxnSpPr/>
      </xdr:nvCxnSpPr>
      <xdr:spPr bwMode="auto">
        <a:xfrm>
          <a:off x="4305300" y="6461365"/>
          <a:ext cx="698500" cy="253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79647</xdr:rowOff>
    </xdr:from>
    <xdr:to>
      <xdr:col>3</xdr:col>
      <xdr:colOff>904875</xdr:colOff>
      <xdr:row>34</xdr:row>
      <xdr:rowOff>193915</xdr:rowOff>
    </xdr:to>
    <xdr:cxnSp macro="">
      <xdr:nvCxnSpPr>
        <xdr:cNvPr id="121" name="直線コネクタ 120"/>
        <xdr:cNvCxnSpPr/>
      </xdr:nvCxnSpPr>
      <xdr:spPr bwMode="auto">
        <a:xfrm>
          <a:off x="3606800" y="6347097"/>
          <a:ext cx="698500" cy="1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176084</xdr:rowOff>
    </xdr:from>
    <xdr:to>
      <xdr:col>3</xdr:col>
      <xdr:colOff>206375</xdr:colOff>
      <xdr:row>34</xdr:row>
      <xdr:rowOff>79647</xdr:rowOff>
    </xdr:to>
    <xdr:cxnSp macro="">
      <xdr:nvCxnSpPr>
        <xdr:cNvPr id="124" name="直線コネクタ 123"/>
        <xdr:cNvCxnSpPr/>
      </xdr:nvCxnSpPr>
      <xdr:spPr bwMode="auto">
        <a:xfrm>
          <a:off x="2908300" y="6100634"/>
          <a:ext cx="698500" cy="246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160978</xdr:rowOff>
    </xdr:from>
    <xdr:to>
      <xdr:col>5</xdr:col>
      <xdr:colOff>34925</xdr:colOff>
      <xdr:row>35</xdr:row>
      <xdr:rowOff>262578</xdr:rowOff>
    </xdr:to>
    <xdr:sp macro="" textlink="">
      <xdr:nvSpPr>
        <xdr:cNvPr id="134" name="円/楕円 133"/>
        <xdr:cNvSpPr/>
      </xdr:nvSpPr>
      <xdr:spPr bwMode="auto">
        <a:xfrm>
          <a:off x="5600700" y="677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6055</xdr:rowOff>
    </xdr:from>
    <xdr:ext cx="762000" cy="259045"/>
    <xdr:sp macro="" textlink="">
      <xdr:nvSpPr>
        <xdr:cNvPr id="135" name="人口1人当たり決算額の推移該当値テキスト445"/>
        <xdr:cNvSpPr txBox="1"/>
      </xdr:nvSpPr>
      <xdr:spPr>
        <a:xfrm>
          <a:off x="5740400" y="66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53732</xdr:rowOff>
    </xdr:from>
    <xdr:to>
      <xdr:col>4</xdr:col>
      <xdr:colOff>520700</xdr:colOff>
      <xdr:row>35</xdr:row>
      <xdr:rowOff>155332</xdr:rowOff>
    </xdr:to>
    <xdr:sp macro="" textlink="">
      <xdr:nvSpPr>
        <xdr:cNvPr id="136" name="円/楕円 135"/>
        <xdr:cNvSpPr/>
      </xdr:nvSpPr>
      <xdr:spPr bwMode="auto">
        <a:xfrm>
          <a:off x="4953000" y="666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165509</xdr:rowOff>
    </xdr:from>
    <xdr:ext cx="736600" cy="259045"/>
    <xdr:sp macro="" textlink="">
      <xdr:nvSpPr>
        <xdr:cNvPr id="137" name="テキスト ボックス 136"/>
        <xdr:cNvSpPr txBox="1"/>
      </xdr:nvSpPr>
      <xdr:spPr>
        <a:xfrm>
          <a:off x="4622800" y="643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143115</xdr:rowOff>
    </xdr:from>
    <xdr:to>
      <xdr:col>3</xdr:col>
      <xdr:colOff>955675</xdr:colOff>
      <xdr:row>34</xdr:row>
      <xdr:rowOff>244715</xdr:rowOff>
    </xdr:to>
    <xdr:sp macro="" textlink="">
      <xdr:nvSpPr>
        <xdr:cNvPr id="138" name="円/楕円 137"/>
        <xdr:cNvSpPr/>
      </xdr:nvSpPr>
      <xdr:spPr bwMode="auto">
        <a:xfrm>
          <a:off x="4254500" y="641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254892</xdr:rowOff>
    </xdr:from>
    <xdr:ext cx="762000" cy="259045"/>
    <xdr:sp macro="" textlink="">
      <xdr:nvSpPr>
        <xdr:cNvPr id="139" name="テキスト ボックス 138"/>
        <xdr:cNvSpPr txBox="1"/>
      </xdr:nvSpPr>
      <xdr:spPr>
        <a:xfrm>
          <a:off x="3924300" y="617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28847</xdr:rowOff>
    </xdr:from>
    <xdr:to>
      <xdr:col>3</xdr:col>
      <xdr:colOff>257175</xdr:colOff>
      <xdr:row>34</xdr:row>
      <xdr:rowOff>130447</xdr:rowOff>
    </xdr:to>
    <xdr:sp macro="" textlink="">
      <xdr:nvSpPr>
        <xdr:cNvPr id="140" name="円/楕円 139"/>
        <xdr:cNvSpPr/>
      </xdr:nvSpPr>
      <xdr:spPr bwMode="auto">
        <a:xfrm>
          <a:off x="3556000" y="629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140624</xdr:rowOff>
    </xdr:from>
    <xdr:ext cx="762000" cy="259045"/>
    <xdr:sp macro="" textlink="">
      <xdr:nvSpPr>
        <xdr:cNvPr id="141" name="テキスト ボックス 140"/>
        <xdr:cNvSpPr txBox="1"/>
      </xdr:nvSpPr>
      <xdr:spPr>
        <a:xfrm>
          <a:off x="3225800" y="60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125284</xdr:rowOff>
    </xdr:from>
    <xdr:to>
      <xdr:col>2</xdr:col>
      <xdr:colOff>692150</xdr:colOff>
      <xdr:row>33</xdr:row>
      <xdr:rowOff>226884</xdr:rowOff>
    </xdr:to>
    <xdr:sp macro="" textlink="">
      <xdr:nvSpPr>
        <xdr:cNvPr id="142" name="円/楕円 141"/>
        <xdr:cNvSpPr/>
      </xdr:nvSpPr>
      <xdr:spPr bwMode="auto">
        <a:xfrm>
          <a:off x="2857500" y="604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65611</xdr:rowOff>
    </xdr:from>
    <xdr:ext cx="762000" cy="259045"/>
    <xdr:sp macro="" textlink="">
      <xdr:nvSpPr>
        <xdr:cNvPr id="143" name="テキスト ボックス 142"/>
        <xdr:cNvSpPr txBox="1"/>
      </xdr:nvSpPr>
      <xdr:spPr>
        <a:xfrm>
          <a:off x="2527300" y="581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75627</xdr:rowOff>
    </xdr:from>
    <xdr:to>
      <xdr:col>6</xdr:col>
      <xdr:colOff>511175</xdr:colOff>
      <xdr:row>36</xdr:row>
      <xdr:rowOff>87285</xdr:rowOff>
    </xdr:to>
    <xdr:cxnSp macro="">
      <xdr:nvCxnSpPr>
        <xdr:cNvPr id="63" name="直線コネクタ 62"/>
        <xdr:cNvCxnSpPr/>
      </xdr:nvCxnSpPr>
      <xdr:spPr>
        <a:xfrm>
          <a:off x="3797300" y="624782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33194</xdr:rowOff>
    </xdr:from>
    <xdr:to>
      <xdr:col>5</xdr:col>
      <xdr:colOff>358775</xdr:colOff>
      <xdr:row>36</xdr:row>
      <xdr:rowOff>75627</xdr:rowOff>
    </xdr:to>
    <xdr:cxnSp macro="">
      <xdr:nvCxnSpPr>
        <xdr:cNvPr id="66" name="直線コネクタ 65"/>
        <xdr:cNvCxnSpPr/>
      </xdr:nvCxnSpPr>
      <xdr:spPr>
        <a:xfrm>
          <a:off x="2908300" y="6205394"/>
          <a:ext cx="8890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33194</xdr:rowOff>
    </xdr:from>
    <xdr:to>
      <xdr:col>4</xdr:col>
      <xdr:colOff>155575</xdr:colOff>
      <xdr:row>36</xdr:row>
      <xdr:rowOff>57491</xdr:rowOff>
    </xdr:to>
    <xdr:cxnSp macro="">
      <xdr:nvCxnSpPr>
        <xdr:cNvPr id="69" name="直線コネクタ 68"/>
        <xdr:cNvCxnSpPr/>
      </xdr:nvCxnSpPr>
      <xdr:spPr>
        <a:xfrm flipV="1">
          <a:off x="2019300" y="6205394"/>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31821</xdr:rowOff>
    </xdr:from>
    <xdr:ext cx="534377" cy="259045"/>
    <xdr:sp macro="" textlink="">
      <xdr:nvSpPr>
        <xdr:cNvPr id="71" name="テキスト ボックス 70"/>
        <xdr:cNvSpPr txBox="1"/>
      </xdr:nvSpPr>
      <xdr:spPr>
        <a:xfrm>
          <a:off x="2641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646</xdr:rowOff>
    </xdr:from>
    <xdr:to>
      <xdr:col>2</xdr:col>
      <xdr:colOff>638175</xdr:colOff>
      <xdr:row>36</xdr:row>
      <xdr:rowOff>57491</xdr:rowOff>
    </xdr:to>
    <xdr:cxnSp macro="">
      <xdr:nvCxnSpPr>
        <xdr:cNvPr id="72" name="直線コネクタ 71"/>
        <xdr:cNvCxnSpPr/>
      </xdr:nvCxnSpPr>
      <xdr:spPr>
        <a:xfrm>
          <a:off x="1130300" y="600139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56358</xdr:rowOff>
    </xdr:from>
    <xdr:ext cx="534377" cy="259045"/>
    <xdr:sp macro="" textlink="">
      <xdr:nvSpPr>
        <xdr:cNvPr id="74" name="テキスト ボックス 73"/>
        <xdr:cNvSpPr txBox="1"/>
      </xdr:nvSpPr>
      <xdr:spPr>
        <a:xfrm>
          <a:off x="1752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36485</xdr:rowOff>
    </xdr:from>
    <xdr:to>
      <xdr:col>6</xdr:col>
      <xdr:colOff>561975</xdr:colOff>
      <xdr:row>36</xdr:row>
      <xdr:rowOff>138085</xdr:rowOff>
    </xdr:to>
    <xdr:sp macro="" textlink="">
      <xdr:nvSpPr>
        <xdr:cNvPr id="82" name="円/楕円 81"/>
        <xdr:cNvSpPr/>
      </xdr:nvSpPr>
      <xdr:spPr>
        <a:xfrm>
          <a:off x="4584700" y="62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14912</xdr:rowOff>
    </xdr:from>
    <xdr:ext cx="534377" cy="259045"/>
    <xdr:sp macro="" textlink="">
      <xdr:nvSpPr>
        <xdr:cNvPr id="83" name="人件費該当値テキスト"/>
        <xdr:cNvSpPr txBox="1"/>
      </xdr:nvSpPr>
      <xdr:spPr>
        <a:xfrm>
          <a:off x="4686300" y="61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24827</xdr:rowOff>
    </xdr:from>
    <xdr:to>
      <xdr:col>5</xdr:col>
      <xdr:colOff>409575</xdr:colOff>
      <xdr:row>36</xdr:row>
      <xdr:rowOff>126427</xdr:rowOff>
    </xdr:to>
    <xdr:sp macro="" textlink="">
      <xdr:nvSpPr>
        <xdr:cNvPr id="84" name="円/楕円 83"/>
        <xdr:cNvSpPr/>
      </xdr:nvSpPr>
      <xdr:spPr>
        <a:xfrm>
          <a:off x="3746500" y="61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117554</xdr:rowOff>
    </xdr:from>
    <xdr:ext cx="534377" cy="259045"/>
    <xdr:sp macro="" textlink="">
      <xdr:nvSpPr>
        <xdr:cNvPr id="85" name="テキスト ボックス 84"/>
        <xdr:cNvSpPr txBox="1"/>
      </xdr:nvSpPr>
      <xdr:spPr>
        <a:xfrm>
          <a:off x="3530111" y="62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153844</xdr:rowOff>
    </xdr:from>
    <xdr:to>
      <xdr:col>4</xdr:col>
      <xdr:colOff>206375</xdr:colOff>
      <xdr:row>36</xdr:row>
      <xdr:rowOff>83994</xdr:rowOff>
    </xdr:to>
    <xdr:sp macro="" textlink="">
      <xdr:nvSpPr>
        <xdr:cNvPr id="86" name="円/楕円 85"/>
        <xdr:cNvSpPr/>
      </xdr:nvSpPr>
      <xdr:spPr>
        <a:xfrm>
          <a:off x="2857500" y="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75121</xdr:rowOff>
    </xdr:from>
    <xdr:ext cx="534377" cy="259045"/>
    <xdr:sp macro="" textlink="">
      <xdr:nvSpPr>
        <xdr:cNvPr id="87" name="テキスト ボックス 86"/>
        <xdr:cNvSpPr txBox="1"/>
      </xdr:nvSpPr>
      <xdr:spPr>
        <a:xfrm>
          <a:off x="2641111" y="62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6691</xdr:rowOff>
    </xdr:from>
    <xdr:to>
      <xdr:col>3</xdr:col>
      <xdr:colOff>3175</xdr:colOff>
      <xdr:row>36</xdr:row>
      <xdr:rowOff>108291</xdr:rowOff>
    </xdr:to>
    <xdr:sp macro="" textlink="">
      <xdr:nvSpPr>
        <xdr:cNvPr id="88" name="円/楕円 87"/>
        <xdr:cNvSpPr/>
      </xdr:nvSpPr>
      <xdr:spPr>
        <a:xfrm>
          <a:off x="1968500" y="61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99418</xdr:rowOff>
    </xdr:from>
    <xdr:ext cx="534377" cy="259045"/>
    <xdr:sp macro="" textlink="">
      <xdr:nvSpPr>
        <xdr:cNvPr id="89" name="テキスト ボックス 88"/>
        <xdr:cNvSpPr txBox="1"/>
      </xdr:nvSpPr>
      <xdr:spPr>
        <a:xfrm>
          <a:off x="1752111" y="62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121296</xdr:rowOff>
    </xdr:from>
    <xdr:to>
      <xdr:col>1</xdr:col>
      <xdr:colOff>485775</xdr:colOff>
      <xdr:row>35</xdr:row>
      <xdr:rowOff>51446</xdr:rowOff>
    </xdr:to>
    <xdr:sp macro="" textlink="">
      <xdr:nvSpPr>
        <xdr:cNvPr id="90" name="円/楕円 89"/>
        <xdr:cNvSpPr/>
      </xdr:nvSpPr>
      <xdr:spPr>
        <a:xfrm>
          <a:off x="10795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67973</xdr:rowOff>
    </xdr:from>
    <xdr:ext cx="599010" cy="259045"/>
    <xdr:sp macro="" textlink="">
      <xdr:nvSpPr>
        <xdr:cNvPr id="91" name="テキスト ボックス 90"/>
        <xdr:cNvSpPr txBox="1"/>
      </xdr:nvSpPr>
      <xdr:spPr>
        <a:xfrm>
          <a:off x="830794" y="57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26711</xdr:rowOff>
    </xdr:from>
    <xdr:to>
      <xdr:col>6</xdr:col>
      <xdr:colOff>511175</xdr:colOff>
      <xdr:row>58</xdr:row>
      <xdr:rowOff>76812</xdr:rowOff>
    </xdr:to>
    <xdr:cxnSp macro="">
      <xdr:nvCxnSpPr>
        <xdr:cNvPr id="121" name="直線コネクタ 120"/>
        <xdr:cNvCxnSpPr/>
      </xdr:nvCxnSpPr>
      <xdr:spPr>
        <a:xfrm>
          <a:off x="3797300" y="9970811"/>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26711</xdr:rowOff>
    </xdr:from>
    <xdr:to>
      <xdr:col>5</xdr:col>
      <xdr:colOff>358775</xdr:colOff>
      <xdr:row>58</xdr:row>
      <xdr:rowOff>47704</xdr:rowOff>
    </xdr:to>
    <xdr:cxnSp macro="">
      <xdr:nvCxnSpPr>
        <xdr:cNvPr id="124" name="直線コネクタ 123"/>
        <xdr:cNvCxnSpPr/>
      </xdr:nvCxnSpPr>
      <xdr:spPr>
        <a:xfrm flipV="1">
          <a:off x="2908300" y="99708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47704</xdr:rowOff>
    </xdr:from>
    <xdr:to>
      <xdr:col>4</xdr:col>
      <xdr:colOff>155575</xdr:colOff>
      <xdr:row>58</xdr:row>
      <xdr:rowOff>111597</xdr:rowOff>
    </xdr:to>
    <xdr:cxnSp macro="">
      <xdr:nvCxnSpPr>
        <xdr:cNvPr id="127" name="直線コネクタ 126"/>
        <xdr:cNvCxnSpPr/>
      </xdr:nvCxnSpPr>
      <xdr:spPr>
        <a:xfrm flipV="1">
          <a:off x="2019300" y="9991804"/>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111597</xdr:rowOff>
    </xdr:from>
    <xdr:to>
      <xdr:col>2</xdr:col>
      <xdr:colOff>638175</xdr:colOff>
      <xdr:row>58</xdr:row>
      <xdr:rowOff>113137</xdr:rowOff>
    </xdr:to>
    <xdr:cxnSp macro="">
      <xdr:nvCxnSpPr>
        <xdr:cNvPr id="130" name="直線コネクタ 129"/>
        <xdr:cNvCxnSpPr/>
      </xdr:nvCxnSpPr>
      <xdr:spPr>
        <a:xfrm flipV="1">
          <a:off x="1130300" y="10055697"/>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26012</xdr:rowOff>
    </xdr:from>
    <xdr:to>
      <xdr:col>6</xdr:col>
      <xdr:colOff>561975</xdr:colOff>
      <xdr:row>58</xdr:row>
      <xdr:rowOff>127612</xdr:rowOff>
    </xdr:to>
    <xdr:sp macro="" textlink="">
      <xdr:nvSpPr>
        <xdr:cNvPr id="140" name="円/楕円 139"/>
        <xdr:cNvSpPr/>
      </xdr:nvSpPr>
      <xdr:spPr>
        <a:xfrm>
          <a:off x="4584700" y="99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4439</xdr:rowOff>
    </xdr:from>
    <xdr:ext cx="534377" cy="259045"/>
    <xdr:sp macro="" textlink="">
      <xdr:nvSpPr>
        <xdr:cNvPr id="141" name="物件費該当値テキスト"/>
        <xdr:cNvSpPr txBox="1"/>
      </xdr:nvSpPr>
      <xdr:spPr>
        <a:xfrm>
          <a:off x="4686300" y="99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147361</xdr:rowOff>
    </xdr:from>
    <xdr:to>
      <xdr:col>5</xdr:col>
      <xdr:colOff>409575</xdr:colOff>
      <xdr:row>58</xdr:row>
      <xdr:rowOff>77511</xdr:rowOff>
    </xdr:to>
    <xdr:sp macro="" textlink="">
      <xdr:nvSpPr>
        <xdr:cNvPr id="142" name="円/楕円 141"/>
        <xdr:cNvSpPr/>
      </xdr:nvSpPr>
      <xdr:spPr>
        <a:xfrm>
          <a:off x="3746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68638</xdr:rowOff>
    </xdr:from>
    <xdr:ext cx="534377" cy="259045"/>
    <xdr:sp macro="" textlink="">
      <xdr:nvSpPr>
        <xdr:cNvPr id="143" name="テキスト ボックス 142"/>
        <xdr:cNvSpPr txBox="1"/>
      </xdr:nvSpPr>
      <xdr:spPr>
        <a:xfrm>
          <a:off x="3530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168354</xdr:rowOff>
    </xdr:from>
    <xdr:to>
      <xdr:col>4</xdr:col>
      <xdr:colOff>206375</xdr:colOff>
      <xdr:row>58</xdr:row>
      <xdr:rowOff>98504</xdr:rowOff>
    </xdr:to>
    <xdr:sp macro="" textlink="">
      <xdr:nvSpPr>
        <xdr:cNvPr id="144" name="円/楕円 143"/>
        <xdr:cNvSpPr/>
      </xdr:nvSpPr>
      <xdr:spPr>
        <a:xfrm>
          <a:off x="2857500" y="99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89631</xdr:rowOff>
    </xdr:from>
    <xdr:ext cx="534377" cy="259045"/>
    <xdr:sp macro="" textlink="">
      <xdr:nvSpPr>
        <xdr:cNvPr id="145" name="テキスト ボックス 144"/>
        <xdr:cNvSpPr txBox="1"/>
      </xdr:nvSpPr>
      <xdr:spPr>
        <a:xfrm>
          <a:off x="2641111" y="100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60797</xdr:rowOff>
    </xdr:from>
    <xdr:to>
      <xdr:col>3</xdr:col>
      <xdr:colOff>3175</xdr:colOff>
      <xdr:row>58</xdr:row>
      <xdr:rowOff>162397</xdr:rowOff>
    </xdr:to>
    <xdr:sp macro="" textlink="">
      <xdr:nvSpPr>
        <xdr:cNvPr id="146" name="円/楕円 145"/>
        <xdr:cNvSpPr/>
      </xdr:nvSpPr>
      <xdr:spPr>
        <a:xfrm>
          <a:off x="1968500" y="10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153524</xdr:rowOff>
    </xdr:from>
    <xdr:ext cx="534377" cy="259045"/>
    <xdr:sp macro="" textlink="">
      <xdr:nvSpPr>
        <xdr:cNvPr id="147" name="テキスト ボックス 146"/>
        <xdr:cNvSpPr txBox="1"/>
      </xdr:nvSpPr>
      <xdr:spPr>
        <a:xfrm>
          <a:off x="1752111" y="10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62337</xdr:rowOff>
    </xdr:from>
    <xdr:to>
      <xdr:col>1</xdr:col>
      <xdr:colOff>485775</xdr:colOff>
      <xdr:row>58</xdr:row>
      <xdr:rowOff>163937</xdr:rowOff>
    </xdr:to>
    <xdr:sp macro="" textlink="">
      <xdr:nvSpPr>
        <xdr:cNvPr id="148" name="円/楕円 147"/>
        <xdr:cNvSpPr/>
      </xdr:nvSpPr>
      <xdr:spPr>
        <a:xfrm>
          <a:off x="1079500" y="10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155064</xdr:rowOff>
    </xdr:from>
    <xdr:ext cx="534377" cy="259045"/>
    <xdr:sp macro="" textlink="">
      <xdr:nvSpPr>
        <xdr:cNvPr id="149" name="テキスト ボックス 148"/>
        <xdr:cNvSpPr txBox="1"/>
      </xdr:nvSpPr>
      <xdr:spPr>
        <a:xfrm>
          <a:off x="863111" y="10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38864</xdr:rowOff>
    </xdr:from>
    <xdr:to>
      <xdr:col>6</xdr:col>
      <xdr:colOff>511175</xdr:colOff>
      <xdr:row>78</xdr:row>
      <xdr:rowOff>55347</xdr:rowOff>
    </xdr:to>
    <xdr:cxnSp macro="">
      <xdr:nvCxnSpPr>
        <xdr:cNvPr id="176" name="直線コネクタ 175"/>
        <xdr:cNvCxnSpPr/>
      </xdr:nvCxnSpPr>
      <xdr:spPr>
        <a:xfrm>
          <a:off x="3797300" y="13411964"/>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38864</xdr:rowOff>
    </xdr:from>
    <xdr:to>
      <xdr:col>5</xdr:col>
      <xdr:colOff>358775</xdr:colOff>
      <xdr:row>78</xdr:row>
      <xdr:rowOff>60513</xdr:rowOff>
    </xdr:to>
    <xdr:cxnSp macro="">
      <xdr:nvCxnSpPr>
        <xdr:cNvPr id="179" name="直線コネクタ 178"/>
        <xdr:cNvCxnSpPr/>
      </xdr:nvCxnSpPr>
      <xdr:spPr>
        <a:xfrm flipV="1">
          <a:off x="2908300" y="13411964"/>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60513</xdr:rowOff>
    </xdr:from>
    <xdr:to>
      <xdr:col>4</xdr:col>
      <xdr:colOff>155575</xdr:colOff>
      <xdr:row>78</xdr:row>
      <xdr:rowOff>100816</xdr:rowOff>
    </xdr:to>
    <xdr:cxnSp macro="">
      <xdr:nvCxnSpPr>
        <xdr:cNvPr id="182" name="直線コネクタ 181"/>
        <xdr:cNvCxnSpPr/>
      </xdr:nvCxnSpPr>
      <xdr:spPr>
        <a:xfrm flipV="1">
          <a:off x="2019300" y="13433613"/>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87351</xdr:rowOff>
    </xdr:from>
    <xdr:to>
      <xdr:col>2</xdr:col>
      <xdr:colOff>638175</xdr:colOff>
      <xdr:row>78</xdr:row>
      <xdr:rowOff>100816</xdr:rowOff>
    </xdr:to>
    <xdr:cxnSp macro="">
      <xdr:nvCxnSpPr>
        <xdr:cNvPr id="185" name="直線コネクタ 184"/>
        <xdr:cNvCxnSpPr/>
      </xdr:nvCxnSpPr>
      <xdr:spPr>
        <a:xfrm>
          <a:off x="1130300" y="13460451"/>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4547</xdr:rowOff>
    </xdr:from>
    <xdr:to>
      <xdr:col>6</xdr:col>
      <xdr:colOff>561975</xdr:colOff>
      <xdr:row>78</xdr:row>
      <xdr:rowOff>106147</xdr:rowOff>
    </xdr:to>
    <xdr:sp macro="" textlink="">
      <xdr:nvSpPr>
        <xdr:cNvPr id="195" name="円/楕円 194"/>
        <xdr:cNvSpPr/>
      </xdr:nvSpPr>
      <xdr:spPr>
        <a:xfrm>
          <a:off x="45847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90924</xdr:rowOff>
    </xdr:from>
    <xdr:ext cx="469744" cy="259045"/>
    <xdr:sp macro="" textlink="">
      <xdr:nvSpPr>
        <xdr:cNvPr id="196" name="維持補修費該当値テキスト"/>
        <xdr:cNvSpPr txBox="1"/>
      </xdr:nvSpPr>
      <xdr:spPr>
        <a:xfrm>
          <a:off x="4686300" y="132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159514</xdr:rowOff>
    </xdr:from>
    <xdr:to>
      <xdr:col>5</xdr:col>
      <xdr:colOff>409575</xdr:colOff>
      <xdr:row>78</xdr:row>
      <xdr:rowOff>89664</xdr:rowOff>
    </xdr:to>
    <xdr:sp macro="" textlink="">
      <xdr:nvSpPr>
        <xdr:cNvPr id="197" name="円/楕円 196"/>
        <xdr:cNvSpPr/>
      </xdr:nvSpPr>
      <xdr:spPr>
        <a:xfrm>
          <a:off x="3746500" y="133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80791</xdr:rowOff>
    </xdr:from>
    <xdr:ext cx="469744" cy="259045"/>
    <xdr:sp macro="" textlink="">
      <xdr:nvSpPr>
        <xdr:cNvPr id="198" name="テキスト ボックス 197"/>
        <xdr:cNvSpPr txBox="1"/>
      </xdr:nvSpPr>
      <xdr:spPr>
        <a:xfrm>
          <a:off x="3562427" y="1345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9713</xdr:rowOff>
    </xdr:from>
    <xdr:to>
      <xdr:col>4</xdr:col>
      <xdr:colOff>206375</xdr:colOff>
      <xdr:row>78</xdr:row>
      <xdr:rowOff>111313</xdr:rowOff>
    </xdr:to>
    <xdr:sp macro="" textlink="">
      <xdr:nvSpPr>
        <xdr:cNvPr id="199" name="円/楕円 198"/>
        <xdr:cNvSpPr/>
      </xdr:nvSpPr>
      <xdr:spPr>
        <a:xfrm>
          <a:off x="28575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102440</xdr:rowOff>
    </xdr:from>
    <xdr:ext cx="469744" cy="259045"/>
    <xdr:sp macro="" textlink="">
      <xdr:nvSpPr>
        <xdr:cNvPr id="200" name="テキスト ボックス 199"/>
        <xdr:cNvSpPr txBox="1"/>
      </xdr:nvSpPr>
      <xdr:spPr>
        <a:xfrm>
          <a:off x="2673427" y="1347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50016</xdr:rowOff>
    </xdr:from>
    <xdr:to>
      <xdr:col>3</xdr:col>
      <xdr:colOff>3175</xdr:colOff>
      <xdr:row>78</xdr:row>
      <xdr:rowOff>151616</xdr:rowOff>
    </xdr:to>
    <xdr:sp macro="" textlink="">
      <xdr:nvSpPr>
        <xdr:cNvPr id="201" name="円/楕円 200"/>
        <xdr:cNvSpPr/>
      </xdr:nvSpPr>
      <xdr:spPr>
        <a:xfrm>
          <a:off x="1968500" y="134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142743</xdr:rowOff>
    </xdr:from>
    <xdr:ext cx="469744" cy="259045"/>
    <xdr:sp macro="" textlink="">
      <xdr:nvSpPr>
        <xdr:cNvPr id="202" name="テキスト ボックス 201"/>
        <xdr:cNvSpPr txBox="1"/>
      </xdr:nvSpPr>
      <xdr:spPr>
        <a:xfrm>
          <a:off x="1784427"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36551</xdr:rowOff>
    </xdr:from>
    <xdr:to>
      <xdr:col>1</xdr:col>
      <xdr:colOff>485775</xdr:colOff>
      <xdr:row>78</xdr:row>
      <xdr:rowOff>138151</xdr:rowOff>
    </xdr:to>
    <xdr:sp macro="" textlink="">
      <xdr:nvSpPr>
        <xdr:cNvPr id="203" name="円/楕円 202"/>
        <xdr:cNvSpPr/>
      </xdr:nvSpPr>
      <xdr:spPr>
        <a:xfrm>
          <a:off x="107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129278</xdr:rowOff>
    </xdr:from>
    <xdr:ext cx="469744" cy="259045"/>
    <xdr:sp macro="" textlink="">
      <xdr:nvSpPr>
        <xdr:cNvPr id="204" name="テキスト ボックス 203"/>
        <xdr:cNvSpPr txBox="1"/>
      </xdr:nvSpPr>
      <xdr:spPr>
        <a:xfrm>
          <a:off x="895427"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169838</xdr:rowOff>
    </xdr:from>
    <xdr:to>
      <xdr:col>6</xdr:col>
      <xdr:colOff>511175</xdr:colOff>
      <xdr:row>96</xdr:row>
      <xdr:rowOff>103143</xdr:rowOff>
    </xdr:to>
    <xdr:cxnSp macro="">
      <xdr:nvCxnSpPr>
        <xdr:cNvPr id="234" name="直線コネクタ 233"/>
        <xdr:cNvCxnSpPr/>
      </xdr:nvCxnSpPr>
      <xdr:spPr>
        <a:xfrm flipV="1">
          <a:off x="3797300" y="16457588"/>
          <a:ext cx="838200" cy="10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103143</xdr:rowOff>
    </xdr:from>
    <xdr:to>
      <xdr:col>5</xdr:col>
      <xdr:colOff>358775</xdr:colOff>
      <xdr:row>96</xdr:row>
      <xdr:rowOff>132347</xdr:rowOff>
    </xdr:to>
    <xdr:cxnSp macro="">
      <xdr:nvCxnSpPr>
        <xdr:cNvPr id="237" name="直線コネクタ 236"/>
        <xdr:cNvCxnSpPr/>
      </xdr:nvCxnSpPr>
      <xdr:spPr>
        <a:xfrm flipV="1">
          <a:off x="2908300" y="16562343"/>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132347</xdr:rowOff>
    </xdr:from>
    <xdr:to>
      <xdr:col>4</xdr:col>
      <xdr:colOff>155575</xdr:colOff>
      <xdr:row>97</xdr:row>
      <xdr:rowOff>89027</xdr:rowOff>
    </xdr:to>
    <xdr:cxnSp macro="">
      <xdr:nvCxnSpPr>
        <xdr:cNvPr id="240" name="直線コネクタ 239"/>
        <xdr:cNvCxnSpPr/>
      </xdr:nvCxnSpPr>
      <xdr:spPr>
        <a:xfrm flipV="1">
          <a:off x="2019300" y="1659154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89027</xdr:rowOff>
    </xdr:from>
    <xdr:to>
      <xdr:col>2</xdr:col>
      <xdr:colOff>638175</xdr:colOff>
      <xdr:row>98</xdr:row>
      <xdr:rowOff>38469</xdr:rowOff>
    </xdr:to>
    <xdr:cxnSp macro="">
      <xdr:nvCxnSpPr>
        <xdr:cNvPr id="243" name="直線コネクタ 242"/>
        <xdr:cNvCxnSpPr/>
      </xdr:nvCxnSpPr>
      <xdr:spPr>
        <a:xfrm flipV="1">
          <a:off x="1130300" y="16719677"/>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119038</xdr:rowOff>
    </xdr:from>
    <xdr:to>
      <xdr:col>6</xdr:col>
      <xdr:colOff>561975</xdr:colOff>
      <xdr:row>96</xdr:row>
      <xdr:rowOff>49188</xdr:rowOff>
    </xdr:to>
    <xdr:sp macro="" textlink="">
      <xdr:nvSpPr>
        <xdr:cNvPr id="253" name="円/楕円 252"/>
        <xdr:cNvSpPr/>
      </xdr:nvSpPr>
      <xdr:spPr>
        <a:xfrm>
          <a:off x="4584700" y="164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141915</xdr:rowOff>
    </xdr:from>
    <xdr:ext cx="534377" cy="259045"/>
    <xdr:sp macro="" textlink="">
      <xdr:nvSpPr>
        <xdr:cNvPr id="254" name="扶助費該当値テキスト"/>
        <xdr:cNvSpPr txBox="1"/>
      </xdr:nvSpPr>
      <xdr:spPr>
        <a:xfrm>
          <a:off x="4686300" y="16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52343</xdr:rowOff>
    </xdr:from>
    <xdr:to>
      <xdr:col>5</xdr:col>
      <xdr:colOff>409575</xdr:colOff>
      <xdr:row>96</xdr:row>
      <xdr:rowOff>153943</xdr:rowOff>
    </xdr:to>
    <xdr:sp macro="" textlink="">
      <xdr:nvSpPr>
        <xdr:cNvPr id="255" name="円/楕円 254"/>
        <xdr:cNvSpPr/>
      </xdr:nvSpPr>
      <xdr:spPr>
        <a:xfrm>
          <a:off x="3746500" y="165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170470</xdr:rowOff>
    </xdr:from>
    <xdr:ext cx="534377" cy="259045"/>
    <xdr:sp macro="" textlink="">
      <xdr:nvSpPr>
        <xdr:cNvPr id="256" name="テキスト ボックス 255"/>
        <xdr:cNvSpPr txBox="1"/>
      </xdr:nvSpPr>
      <xdr:spPr>
        <a:xfrm>
          <a:off x="3530111" y="162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81547</xdr:rowOff>
    </xdr:from>
    <xdr:to>
      <xdr:col>4</xdr:col>
      <xdr:colOff>206375</xdr:colOff>
      <xdr:row>97</xdr:row>
      <xdr:rowOff>11697</xdr:rowOff>
    </xdr:to>
    <xdr:sp macro="" textlink="">
      <xdr:nvSpPr>
        <xdr:cNvPr id="257" name="円/楕円 256"/>
        <xdr:cNvSpPr/>
      </xdr:nvSpPr>
      <xdr:spPr>
        <a:xfrm>
          <a:off x="2857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28224</xdr:rowOff>
    </xdr:from>
    <xdr:ext cx="534377" cy="259045"/>
    <xdr:sp macro="" textlink="">
      <xdr:nvSpPr>
        <xdr:cNvPr id="258" name="テキスト ボックス 257"/>
        <xdr:cNvSpPr txBox="1"/>
      </xdr:nvSpPr>
      <xdr:spPr>
        <a:xfrm>
          <a:off x="2641111" y="163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38227</xdr:rowOff>
    </xdr:from>
    <xdr:to>
      <xdr:col>3</xdr:col>
      <xdr:colOff>3175</xdr:colOff>
      <xdr:row>97</xdr:row>
      <xdr:rowOff>139827</xdr:rowOff>
    </xdr:to>
    <xdr:sp macro="" textlink="">
      <xdr:nvSpPr>
        <xdr:cNvPr id="259" name="円/楕円 258"/>
        <xdr:cNvSpPr/>
      </xdr:nvSpPr>
      <xdr:spPr>
        <a:xfrm>
          <a:off x="1968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156354</xdr:rowOff>
    </xdr:from>
    <xdr:ext cx="534377" cy="259045"/>
    <xdr:sp macro="" textlink="">
      <xdr:nvSpPr>
        <xdr:cNvPr id="260" name="テキスト ボックス 259"/>
        <xdr:cNvSpPr txBox="1"/>
      </xdr:nvSpPr>
      <xdr:spPr>
        <a:xfrm>
          <a:off x="1752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159119</xdr:rowOff>
    </xdr:from>
    <xdr:to>
      <xdr:col>1</xdr:col>
      <xdr:colOff>485775</xdr:colOff>
      <xdr:row>98</xdr:row>
      <xdr:rowOff>89269</xdr:rowOff>
    </xdr:to>
    <xdr:sp macro="" textlink="">
      <xdr:nvSpPr>
        <xdr:cNvPr id="261" name="円/楕円 260"/>
        <xdr:cNvSpPr/>
      </xdr:nvSpPr>
      <xdr:spPr>
        <a:xfrm>
          <a:off x="10795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80396</xdr:rowOff>
    </xdr:from>
    <xdr:ext cx="534377" cy="259045"/>
    <xdr:sp macro="" textlink="">
      <xdr:nvSpPr>
        <xdr:cNvPr id="262" name="テキスト ボックス 261"/>
        <xdr:cNvSpPr txBox="1"/>
      </xdr:nvSpPr>
      <xdr:spPr>
        <a:xfrm>
          <a:off x="863111" y="168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68244</xdr:rowOff>
    </xdr:from>
    <xdr:to>
      <xdr:col>15</xdr:col>
      <xdr:colOff>180975</xdr:colOff>
      <xdr:row>35</xdr:row>
      <xdr:rowOff>146494</xdr:rowOff>
    </xdr:to>
    <xdr:cxnSp macro="">
      <xdr:nvCxnSpPr>
        <xdr:cNvPr id="289" name="直線コネクタ 288"/>
        <xdr:cNvCxnSpPr/>
      </xdr:nvCxnSpPr>
      <xdr:spPr>
        <a:xfrm flipV="1">
          <a:off x="9639300" y="6068994"/>
          <a:ext cx="8382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146494</xdr:rowOff>
    </xdr:from>
    <xdr:to>
      <xdr:col>14</xdr:col>
      <xdr:colOff>28575</xdr:colOff>
      <xdr:row>36</xdr:row>
      <xdr:rowOff>19603</xdr:rowOff>
    </xdr:to>
    <xdr:cxnSp macro="">
      <xdr:nvCxnSpPr>
        <xdr:cNvPr id="292" name="直線コネクタ 291"/>
        <xdr:cNvCxnSpPr/>
      </xdr:nvCxnSpPr>
      <xdr:spPr>
        <a:xfrm flipV="1">
          <a:off x="8750300" y="6147244"/>
          <a:ext cx="889000" cy="4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152479</xdr:rowOff>
    </xdr:from>
    <xdr:to>
      <xdr:col>12</xdr:col>
      <xdr:colOff>511175</xdr:colOff>
      <xdr:row>36</xdr:row>
      <xdr:rowOff>19603</xdr:rowOff>
    </xdr:to>
    <xdr:cxnSp macro="">
      <xdr:nvCxnSpPr>
        <xdr:cNvPr id="295" name="直線コネクタ 294"/>
        <xdr:cNvCxnSpPr/>
      </xdr:nvCxnSpPr>
      <xdr:spPr>
        <a:xfrm>
          <a:off x="7861300" y="5810329"/>
          <a:ext cx="889000" cy="3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152479</xdr:rowOff>
    </xdr:from>
    <xdr:to>
      <xdr:col>11</xdr:col>
      <xdr:colOff>307975</xdr:colOff>
      <xdr:row>36</xdr:row>
      <xdr:rowOff>1689</xdr:rowOff>
    </xdr:to>
    <xdr:cxnSp macro="">
      <xdr:nvCxnSpPr>
        <xdr:cNvPr id="298" name="直線コネクタ 297"/>
        <xdr:cNvCxnSpPr/>
      </xdr:nvCxnSpPr>
      <xdr:spPr>
        <a:xfrm flipV="1">
          <a:off x="6972300" y="5810329"/>
          <a:ext cx="889000" cy="36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17444</xdr:rowOff>
    </xdr:from>
    <xdr:to>
      <xdr:col>15</xdr:col>
      <xdr:colOff>231775</xdr:colOff>
      <xdr:row>35</xdr:row>
      <xdr:rowOff>119044</xdr:rowOff>
    </xdr:to>
    <xdr:sp macro="" textlink="">
      <xdr:nvSpPr>
        <xdr:cNvPr id="308" name="円/楕円 307"/>
        <xdr:cNvSpPr/>
      </xdr:nvSpPr>
      <xdr:spPr>
        <a:xfrm>
          <a:off x="10426700" y="60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40321</xdr:rowOff>
    </xdr:from>
    <xdr:ext cx="599010" cy="259045"/>
    <xdr:sp macro="" textlink="">
      <xdr:nvSpPr>
        <xdr:cNvPr id="309" name="補助費等該当値テキスト"/>
        <xdr:cNvSpPr txBox="1"/>
      </xdr:nvSpPr>
      <xdr:spPr>
        <a:xfrm>
          <a:off x="10528300" y="586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95694</xdr:rowOff>
    </xdr:from>
    <xdr:to>
      <xdr:col>14</xdr:col>
      <xdr:colOff>79375</xdr:colOff>
      <xdr:row>36</xdr:row>
      <xdr:rowOff>25844</xdr:rowOff>
    </xdr:to>
    <xdr:sp macro="" textlink="">
      <xdr:nvSpPr>
        <xdr:cNvPr id="310" name="円/楕円 309"/>
        <xdr:cNvSpPr/>
      </xdr:nvSpPr>
      <xdr:spPr>
        <a:xfrm>
          <a:off x="9588500" y="60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42371</xdr:rowOff>
    </xdr:from>
    <xdr:ext cx="599010" cy="259045"/>
    <xdr:sp macro="" textlink="">
      <xdr:nvSpPr>
        <xdr:cNvPr id="311" name="テキスト ボックス 310"/>
        <xdr:cNvSpPr txBox="1"/>
      </xdr:nvSpPr>
      <xdr:spPr>
        <a:xfrm>
          <a:off x="9339794" y="58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140253</xdr:rowOff>
    </xdr:from>
    <xdr:to>
      <xdr:col>12</xdr:col>
      <xdr:colOff>561975</xdr:colOff>
      <xdr:row>36</xdr:row>
      <xdr:rowOff>70403</xdr:rowOff>
    </xdr:to>
    <xdr:sp macro="" textlink="">
      <xdr:nvSpPr>
        <xdr:cNvPr id="312" name="円/楕円 311"/>
        <xdr:cNvSpPr/>
      </xdr:nvSpPr>
      <xdr:spPr>
        <a:xfrm>
          <a:off x="8699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86930</xdr:rowOff>
    </xdr:from>
    <xdr:ext cx="599010" cy="259045"/>
    <xdr:sp macro="" textlink="">
      <xdr:nvSpPr>
        <xdr:cNvPr id="313" name="テキスト ボックス 312"/>
        <xdr:cNvSpPr txBox="1"/>
      </xdr:nvSpPr>
      <xdr:spPr>
        <a:xfrm>
          <a:off x="8450794" y="59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101679</xdr:rowOff>
    </xdr:from>
    <xdr:to>
      <xdr:col>11</xdr:col>
      <xdr:colOff>358775</xdr:colOff>
      <xdr:row>34</xdr:row>
      <xdr:rowOff>31829</xdr:rowOff>
    </xdr:to>
    <xdr:sp macro="" textlink="">
      <xdr:nvSpPr>
        <xdr:cNvPr id="314" name="円/楕円 313"/>
        <xdr:cNvSpPr/>
      </xdr:nvSpPr>
      <xdr:spPr>
        <a:xfrm>
          <a:off x="7810500" y="5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48356</xdr:rowOff>
    </xdr:from>
    <xdr:ext cx="599010" cy="259045"/>
    <xdr:sp macro="" textlink="">
      <xdr:nvSpPr>
        <xdr:cNvPr id="315" name="テキスト ボックス 314"/>
        <xdr:cNvSpPr txBox="1"/>
      </xdr:nvSpPr>
      <xdr:spPr>
        <a:xfrm>
          <a:off x="7561794" y="5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122339</xdr:rowOff>
    </xdr:from>
    <xdr:to>
      <xdr:col>10</xdr:col>
      <xdr:colOff>155575</xdr:colOff>
      <xdr:row>36</xdr:row>
      <xdr:rowOff>52489</xdr:rowOff>
    </xdr:to>
    <xdr:sp macro="" textlink="">
      <xdr:nvSpPr>
        <xdr:cNvPr id="316" name="円/楕円 315"/>
        <xdr:cNvSpPr/>
      </xdr:nvSpPr>
      <xdr:spPr>
        <a:xfrm>
          <a:off x="6921500" y="6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69016</xdr:rowOff>
    </xdr:from>
    <xdr:ext cx="599010" cy="259045"/>
    <xdr:sp macro="" textlink="">
      <xdr:nvSpPr>
        <xdr:cNvPr id="317" name="テキスト ボックス 316"/>
        <xdr:cNvSpPr txBox="1"/>
      </xdr:nvSpPr>
      <xdr:spPr>
        <a:xfrm>
          <a:off x="6672794" y="589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11816</xdr:rowOff>
    </xdr:from>
    <xdr:to>
      <xdr:col>15</xdr:col>
      <xdr:colOff>180975</xdr:colOff>
      <xdr:row>59</xdr:row>
      <xdr:rowOff>22234</xdr:rowOff>
    </xdr:to>
    <xdr:cxnSp macro="">
      <xdr:nvCxnSpPr>
        <xdr:cNvPr id="346" name="直線コネクタ 345"/>
        <xdr:cNvCxnSpPr/>
      </xdr:nvCxnSpPr>
      <xdr:spPr>
        <a:xfrm>
          <a:off x="9639300" y="10127366"/>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47839</xdr:rowOff>
    </xdr:from>
    <xdr:to>
      <xdr:col>14</xdr:col>
      <xdr:colOff>28575</xdr:colOff>
      <xdr:row>59</xdr:row>
      <xdr:rowOff>11816</xdr:rowOff>
    </xdr:to>
    <xdr:cxnSp macro="">
      <xdr:nvCxnSpPr>
        <xdr:cNvPr id="349" name="直線コネクタ 348"/>
        <xdr:cNvCxnSpPr/>
      </xdr:nvCxnSpPr>
      <xdr:spPr>
        <a:xfrm>
          <a:off x="8750300" y="9991939"/>
          <a:ext cx="889000" cy="1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47839</xdr:rowOff>
    </xdr:from>
    <xdr:to>
      <xdr:col>12</xdr:col>
      <xdr:colOff>511175</xdr:colOff>
      <xdr:row>58</xdr:row>
      <xdr:rowOff>132924</xdr:rowOff>
    </xdr:to>
    <xdr:cxnSp macro="">
      <xdr:nvCxnSpPr>
        <xdr:cNvPr id="352" name="直線コネクタ 351"/>
        <xdr:cNvCxnSpPr/>
      </xdr:nvCxnSpPr>
      <xdr:spPr>
        <a:xfrm flipV="1">
          <a:off x="7861300" y="9991939"/>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132924</xdr:rowOff>
    </xdr:from>
    <xdr:to>
      <xdr:col>11</xdr:col>
      <xdr:colOff>307975</xdr:colOff>
      <xdr:row>59</xdr:row>
      <xdr:rowOff>17915</xdr:rowOff>
    </xdr:to>
    <xdr:cxnSp macro="">
      <xdr:nvCxnSpPr>
        <xdr:cNvPr id="355" name="直線コネクタ 354"/>
        <xdr:cNvCxnSpPr/>
      </xdr:nvCxnSpPr>
      <xdr:spPr>
        <a:xfrm flipV="1">
          <a:off x="6972300" y="10077024"/>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142884</xdr:rowOff>
    </xdr:from>
    <xdr:to>
      <xdr:col>15</xdr:col>
      <xdr:colOff>231775</xdr:colOff>
      <xdr:row>59</xdr:row>
      <xdr:rowOff>73034</xdr:rowOff>
    </xdr:to>
    <xdr:sp macro="" textlink="">
      <xdr:nvSpPr>
        <xdr:cNvPr id="365" name="円/楕円 364"/>
        <xdr:cNvSpPr/>
      </xdr:nvSpPr>
      <xdr:spPr>
        <a:xfrm>
          <a:off x="10426700" y="100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83402</xdr:rowOff>
    </xdr:from>
    <xdr:ext cx="534377" cy="259045"/>
    <xdr:sp macro="" textlink="">
      <xdr:nvSpPr>
        <xdr:cNvPr id="366" name="普通建設事業費該当値テキスト"/>
        <xdr:cNvSpPr txBox="1"/>
      </xdr:nvSpPr>
      <xdr:spPr>
        <a:xfrm>
          <a:off x="10528300" y="100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132466</xdr:rowOff>
    </xdr:from>
    <xdr:to>
      <xdr:col>14</xdr:col>
      <xdr:colOff>79375</xdr:colOff>
      <xdr:row>59</xdr:row>
      <xdr:rowOff>62616</xdr:rowOff>
    </xdr:to>
    <xdr:sp macro="" textlink="">
      <xdr:nvSpPr>
        <xdr:cNvPr id="367" name="円/楕円 366"/>
        <xdr:cNvSpPr/>
      </xdr:nvSpPr>
      <xdr:spPr>
        <a:xfrm>
          <a:off x="9588500" y="100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53743</xdr:rowOff>
    </xdr:from>
    <xdr:ext cx="534377" cy="259045"/>
    <xdr:sp macro="" textlink="">
      <xdr:nvSpPr>
        <xdr:cNvPr id="368" name="テキスト ボックス 367"/>
        <xdr:cNvSpPr txBox="1"/>
      </xdr:nvSpPr>
      <xdr:spPr>
        <a:xfrm>
          <a:off x="9372111" y="101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168489</xdr:rowOff>
    </xdr:from>
    <xdr:to>
      <xdr:col>12</xdr:col>
      <xdr:colOff>561975</xdr:colOff>
      <xdr:row>58</xdr:row>
      <xdr:rowOff>98639</xdr:rowOff>
    </xdr:to>
    <xdr:sp macro="" textlink="">
      <xdr:nvSpPr>
        <xdr:cNvPr id="369" name="円/楕円 368"/>
        <xdr:cNvSpPr/>
      </xdr:nvSpPr>
      <xdr:spPr>
        <a:xfrm>
          <a:off x="8699500" y="99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115166</xdr:rowOff>
    </xdr:from>
    <xdr:ext cx="599010" cy="259045"/>
    <xdr:sp macro="" textlink="">
      <xdr:nvSpPr>
        <xdr:cNvPr id="370" name="テキスト ボックス 369"/>
        <xdr:cNvSpPr txBox="1"/>
      </xdr:nvSpPr>
      <xdr:spPr>
        <a:xfrm>
          <a:off x="8450794" y="97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82124</xdr:rowOff>
    </xdr:from>
    <xdr:to>
      <xdr:col>11</xdr:col>
      <xdr:colOff>358775</xdr:colOff>
      <xdr:row>59</xdr:row>
      <xdr:rowOff>12274</xdr:rowOff>
    </xdr:to>
    <xdr:sp macro="" textlink="">
      <xdr:nvSpPr>
        <xdr:cNvPr id="371" name="円/楕円 370"/>
        <xdr:cNvSpPr/>
      </xdr:nvSpPr>
      <xdr:spPr>
        <a:xfrm>
          <a:off x="7810500" y="100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28801</xdr:rowOff>
    </xdr:from>
    <xdr:ext cx="599010" cy="259045"/>
    <xdr:sp macro="" textlink="">
      <xdr:nvSpPr>
        <xdr:cNvPr id="372" name="テキスト ボックス 371"/>
        <xdr:cNvSpPr txBox="1"/>
      </xdr:nvSpPr>
      <xdr:spPr>
        <a:xfrm>
          <a:off x="7561794" y="98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138565</xdr:rowOff>
    </xdr:from>
    <xdr:to>
      <xdr:col>10</xdr:col>
      <xdr:colOff>155575</xdr:colOff>
      <xdr:row>59</xdr:row>
      <xdr:rowOff>68715</xdr:rowOff>
    </xdr:to>
    <xdr:sp macro="" textlink="">
      <xdr:nvSpPr>
        <xdr:cNvPr id="373" name="円/楕円 372"/>
        <xdr:cNvSpPr/>
      </xdr:nvSpPr>
      <xdr:spPr>
        <a:xfrm>
          <a:off x="6921500" y="10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59842</xdr:rowOff>
    </xdr:from>
    <xdr:ext cx="534377" cy="259045"/>
    <xdr:sp macro="" textlink="">
      <xdr:nvSpPr>
        <xdr:cNvPr id="374" name="テキスト ボックス 373"/>
        <xdr:cNvSpPr txBox="1"/>
      </xdr:nvSpPr>
      <xdr:spPr>
        <a:xfrm>
          <a:off x="6705111" y="101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35660</xdr:rowOff>
    </xdr:from>
    <xdr:to>
      <xdr:col>15</xdr:col>
      <xdr:colOff>180975</xdr:colOff>
      <xdr:row>79</xdr:row>
      <xdr:rowOff>41963</xdr:rowOff>
    </xdr:to>
    <xdr:cxnSp macro="">
      <xdr:nvCxnSpPr>
        <xdr:cNvPr id="403" name="直線コネクタ 402"/>
        <xdr:cNvCxnSpPr/>
      </xdr:nvCxnSpPr>
      <xdr:spPr>
        <a:xfrm flipV="1">
          <a:off x="9639300" y="13580210"/>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26693</xdr:rowOff>
    </xdr:from>
    <xdr:to>
      <xdr:col>14</xdr:col>
      <xdr:colOff>28575</xdr:colOff>
      <xdr:row>79</xdr:row>
      <xdr:rowOff>41963</xdr:rowOff>
    </xdr:to>
    <xdr:cxnSp macro="">
      <xdr:nvCxnSpPr>
        <xdr:cNvPr id="406" name="直線コネクタ 405"/>
        <xdr:cNvCxnSpPr/>
      </xdr:nvCxnSpPr>
      <xdr:spPr>
        <a:xfrm>
          <a:off x="8750300" y="1357124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156310</xdr:rowOff>
    </xdr:from>
    <xdr:to>
      <xdr:col>15</xdr:col>
      <xdr:colOff>231775</xdr:colOff>
      <xdr:row>79</xdr:row>
      <xdr:rowOff>86460</xdr:rowOff>
    </xdr:to>
    <xdr:sp macro="" textlink="">
      <xdr:nvSpPr>
        <xdr:cNvPr id="416" name="円/楕円 415"/>
        <xdr:cNvSpPr/>
      </xdr:nvSpPr>
      <xdr:spPr>
        <a:xfrm>
          <a:off x="10426700" y="135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162613</xdr:rowOff>
    </xdr:from>
    <xdr:to>
      <xdr:col>14</xdr:col>
      <xdr:colOff>79375</xdr:colOff>
      <xdr:row>79</xdr:row>
      <xdr:rowOff>92763</xdr:rowOff>
    </xdr:to>
    <xdr:sp macro="" textlink="">
      <xdr:nvSpPr>
        <xdr:cNvPr id="418" name="円/楕円 417"/>
        <xdr:cNvSpPr/>
      </xdr:nvSpPr>
      <xdr:spPr>
        <a:xfrm>
          <a:off x="9588500" y="13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83890</xdr:rowOff>
    </xdr:from>
    <xdr:ext cx="469744" cy="259045"/>
    <xdr:sp macro="" textlink="">
      <xdr:nvSpPr>
        <xdr:cNvPr id="419" name="テキスト ボックス 418"/>
        <xdr:cNvSpPr txBox="1"/>
      </xdr:nvSpPr>
      <xdr:spPr>
        <a:xfrm>
          <a:off x="9404427" y="136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147343</xdr:rowOff>
    </xdr:from>
    <xdr:to>
      <xdr:col>12</xdr:col>
      <xdr:colOff>561975</xdr:colOff>
      <xdr:row>79</xdr:row>
      <xdr:rowOff>77493</xdr:rowOff>
    </xdr:to>
    <xdr:sp macro="" textlink="">
      <xdr:nvSpPr>
        <xdr:cNvPr id="420" name="円/楕円 419"/>
        <xdr:cNvSpPr/>
      </xdr:nvSpPr>
      <xdr:spPr>
        <a:xfrm>
          <a:off x="8699500" y="135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68620</xdr:rowOff>
    </xdr:from>
    <xdr:ext cx="534377" cy="259045"/>
    <xdr:sp macro="" textlink="">
      <xdr:nvSpPr>
        <xdr:cNvPr id="421" name="テキスト ボックス 420"/>
        <xdr:cNvSpPr txBox="1"/>
      </xdr:nvSpPr>
      <xdr:spPr>
        <a:xfrm>
          <a:off x="8483111" y="136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170049</xdr:rowOff>
    </xdr:from>
    <xdr:to>
      <xdr:col>15</xdr:col>
      <xdr:colOff>180975</xdr:colOff>
      <xdr:row>98</xdr:row>
      <xdr:rowOff>73611</xdr:rowOff>
    </xdr:to>
    <xdr:cxnSp macro="">
      <xdr:nvCxnSpPr>
        <xdr:cNvPr id="448" name="直線コネクタ 447"/>
        <xdr:cNvCxnSpPr/>
      </xdr:nvCxnSpPr>
      <xdr:spPr>
        <a:xfrm>
          <a:off x="9639300" y="16800699"/>
          <a:ext cx="8382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114325</xdr:rowOff>
    </xdr:from>
    <xdr:to>
      <xdr:col>14</xdr:col>
      <xdr:colOff>28575</xdr:colOff>
      <xdr:row>97</xdr:row>
      <xdr:rowOff>170049</xdr:rowOff>
    </xdr:to>
    <xdr:cxnSp macro="">
      <xdr:nvCxnSpPr>
        <xdr:cNvPr id="451" name="直線コネクタ 450"/>
        <xdr:cNvCxnSpPr/>
      </xdr:nvCxnSpPr>
      <xdr:spPr>
        <a:xfrm>
          <a:off x="8750300" y="16059175"/>
          <a:ext cx="889000" cy="7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22811</xdr:rowOff>
    </xdr:from>
    <xdr:to>
      <xdr:col>15</xdr:col>
      <xdr:colOff>231775</xdr:colOff>
      <xdr:row>98</xdr:row>
      <xdr:rowOff>124411</xdr:rowOff>
    </xdr:to>
    <xdr:sp macro="" textlink="">
      <xdr:nvSpPr>
        <xdr:cNvPr id="461" name="円/楕円 460"/>
        <xdr:cNvSpPr/>
      </xdr:nvSpPr>
      <xdr:spPr>
        <a:xfrm>
          <a:off x="10426700" y="1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109188</xdr:rowOff>
    </xdr:from>
    <xdr:ext cx="534377" cy="259045"/>
    <xdr:sp macro="" textlink="">
      <xdr:nvSpPr>
        <xdr:cNvPr id="462" name="普通建設事業費 （ うち更新整備　）該当値テキスト"/>
        <xdr:cNvSpPr txBox="1"/>
      </xdr:nvSpPr>
      <xdr:spPr>
        <a:xfrm>
          <a:off x="10528300" y="167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119249</xdr:rowOff>
    </xdr:from>
    <xdr:to>
      <xdr:col>14</xdr:col>
      <xdr:colOff>79375</xdr:colOff>
      <xdr:row>98</xdr:row>
      <xdr:rowOff>49399</xdr:rowOff>
    </xdr:to>
    <xdr:sp macro="" textlink="">
      <xdr:nvSpPr>
        <xdr:cNvPr id="463" name="円/楕円 462"/>
        <xdr:cNvSpPr/>
      </xdr:nvSpPr>
      <xdr:spPr>
        <a:xfrm>
          <a:off x="9588500" y="167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40526</xdr:rowOff>
    </xdr:from>
    <xdr:ext cx="534377" cy="259045"/>
    <xdr:sp macro="" textlink="">
      <xdr:nvSpPr>
        <xdr:cNvPr id="464" name="テキスト ボックス 463"/>
        <xdr:cNvSpPr txBox="1"/>
      </xdr:nvSpPr>
      <xdr:spPr>
        <a:xfrm>
          <a:off x="9372111" y="168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63525</xdr:rowOff>
    </xdr:from>
    <xdr:to>
      <xdr:col>12</xdr:col>
      <xdr:colOff>561975</xdr:colOff>
      <xdr:row>93</xdr:row>
      <xdr:rowOff>165125</xdr:rowOff>
    </xdr:to>
    <xdr:sp macro="" textlink="">
      <xdr:nvSpPr>
        <xdr:cNvPr id="465" name="円/楕円 464"/>
        <xdr:cNvSpPr/>
      </xdr:nvSpPr>
      <xdr:spPr>
        <a:xfrm>
          <a:off x="8699500" y="16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10202</xdr:rowOff>
    </xdr:from>
    <xdr:ext cx="599010" cy="259045"/>
    <xdr:sp macro="" textlink="">
      <xdr:nvSpPr>
        <xdr:cNvPr id="466" name="テキスト ボックス 465"/>
        <xdr:cNvSpPr txBox="1"/>
      </xdr:nvSpPr>
      <xdr:spPr>
        <a:xfrm>
          <a:off x="8450794" y="1578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137908</xdr:rowOff>
    </xdr:from>
    <xdr:to>
      <xdr:col>23</xdr:col>
      <xdr:colOff>517525</xdr:colOff>
      <xdr:row>38</xdr:row>
      <xdr:rowOff>139558</xdr:rowOff>
    </xdr:to>
    <xdr:cxnSp macro="">
      <xdr:nvCxnSpPr>
        <xdr:cNvPr id="493" name="直線コネクタ 492"/>
        <xdr:cNvCxnSpPr/>
      </xdr:nvCxnSpPr>
      <xdr:spPr>
        <a:xfrm>
          <a:off x="15481300" y="6653008"/>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126226</xdr:rowOff>
    </xdr:from>
    <xdr:to>
      <xdr:col>22</xdr:col>
      <xdr:colOff>365125</xdr:colOff>
      <xdr:row>38</xdr:row>
      <xdr:rowOff>137908</xdr:rowOff>
    </xdr:to>
    <xdr:cxnSp macro="">
      <xdr:nvCxnSpPr>
        <xdr:cNvPr id="496" name="直線コネクタ 495"/>
        <xdr:cNvCxnSpPr/>
      </xdr:nvCxnSpPr>
      <xdr:spPr>
        <a:xfrm>
          <a:off x="14592300" y="664132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126226</xdr:rowOff>
    </xdr:from>
    <xdr:to>
      <xdr:col>21</xdr:col>
      <xdr:colOff>161925</xdr:colOff>
      <xdr:row>38</xdr:row>
      <xdr:rowOff>130227</xdr:rowOff>
    </xdr:to>
    <xdr:cxnSp macro="">
      <xdr:nvCxnSpPr>
        <xdr:cNvPr id="499" name="直線コネクタ 498"/>
        <xdr:cNvCxnSpPr/>
      </xdr:nvCxnSpPr>
      <xdr:spPr>
        <a:xfrm flipV="1">
          <a:off x="13703300" y="664132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1" name="テキスト ボックス 500"/>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130227</xdr:rowOff>
    </xdr:from>
    <xdr:to>
      <xdr:col>19</xdr:col>
      <xdr:colOff>644525</xdr:colOff>
      <xdr:row>38</xdr:row>
      <xdr:rowOff>137385</xdr:rowOff>
    </xdr:to>
    <xdr:cxnSp macro="">
      <xdr:nvCxnSpPr>
        <xdr:cNvPr id="502" name="直線コネクタ 501"/>
        <xdr:cNvCxnSpPr/>
      </xdr:nvCxnSpPr>
      <xdr:spPr>
        <a:xfrm flipV="1">
          <a:off x="12814300" y="6645327"/>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88758</xdr:rowOff>
    </xdr:from>
    <xdr:to>
      <xdr:col>23</xdr:col>
      <xdr:colOff>568325</xdr:colOff>
      <xdr:row>39</xdr:row>
      <xdr:rowOff>18908</xdr:rowOff>
    </xdr:to>
    <xdr:sp macro="" textlink="">
      <xdr:nvSpPr>
        <xdr:cNvPr id="512" name="円/楕円 511"/>
        <xdr:cNvSpPr/>
      </xdr:nvSpPr>
      <xdr:spPr>
        <a:xfrm>
          <a:off x="16268700" y="66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13932" cy="259045"/>
    <xdr:sp macro="" textlink="">
      <xdr:nvSpPr>
        <xdr:cNvPr id="513" name="災害復旧事業費該当値テキスト"/>
        <xdr:cNvSpPr txBox="1"/>
      </xdr:nvSpPr>
      <xdr:spPr>
        <a:xfrm>
          <a:off x="16370300" y="6569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87108</xdr:rowOff>
    </xdr:from>
    <xdr:to>
      <xdr:col>22</xdr:col>
      <xdr:colOff>415925</xdr:colOff>
      <xdr:row>39</xdr:row>
      <xdr:rowOff>17258</xdr:rowOff>
    </xdr:to>
    <xdr:sp macro="" textlink="">
      <xdr:nvSpPr>
        <xdr:cNvPr id="514" name="円/楕円 513"/>
        <xdr:cNvSpPr/>
      </xdr:nvSpPr>
      <xdr:spPr>
        <a:xfrm>
          <a:off x="15430500" y="66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8385</xdr:rowOff>
    </xdr:from>
    <xdr:ext cx="378565" cy="259045"/>
    <xdr:sp macro="" textlink="">
      <xdr:nvSpPr>
        <xdr:cNvPr id="515" name="テキスト ボックス 514"/>
        <xdr:cNvSpPr txBox="1"/>
      </xdr:nvSpPr>
      <xdr:spPr>
        <a:xfrm>
          <a:off x="15292017" y="669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75426</xdr:rowOff>
    </xdr:from>
    <xdr:to>
      <xdr:col>21</xdr:col>
      <xdr:colOff>212725</xdr:colOff>
      <xdr:row>39</xdr:row>
      <xdr:rowOff>5576</xdr:rowOff>
    </xdr:to>
    <xdr:sp macro="" textlink="">
      <xdr:nvSpPr>
        <xdr:cNvPr id="516" name="円/楕円 515"/>
        <xdr:cNvSpPr/>
      </xdr:nvSpPr>
      <xdr:spPr>
        <a:xfrm>
          <a:off x="14541500" y="65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22103</xdr:rowOff>
    </xdr:from>
    <xdr:ext cx="469744" cy="259045"/>
    <xdr:sp macro="" textlink="">
      <xdr:nvSpPr>
        <xdr:cNvPr id="517" name="テキスト ボックス 516"/>
        <xdr:cNvSpPr txBox="1"/>
      </xdr:nvSpPr>
      <xdr:spPr>
        <a:xfrm>
          <a:off x="14357427" y="636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79427</xdr:rowOff>
    </xdr:from>
    <xdr:to>
      <xdr:col>20</xdr:col>
      <xdr:colOff>9525</xdr:colOff>
      <xdr:row>39</xdr:row>
      <xdr:rowOff>9577</xdr:rowOff>
    </xdr:to>
    <xdr:sp macro="" textlink="">
      <xdr:nvSpPr>
        <xdr:cNvPr id="518" name="円/楕円 517"/>
        <xdr:cNvSpPr/>
      </xdr:nvSpPr>
      <xdr:spPr>
        <a:xfrm>
          <a:off x="13652500" y="65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704</xdr:rowOff>
    </xdr:from>
    <xdr:ext cx="469744" cy="259045"/>
    <xdr:sp macro="" textlink="">
      <xdr:nvSpPr>
        <xdr:cNvPr id="519" name="テキスト ボックス 518"/>
        <xdr:cNvSpPr txBox="1"/>
      </xdr:nvSpPr>
      <xdr:spPr>
        <a:xfrm>
          <a:off x="13468427" y="66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86585</xdr:rowOff>
    </xdr:from>
    <xdr:to>
      <xdr:col>18</xdr:col>
      <xdr:colOff>492125</xdr:colOff>
      <xdr:row>39</xdr:row>
      <xdr:rowOff>16735</xdr:rowOff>
    </xdr:to>
    <xdr:sp macro="" textlink="">
      <xdr:nvSpPr>
        <xdr:cNvPr id="520" name="円/楕円 519"/>
        <xdr:cNvSpPr/>
      </xdr:nvSpPr>
      <xdr:spPr>
        <a:xfrm>
          <a:off x="12763500" y="66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7862</xdr:rowOff>
    </xdr:from>
    <xdr:ext cx="469744" cy="259045"/>
    <xdr:sp macro="" textlink="">
      <xdr:nvSpPr>
        <xdr:cNvPr id="521" name="テキスト ボックス 520"/>
        <xdr:cNvSpPr txBox="1"/>
      </xdr:nvSpPr>
      <xdr:spPr>
        <a:xfrm>
          <a:off x="12579427" y="66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166477</xdr:rowOff>
    </xdr:from>
    <xdr:to>
      <xdr:col>23</xdr:col>
      <xdr:colOff>517525</xdr:colOff>
      <xdr:row>74</xdr:row>
      <xdr:rowOff>26337</xdr:rowOff>
    </xdr:to>
    <xdr:cxnSp macro="">
      <xdr:nvCxnSpPr>
        <xdr:cNvPr id="599" name="直線コネクタ 598"/>
        <xdr:cNvCxnSpPr/>
      </xdr:nvCxnSpPr>
      <xdr:spPr>
        <a:xfrm flipV="1">
          <a:off x="15481300" y="12682327"/>
          <a:ext cx="8382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13673</xdr:rowOff>
    </xdr:from>
    <xdr:to>
      <xdr:col>22</xdr:col>
      <xdr:colOff>365125</xdr:colOff>
      <xdr:row>74</xdr:row>
      <xdr:rowOff>26337</xdr:rowOff>
    </xdr:to>
    <xdr:cxnSp macro="">
      <xdr:nvCxnSpPr>
        <xdr:cNvPr id="602" name="直線コネクタ 601"/>
        <xdr:cNvCxnSpPr/>
      </xdr:nvCxnSpPr>
      <xdr:spPr>
        <a:xfrm>
          <a:off x="14592300" y="12529523"/>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13673</xdr:rowOff>
    </xdr:from>
    <xdr:to>
      <xdr:col>21</xdr:col>
      <xdr:colOff>161925</xdr:colOff>
      <xdr:row>73</xdr:row>
      <xdr:rowOff>129946</xdr:rowOff>
    </xdr:to>
    <xdr:cxnSp macro="">
      <xdr:nvCxnSpPr>
        <xdr:cNvPr id="605" name="直線コネクタ 604"/>
        <xdr:cNvCxnSpPr/>
      </xdr:nvCxnSpPr>
      <xdr:spPr>
        <a:xfrm flipV="1">
          <a:off x="13703300" y="12529523"/>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125854</xdr:rowOff>
    </xdr:from>
    <xdr:to>
      <xdr:col>19</xdr:col>
      <xdr:colOff>644525</xdr:colOff>
      <xdr:row>73</xdr:row>
      <xdr:rowOff>129946</xdr:rowOff>
    </xdr:to>
    <xdr:cxnSp macro="">
      <xdr:nvCxnSpPr>
        <xdr:cNvPr id="608" name="直線コネクタ 607"/>
        <xdr:cNvCxnSpPr/>
      </xdr:nvCxnSpPr>
      <xdr:spPr>
        <a:xfrm>
          <a:off x="12814300" y="12641704"/>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115677</xdr:rowOff>
    </xdr:from>
    <xdr:to>
      <xdr:col>23</xdr:col>
      <xdr:colOff>568325</xdr:colOff>
      <xdr:row>74</xdr:row>
      <xdr:rowOff>45827</xdr:rowOff>
    </xdr:to>
    <xdr:sp macro="" textlink="">
      <xdr:nvSpPr>
        <xdr:cNvPr id="618" name="円/楕円 617"/>
        <xdr:cNvSpPr/>
      </xdr:nvSpPr>
      <xdr:spPr>
        <a:xfrm>
          <a:off x="16268700" y="126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138554</xdr:rowOff>
    </xdr:from>
    <xdr:ext cx="599010" cy="259045"/>
    <xdr:sp macro="" textlink="">
      <xdr:nvSpPr>
        <xdr:cNvPr id="619" name="公債費該当値テキスト"/>
        <xdr:cNvSpPr txBox="1"/>
      </xdr:nvSpPr>
      <xdr:spPr>
        <a:xfrm>
          <a:off x="16370300" y="1248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118,986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146987</xdr:rowOff>
    </xdr:from>
    <xdr:to>
      <xdr:col>22</xdr:col>
      <xdr:colOff>415925</xdr:colOff>
      <xdr:row>74</xdr:row>
      <xdr:rowOff>77137</xdr:rowOff>
    </xdr:to>
    <xdr:sp macro="" textlink="">
      <xdr:nvSpPr>
        <xdr:cNvPr id="620" name="円/楕円 619"/>
        <xdr:cNvSpPr/>
      </xdr:nvSpPr>
      <xdr:spPr>
        <a:xfrm>
          <a:off x="15430500" y="126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93664</xdr:rowOff>
    </xdr:from>
    <xdr:ext cx="599010" cy="259045"/>
    <xdr:sp macro="" textlink="">
      <xdr:nvSpPr>
        <xdr:cNvPr id="621" name="テキスト ボックス 620"/>
        <xdr:cNvSpPr txBox="1"/>
      </xdr:nvSpPr>
      <xdr:spPr>
        <a:xfrm>
          <a:off x="15181794" y="124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134323</xdr:rowOff>
    </xdr:from>
    <xdr:to>
      <xdr:col>21</xdr:col>
      <xdr:colOff>212725</xdr:colOff>
      <xdr:row>73</xdr:row>
      <xdr:rowOff>64473</xdr:rowOff>
    </xdr:to>
    <xdr:sp macro="" textlink="">
      <xdr:nvSpPr>
        <xdr:cNvPr id="622" name="円/楕円 621"/>
        <xdr:cNvSpPr/>
      </xdr:nvSpPr>
      <xdr:spPr>
        <a:xfrm>
          <a:off x="14541500" y="1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81000</xdr:rowOff>
    </xdr:from>
    <xdr:ext cx="599010" cy="259045"/>
    <xdr:sp macro="" textlink="">
      <xdr:nvSpPr>
        <xdr:cNvPr id="623" name="テキスト ボックス 622"/>
        <xdr:cNvSpPr txBox="1"/>
      </xdr:nvSpPr>
      <xdr:spPr>
        <a:xfrm>
          <a:off x="14292794" y="122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79146</xdr:rowOff>
    </xdr:from>
    <xdr:to>
      <xdr:col>20</xdr:col>
      <xdr:colOff>9525</xdr:colOff>
      <xdr:row>74</xdr:row>
      <xdr:rowOff>9296</xdr:rowOff>
    </xdr:to>
    <xdr:sp macro="" textlink="">
      <xdr:nvSpPr>
        <xdr:cNvPr id="624" name="円/楕円 623"/>
        <xdr:cNvSpPr/>
      </xdr:nvSpPr>
      <xdr:spPr>
        <a:xfrm>
          <a:off x="13652500" y="12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25823</xdr:rowOff>
    </xdr:from>
    <xdr:ext cx="599010" cy="259045"/>
    <xdr:sp macro="" textlink="">
      <xdr:nvSpPr>
        <xdr:cNvPr id="625" name="テキスト ボックス 624"/>
        <xdr:cNvSpPr txBox="1"/>
      </xdr:nvSpPr>
      <xdr:spPr>
        <a:xfrm>
          <a:off x="13403794" y="123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75054</xdr:rowOff>
    </xdr:from>
    <xdr:to>
      <xdr:col>18</xdr:col>
      <xdr:colOff>492125</xdr:colOff>
      <xdr:row>74</xdr:row>
      <xdr:rowOff>5204</xdr:rowOff>
    </xdr:to>
    <xdr:sp macro="" textlink="">
      <xdr:nvSpPr>
        <xdr:cNvPr id="626" name="円/楕円 625"/>
        <xdr:cNvSpPr/>
      </xdr:nvSpPr>
      <xdr:spPr>
        <a:xfrm>
          <a:off x="12763500" y="12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21731</xdr:rowOff>
    </xdr:from>
    <xdr:ext cx="599010" cy="259045"/>
    <xdr:sp macro="" textlink="">
      <xdr:nvSpPr>
        <xdr:cNvPr id="627" name="テキスト ボックス 626"/>
        <xdr:cNvSpPr txBox="1"/>
      </xdr:nvSpPr>
      <xdr:spPr>
        <a:xfrm>
          <a:off x="12514794" y="123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24053</xdr:rowOff>
    </xdr:from>
    <xdr:to>
      <xdr:col>23</xdr:col>
      <xdr:colOff>517525</xdr:colOff>
      <xdr:row>99</xdr:row>
      <xdr:rowOff>33531</xdr:rowOff>
    </xdr:to>
    <xdr:cxnSp macro="">
      <xdr:nvCxnSpPr>
        <xdr:cNvPr id="658" name="直線コネクタ 657"/>
        <xdr:cNvCxnSpPr/>
      </xdr:nvCxnSpPr>
      <xdr:spPr>
        <a:xfrm>
          <a:off x="15481300" y="16997603"/>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24053</xdr:rowOff>
    </xdr:from>
    <xdr:to>
      <xdr:col>22</xdr:col>
      <xdr:colOff>365125</xdr:colOff>
      <xdr:row>99</xdr:row>
      <xdr:rowOff>79301</xdr:rowOff>
    </xdr:to>
    <xdr:cxnSp macro="">
      <xdr:nvCxnSpPr>
        <xdr:cNvPr id="661" name="直線コネクタ 660"/>
        <xdr:cNvCxnSpPr/>
      </xdr:nvCxnSpPr>
      <xdr:spPr>
        <a:xfrm flipV="1">
          <a:off x="14592300" y="16997603"/>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79301</xdr:rowOff>
    </xdr:from>
    <xdr:to>
      <xdr:col>21</xdr:col>
      <xdr:colOff>161925</xdr:colOff>
      <xdr:row>99</xdr:row>
      <xdr:rowOff>90627</xdr:rowOff>
    </xdr:to>
    <xdr:cxnSp macro="">
      <xdr:nvCxnSpPr>
        <xdr:cNvPr id="664" name="直線コネクタ 663"/>
        <xdr:cNvCxnSpPr/>
      </xdr:nvCxnSpPr>
      <xdr:spPr>
        <a:xfrm flipV="1">
          <a:off x="13703300" y="17052851"/>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90627</xdr:rowOff>
    </xdr:from>
    <xdr:to>
      <xdr:col>19</xdr:col>
      <xdr:colOff>644525</xdr:colOff>
      <xdr:row>99</xdr:row>
      <xdr:rowOff>91188</xdr:rowOff>
    </xdr:to>
    <xdr:cxnSp macro="">
      <xdr:nvCxnSpPr>
        <xdr:cNvPr id="667" name="直線コネクタ 666"/>
        <xdr:cNvCxnSpPr/>
      </xdr:nvCxnSpPr>
      <xdr:spPr>
        <a:xfrm flipV="1">
          <a:off x="12814300" y="17064177"/>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154181</xdr:rowOff>
    </xdr:from>
    <xdr:to>
      <xdr:col>23</xdr:col>
      <xdr:colOff>568325</xdr:colOff>
      <xdr:row>99</xdr:row>
      <xdr:rowOff>84331</xdr:rowOff>
    </xdr:to>
    <xdr:sp macro="" textlink="">
      <xdr:nvSpPr>
        <xdr:cNvPr id="677" name="円/楕円 676"/>
        <xdr:cNvSpPr/>
      </xdr:nvSpPr>
      <xdr:spPr>
        <a:xfrm>
          <a:off x="162687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113558</xdr:rowOff>
    </xdr:from>
    <xdr:ext cx="534377" cy="259045"/>
    <xdr:sp macro="" textlink="">
      <xdr:nvSpPr>
        <xdr:cNvPr id="678" name="積立金該当値テキスト"/>
        <xdr:cNvSpPr txBox="1"/>
      </xdr:nvSpPr>
      <xdr:spPr>
        <a:xfrm>
          <a:off x="16370300" y="167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144703</xdr:rowOff>
    </xdr:from>
    <xdr:to>
      <xdr:col>22</xdr:col>
      <xdr:colOff>415925</xdr:colOff>
      <xdr:row>99</xdr:row>
      <xdr:rowOff>74853</xdr:rowOff>
    </xdr:to>
    <xdr:sp macro="" textlink="">
      <xdr:nvSpPr>
        <xdr:cNvPr id="679" name="円/楕円 678"/>
        <xdr:cNvSpPr/>
      </xdr:nvSpPr>
      <xdr:spPr>
        <a:xfrm>
          <a:off x="15430500" y="169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65980</xdr:rowOff>
    </xdr:from>
    <xdr:ext cx="534377" cy="259045"/>
    <xdr:sp macro="" textlink="">
      <xdr:nvSpPr>
        <xdr:cNvPr id="680" name="テキスト ボックス 679"/>
        <xdr:cNvSpPr txBox="1"/>
      </xdr:nvSpPr>
      <xdr:spPr>
        <a:xfrm>
          <a:off x="15214111" y="170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28501</xdr:rowOff>
    </xdr:from>
    <xdr:to>
      <xdr:col>21</xdr:col>
      <xdr:colOff>212725</xdr:colOff>
      <xdr:row>99</xdr:row>
      <xdr:rowOff>130101</xdr:rowOff>
    </xdr:to>
    <xdr:sp macro="" textlink="">
      <xdr:nvSpPr>
        <xdr:cNvPr id="681" name="円/楕円 680"/>
        <xdr:cNvSpPr/>
      </xdr:nvSpPr>
      <xdr:spPr>
        <a:xfrm>
          <a:off x="14541500" y="170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121228</xdr:rowOff>
    </xdr:from>
    <xdr:ext cx="534377" cy="259045"/>
    <xdr:sp macro="" textlink="">
      <xdr:nvSpPr>
        <xdr:cNvPr id="682" name="テキスト ボックス 681"/>
        <xdr:cNvSpPr txBox="1"/>
      </xdr:nvSpPr>
      <xdr:spPr>
        <a:xfrm>
          <a:off x="14325111" y="170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39827</xdr:rowOff>
    </xdr:from>
    <xdr:to>
      <xdr:col>20</xdr:col>
      <xdr:colOff>9525</xdr:colOff>
      <xdr:row>99</xdr:row>
      <xdr:rowOff>141427</xdr:rowOff>
    </xdr:to>
    <xdr:sp macro="" textlink="">
      <xdr:nvSpPr>
        <xdr:cNvPr id="683" name="円/楕円 682"/>
        <xdr:cNvSpPr/>
      </xdr:nvSpPr>
      <xdr:spPr>
        <a:xfrm>
          <a:off x="13652500" y="170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132554</xdr:rowOff>
    </xdr:from>
    <xdr:ext cx="469744" cy="259045"/>
    <xdr:sp macro="" textlink="">
      <xdr:nvSpPr>
        <xdr:cNvPr id="684" name="テキスト ボックス 683"/>
        <xdr:cNvSpPr txBox="1"/>
      </xdr:nvSpPr>
      <xdr:spPr>
        <a:xfrm>
          <a:off x="13468427" y="171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40388</xdr:rowOff>
    </xdr:from>
    <xdr:to>
      <xdr:col>18</xdr:col>
      <xdr:colOff>492125</xdr:colOff>
      <xdr:row>99</xdr:row>
      <xdr:rowOff>141988</xdr:rowOff>
    </xdr:to>
    <xdr:sp macro="" textlink="">
      <xdr:nvSpPr>
        <xdr:cNvPr id="685" name="円/楕円 684"/>
        <xdr:cNvSpPr/>
      </xdr:nvSpPr>
      <xdr:spPr>
        <a:xfrm>
          <a:off x="12763500" y="170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133115</xdr:rowOff>
    </xdr:from>
    <xdr:ext cx="469744" cy="259045"/>
    <xdr:sp macro="" textlink="">
      <xdr:nvSpPr>
        <xdr:cNvPr id="686" name="テキスト ボックス 685"/>
        <xdr:cNvSpPr txBox="1"/>
      </xdr:nvSpPr>
      <xdr:spPr>
        <a:xfrm>
          <a:off x="12579427" y="1710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130937</xdr:rowOff>
    </xdr:from>
    <xdr:to>
      <xdr:col>32</xdr:col>
      <xdr:colOff>187325</xdr:colOff>
      <xdr:row>39</xdr:row>
      <xdr:rowOff>44450</xdr:rowOff>
    </xdr:to>
    <xdr:cxnSp macro="">
      <xdr:nvCxnSpPr>
        <xdr:cNvPr id="715" name="直線コネクタ 714"/>
        <xdr:cNvCxnSpPr/>
      </xdr:nvCxnSpPr>
      <xdr:spPr>
        <a:xfrm flipV="1">
          <a:off x="21323300" y="5445887"/>
          <a:ext cx="838200" cy="128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43764</xdr:rowOff>
    </xdr:from>
    <xdr:to>
      <xdr:col>31</xdr:col>
      <xdr:colOff>34925</xdr:colOff>
      <xdr:row>39</xdr:row>
      <xdr:rowOff>44450</xdr:rowOff>
    </xdr:to>
    <xdr:cxnSp macro="">
      <xdr:nvCxnSpPr>
        <xdr:cNvPr id="718" name="直線コネクタ 717"/>
        <xdr:cNvCxnSpPr/>
      </xdr:nvCxnSpPr>
      <xdr:spPr>
        <a:xfrm>
          <a:off x="20434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43764</xdr:rowOff>
    </xdr:from>
    <xdr:to>
      <xdr:col>29</xdr:col>
      <xdr:colOff>517525</xdr:colOff>
      <xdr:row>39</xdr:row>
      <xdr:rowOff>43764</xdr:rowOff>
    </xdr:to>
    <xdr:cxnSp macro="">
      <xdr:nvCxnSpPr>
        <xdr:cNvPr id="721" name="直線コネクタ 720"/>
        <xdr:cNvCxnSpPr/>
      </xdr:nvCxnSpPr>
      <xdr:spPr>
        <a:xfrm>
          <a:off x="19545300" y="6730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43764</xdr:rowOff>
    </xdr:from>
    <xdr:to>
      <xdr:col>28</xdr:col>
      <xdr:colOff>314325</xdr:colOff>
      <xdr:row>39</xdr:row>
      <xdr:rowOff>44450</xdr:rowOff>
    </xdr:to>
    <xdr:cxnSp macro="">
      <xdr:nvCxnSpPr>
        <xdr:cNvPr id="724" name="直線コネクタ 723"/>
        <xdr:cNvCxnSpPr/>
      </xdr:nvCxnSpPr>
      <xdr:spPr>
        <a:xfrm flipV="1">
          <a:off x="18656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80137</xdr:rowOff>
    </xdr:from>
    <xdr:to>
      <xdr:col>32</xdr:col>
      <xdr:colOff>238125</xdr:colOff>
      <xdr:row>32</xdr:row>
      <xdr:rowOff>10287</xdr:rowOff>
    </xdr:to>
    <xdr:sp macro="" textlink="">
      <xdr:nvSpPr>
        <xdr:cNvPr id="734" name="円/楕円 733"/>
        <xdr:cNvSpPr/>
      </xdr:nvSpPr>
      <xdr:spPr>
        <a:xfrm>
          <a:off x="22110700" y="5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33164</xdr:rowOff>
    </xdr:from>
    <xdr:ext cx="534377" cy="259045"/>
    <xdr:sp macro="" textlink="">
      <xdr:nvSpPr>
        <xdr:cNvPr id="735" name="投資及び出資金該当値テキスト"/>
        <xdr:cNvSpPr txBox="1"/>
      </xdr:nvSpPr>
      <xdr:spPr>
        <a:xfrm>
          <a:off x="22212300" y="53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164414</xdr:rowOff>
    </xdr:from>
    <xdr:to>
      <xdr:col>29</xdr:col>
      <xdr:colOff>568325</xdr:colOff>
      <xdr:row>39</xdr:row>
      <xdr:rowOff>94564</xdr:rowOff>
    </xdr:to>
    <xdr:sp macro="" textlink="">
      <xdr:nvSpPr>
        <xdr:cNvPr id="738" name="円/楕円 737"/>
        <xdr:cNvSpPr/>
      </xdr:nvSpPr>
      <xdr:spPr>
        <a:xfrm>
          <a:off x="2038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85691</xdr:rowOff>
    </xdr:from>
    <xdr:ext cx="313932" cy="259045"/>
    <xdr:sp macro="" textlink="">
      <xdr:nvSpPr>
        <xdr:cNvPr id="739" name="テキスト ボックス 738"/>
        <xdr:cNvSpPr txBox="1"/>
      </xdr:nvSpPr>
      <xdr:spPr>
        <a:xfrm>
          <a:off x="2027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164414</xdr:rowOff>
    </xdr:from>
    <xdr:to>
      <xdr:col>28</xdr:col>
      <xdr:colOff>365125</xdr:colOff>
      <xdr:row>39</xdr:row>
      <xdr:rowOff>94564</xdr:rowOff>
    </xdr:to>
    <xdr:sp macro="" textlink="">
      <xdr:nvSpPr>
        <xdr:cNvPr id="740" name="円/楕円 739"/>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85691</xdr:rowOff>
    </xdr:from>
    <xdr:ext cx="313932" cy="259045"/>
    <xdr:sp macro="" textlink="">
      <xdr:nvSpPr>
        <xdr:cNvPr id="741" name="テキスト ボックス 740"/>
        <xdr:cNvSpPr txBox="1"/>
      </xdr:nvSpPr>
      <xdr:spPr>
        <a:xfrm>
          <a:off x="19388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114587</xdr:rowOff>
    </xdr:from>
    <xdr:to>
      <xdr:col>32</xdr:col>
      <xdr:colOff>187325</xdr:colOff>
      <xdr:row>59</xdr:row>
      <xdr:rowOff>98878</xdr:rowOff>
    </xdr:to>
    <xdr:cxnSp macro="">
      <xdr:nvCxnSpPr>
        <xdr:cNvPr id="774" name="直線コネクタ 773"/>
        <xdr:cNvCxnSpPr/>
      </xdr:nvCxnSpPr>
      <xdr:spPr>
        <a:xfrm flipV="1">
          <a:off x="21323300" y="10058687"/>
          <a:ext cx="838200" cy="1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66025</xdr:rowOff>
    </xdr:from>
    <xdr:to>
      <xdr:col>31</xdr:col>
      <xdr:colOff>34925</xdr:colOff>
      <xdr:row>59</xdr:row>
      <xdr:rowOff>98878</xdr:rowOff>
    </xdr:to>
    <xdr:cxnSp macro="">
      <xdr:nvCxnSpPr>
        <xdr:cNvPr id="777" name="直線コネクタ 776"/>
        <xdr:cNvCxnSpPr/>
      </xdr:nvCxnSpPr>
      <xdr:spPr>
        <a:xfrm>
          <a:off x="20434300" y="10181575"/>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36177</xdr:rowOff>
    </xdr:from>
    <xdr:to>
      <xdr:col>29</xdr:col>
      <xdr:colOff>517525</xdr:colOff>
      <xdr:row>59</xdr:row>
      <xdr:rowOff>66025</xdr:rowOff>
    </xdr:to>
    <xdr:cxnSp macro="">
      <xdr:nvCxnSpPr>
        <xdr:cNvPr id="780" name="直線コネクタ 779"/>
        <xdr:cNvCxnSpPr/>
      </xdr:nvCxnSpPr>
      <xdr:spPr>
        <a:xfrm>
          <a:off x="19545300" y="10151727"/>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36177</xdr:rowOff>
    </xdr:from>
    <xdr:to>
      <xdr:col>28</xdr:col>
      <xdr:colOff>314325</xdr:colOff>
      <xdr:row>59</xdr:row>
      <xdr:rowOff>53714</xdr:rowOff>
    </xdr:to>
    <xdr:cxnSp macro="">
      <xdr:nvCxnSpPr>
        <xdr:cNvPr id="783" name="直線コネクタ 782"/>
        <xdr:cNvCxnSpPr/>
      </xdr:nvCxnSpPr>
      <xdr:spPr>
        <a:xfrm flipV="1">
          <a:off x="18656300" y="10151727"/>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63787</xdr:rowOff>
    </xdr:from>
    <xdr:to>
      <xdr:col>32</xdr:col>
      <xdr:colOff>238125</xdr:colOff>
      <xdr:row>58</xdr:row>
      <xdr:rowOff>165387</xdr:rowOff>
    </xdr:to>
    <xdr:sp macro="" textlink="">
      <xdr:nvSpPr>
        <xdr:cNvPr id="793" name="円/楕円 792"/>
        <xdr:cNvSpPr/>
      </xdr:nvSpPr>
      <xdr:spPr>
        <a:xfrm>
          <a:off x="22110700" y="10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42214</xdr:rowOff>
    </xdr:from>
    <xdr:ext cx="469744" cy="259045"/>
    <xdr:sp macro="" textlink="">
      <xdr:nvSpPr>
        <xdr:cNvPr id="794" name="貸付金該当値テキスト"/>
        <xdr:cNvSpPr txBox="1"/>
      </xdr:nvSpPr>
      <xdr:spPr>
        <a:xfrm>
          <a:off x="22212300" y="99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15225</xdr:rowOff>
    </xdr:from>
    <xdr:to>
      <xdr:col>29</xdr:col>
      <xdr:colOff>568325</xdr:colOff>
      <xdr:row>59</xdr:row>
      <xdr:rowOff>116825</xdr:rowOff>
    </xdr:to>
    <xdr:sp macro="" textlink="">
      <xdr:nvSpPr>
        <xdr:cNvPr id="797" name="円/楕円 796"/>
        <xdr:cNvSpPr/>
      </xdr:nvSpPr>
      <xdr:spPr>
        <a:xfrm>
          <a:off x="20383500" y="10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107952</xdr:rowOff>
    </xdr:from>
    <xdr:ext cx="469744" cy="259045"/>
    <xdr:sp macro="" textlink="">
      <xdr:nvSpPr>
        <xdr:cNvPr id="798" name="テキスト ボックス 797"/>
        <xdr:cNvSpPr txBox="1"/>
      </xdr:nvSpPr>
      <xdr:spPr>
        <a:xfrm>
          <a:off x="20199427" y="1022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156827</xdr:rowOff>
    </xdr:from>
    <xdr:to>
      <xdr:col>28</xdr:col>
      <xdr:colOff>365125</xdr:colOff>
      <xdr:row>59</xdr:row>
      <xdr:rowOff>86977</xdr:rowOff>
    </xdr:to>
    <xdr:sp macro="" textlink="">
      <xdr:nvSpPr>
        <xdr:cNvPr id="799" name="円/楕円 798"/>
        <xdr:cNvSpPr/>
      </xdr:nvSpPr>
      <xdr:spPr>
        <a:xfrm>
          <a:off x="19494500" y="101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78104</xdr:rowOff>
    </xdr:from>
    <xdr:ext cx="469744" cy="259045"/>
    <xdr:sp macro="" textlink="">
      <xdr:nvSpPr>
        <xdr:cNvPr id="800" name="テキスト ボックス 799"/>
        <xdr:cNvSpPr txBox="1"/>
      </xdr:nvSpPr>
      <xdr:spPr>
        <a:xfrm>
          <a:off x="19310427" y="101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2914</xdr:rowOff>
    </xdr:from>
    <xdr:to>
      <xdr:col>27</xdr:col>
      <xdr:colOff>161925</xdr:colOff>
      <xdr:row>59</xdr:row>
      <xdr:rowOff>104514</xdr:rowOff>
    </xdr:to>
    <xdr:sp macro="" textlink="">
      <xdr:nvSpPr>
        <xdr:cNvPr id="801" name="円/楕円 800"/>
        <xdr:cNvSpPr/>
      </xdr:nvSpPr>
      <xdr:spPr>
        <a:xfrm>
          <a:off x="18605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95641</xdr:rowOff>
    </xdr:from>
    <xdr:ext cx="469744" cy="259045"/>
    <xdr:sp macro="" textlink="">
      <xdr:nvSpPr>
        <xdr:cNvPr id="802" name="テキスト ボックス 801"/>
        <xdr:cNvSpPr txBox="1"/>
      </xdr:nvSpPr>
      <xdr:spPr>
        <a:xfrm>
          <a:off x="18421427"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39421</xdr:rowOff>
    </xdr:from>
    <xdr:to>
      <xdr:col>32</xdr:col>
      <xdr:colOff>187325</xdr:colOff>
      <xdr:row>78</xdr:row>
      <xdr:rowOff>40500</xdr:rowOff>
    </xdr:to>
    <xdr:cxnSp macro="">
      <xdr:nvCxnSpPr>
        <xdr:cNvPr id="832" name="直線コネクタ 831"/>
        <xdr:cNvCxnSpPr/>
      </xdr:nvCxnSpPr>
      <xdr:spPr>
        <a:xfrm flipV="1">
          <a:off x="21323300" y="13412521"/>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40500</xdr:rowOff>
    </xdr:from>
    <xdr:to>
      <xdr:col>31</xdr:col>
      <xdr:colOff>34925</xdr:colOff>
      <xdr:row>78</xdr:row>
      <xdr:rowOff>78893</xdr:rowOff>
    </xdr:to>
    <xdr:cxnSp macro="">
      <xdr:nvCxnSpPr>
        <xdr:cNvPr id="835" name="直線コネクタ 834"/>
        <xdr:cNvCxnSpPr/>
      </xdr:nvCxnSpPr>
      <xdr:spPr>
        <a:xfrm flipV="1">
          <a:off x="20434300" y="13413600"/>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78893</xdr:rowOff>
    </xdr:from>
    <xdr:to>
      <xdr:col>29</xdr:col>
      <xdr:colOff>517525</xdr:colOff>
      <xdr:row>78</xdr:row>
      <xdr:rowOff>94729</xdr:rowOff>
    </xdr:to>
    <xdr:cxnSp macro="">
      <xdr:nvCxnSpPr>
        <xdr:cNvPr id="838" name="直線コネクタ 837"/>
        <xdr:cNvCxnSpPr/>
      </xdr:nvCxnSpPr>
      <xdr:spPr>
        <a:xfrm flipV="1">
          <a:off x="19545300" y="13451993"/>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37325</xdr:rowOff>
    </xdr:from>
    <xdr:to>
      <xdr:col>28</xdr:col>
      <xdr:colOff>314325</xdr:colOff>
      <xdr:row>78</xdr:row>
      <xdr:rowOff>94729</xdr:rowOff>
    </xdr:to>
    <xdr:cxnSp macro="">
      <xdr:nvCxnSpPr>
        <xdr:cNvPr id="841" name="直線コネクタ 840"/>
        <xdr:cNvCxnSpPr/>
      </xdr:nvCxnSpPr>
      <xdr:spPr>
        <a:xfrm>
          <a:off x="18656300" y="13410425"/>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160071</xdr:rowOff>
    </xdr:from>
    <xdr:to>
      <xdr:col>32</xdr:col>
      <xdr:colOff>238125</xdr:colOff>
      <xdr:row>78</xdr:row>
      <xdr:rowOff>90221</xdr:rowOff>
    </xdr:to>
    <xdr:sp macro="" textlink="">
      <xdr:nvSpPr>
        <xdr:cNvPr id="851" name="円/楕円 850"/>
        <xdr:cNvSpPr/>
      </xdr:nvSpPr>
      <xdr:spPr>
        <a:xfrm>
          <a:off x="221107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138498</xdr:rowOff>
    </xdr:from>
    <xdr:ext cx="534377" cy="259045"/>
    <xdr:sp macro="" textlink="">
      <xdr:nvSpPr>
        <xdr:cNvPr id="852" name="繰出金該当値テキスト"/>
        <xdr:cNvSpPr txBox="1"/>
      </xdr:nvSpPr>
      <xdr:spPr>
        <a:xfrm>
          <a:off x="22212300" y="13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161150</xdr:rowOff>
    </xdr:from>
    <xdr:to>
      <xdr:col>31</xdr:col>
      <xdr:colOff>85725</xdr:colOff>
      <xdr:row>78</xdr:row>
      <xdr:rowOff>91300</xdr:rowOff>
    </xdr:to>
    <xdr:sp macro="" textlink="">
      <xdr:nvSpPr>
        <xdr:cNvPr id="853" name="円/楕円 852"/>
        <xdr:cNvSpPr/>
      </xdr:nvSpPr>
      <xdr:spPr>
        <a:xfrm>
          <a:off x="21272500" y="133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82427</xdr:rowOff>
    </xdr:from>
    <xdr:ext cx="534377" cy="259045"/>
    <xdr:sp macro="" textlink="">
      <xdr:nvSpPr>
        <xdr:cNvPr id="854" name="テキスト ボックス 853"/>
        <xdr:cNvSpPr txBox="1"/>
      </xdr:nvSpPr>
      <xdr:spPr>
        <a:xfrm>
          <a:off x="21056111" y="13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28093</xdr:rowOff>
    </xdr:from>
    <xdr:to>
      <xdr:col>29</xdr:col>
      <xdr:colOff>568325</xdr:colOff>
      <xdr:row>78</xdr:row>
      <xdr:rowOff>129693</xdr:rowOff>
    </xdr:to>
    <xdr:sp macro="" textlink="">
      <xdr:nvSpPr>
        <xdr:cNvPr id="855" name="円/楕円 854"/>
        <xdr:cNvSpPr/>
      </xdr:nvSpPr>
      <xdr:spPr>
        <a:xfrm>
          <a:off x="20383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120820</xdr:rowOff>
    </xdr:from>
    <xdr:ext cx="534377" cy="259045"/>
    <xdr:sp macro="" textlink="">
      <xdr:nvSpPr>
        <xdr:cNvPr id="856" name="テキスト ボックス 855"/>
        <xdr:cNvSpPr txBox="1"/>
      </xdr:nvSpPr>
      <xdr:spPr>
        <a:xfrm>
          <a:off x="20167111" y="134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43929</xdr:rowOff>
    </xdr:from>
    <xdr:to>
      <xdr:col>28</xdr:col>
      <xdr:colOff>365125</xdr:colOff>
      <xdr:row>78</xdr:row>
      <xdr:rowOff>145529</xdr:rowOff>
    </xdr:to>
    <xdr:sp macro="" textlink="">
      <xdr:nvSpPr>
        <xdr:cNvPr id="857" name="円/楕円 856"/>
        <xdr:cNvSpPr/>
      </xdr:nvSpPr>
      <xdr:spPr>
        <a:xfrm>
          <a:off x="19494500" y="134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136656</xdr:rowOff>
    </xdr:from>
    <xdr:ext cx="534377" cy="259045"/>
    <xdr:sp macro="" textlink="">
      <xdr:nvSpPr>
        <xdr:cNvPr id="858" name="テキスト ボックス 857"/>
        <xdr:cNvSpPr txBox="1"/>
      </xdr:nvSpPr>
      <xdr:spPr>
        <a:xfrm>
          <a:off x="19278111" y="135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157975</xdr:rowOff>
    </xdr:from>
    <xdr:to>
      <xdr:col>27</xdr:col>
      <xdr:colOff>161925</xdr:colOff>
      <xdr:row>78</xdr:row>
      <xdr:rowOff>88125</xdr:rowOff>
    </xdr:to>
    <xdr:sp macro="" textlink="">
      <xdr:nvSpPr>
        <xdr:cNvPr id="859" name="円/楕円 858"/>
        <xdr:cNvSpPr/>
      </xdr:nvSpPr>
      <xdr:spPr>
        <a:xfrm>
          <a:off x="18605500" y="133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79252</xdr:rowOff>
    </xdr:from>
    <xdr:ext cx="534377" cy="259045"/>
    <xdr:sp macro="" textlink="">
      <xdr:nvSpPr>
        <xdr:cNvPr id="860" name="テキスト ボックス 859"/>
        <xdr:cNvSpPr txBox="1"/>
      </xdr:nvSpPr>
      <xdr:spPr>
        <a:xfrm>
          <a:off x="18389111" y="134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年度の本町の特徴として、旧志雄病院の移転改築事業に対する企業会計への</a:t>
          </a:r>
          <a:r>
            <a:rPr kumimoji="1" lang="ja-JP" altLang="en-US" sz="1100">
              <a:solidFill>
                <a:schemeClr val="dk1"/>
              </a:solidFill>
              <a:effectLst/>
              <a:latin typeface="+mn-lt"/>
              <a:ea typeface="+mn-ea"/>
              <a:cs typeface="+mn-cs"/>
            </a:rPr>
            <a:t>繰出金・出</a:t>
          </a:r>
          <a:r>
            <a:rPr kumimoji="1" lang="ja-JP" altLang="ja-JP" sz="1100">
              <a:solidFill>
                <a:schemeClr val="dk1"/>
              </a:solidFill>
              <a:effectLst/>
              <a:latin typeface="+mn-lt"/>
              <a:ea typeface="+mn-ea"/>
              <a:cs typeface="+mn-cs"/>
            </a:rPr>
            <a:t>資金により、</a:t>
          </a:r>
          <a:r>
            <a:rPr kumimoji="1" lang="ja-JP" altLang="en-US" sz="1100">
              <a:solidFill>
                <a:schemeClr val="dk1"/>
              </a:solidFill>
              <a:effectLst/>
              <a:latin typeface="+mn-lt"/>
              <a:ea typeface="+mn-ea"/>
              <a:cs typeface="+mn-cs"/>
            </a:rPr>
            <a:t>補助費等・投資及び出資金</a:t>
          </a:r>
          <a:r>
            <a:rPr kumimoji="1" lang="ja-JP" altLang="ja-JP" sz="1100">
              <a:solidFill>
                <a:schemeClr val="dk1"/>
              </a:solidFill>
              <a:effectLst/>
              <a:latin typeface="+mn-lt"/>
              <a:ea typeface="+mn-ea"/>
              <a:cs typeface="+mn-cs"/>
            </a:rPr>
            <a:t>が大幅に増額したことが挙げられる。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が高水準なのは、一部事務組合への負担金や、下水道事業への繰出が高額なことも影響している。本町の下水道事業は、地方公営企業法の財務適用をしている関係上、「補助費等」へ計上されていることもあり、「補助費等」は高水準で推移している反面、「繰出金」は低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その他の特徴として、住民一人当たり公債費が</a:t>
          </a:r>
          <a:r>
            <a:rPr kumimoji="1" lang="en-US" altLang="ja-JP" sz="1100">
              <a:solidFill>
                <a:schemeClr val="dk1"/>
              </a:solidFill>
              <a:effectLst/>
              <a:latin typeface="+mn-lt"/>
              <a:ea typeface="+mn-ea"/>
              <a:cs typeface="+mn-cs"/>
            </a:rPr>
            <a:t>118,986</a:t>
          </a:r>
          <a:r>
            <a:rPr kumimoji="1" lang="ja-JP" altLang="ja-JP" sz="1100">
              <a:solidFill>
                <a:schemeClr val="dk1"/>
              </a:solidFill>
              <a:effectLst/>
              <a:latin typeface="+mn-lt"/>
              <a:ea typeface="+mn-ea"/>
              <a:cs typeface="+mn-cs"/>
            </a:rPr>
            <a:t>円と類似団体内でも高額で推移していることが挙げられる。これは、近年の合併関連事業や過去の大型施設整備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比較的低水準で推移しているものとしては、普通建設事業費・物件費・人件費が挙げられる。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全国的にも、高齢化による扶助費の増を、人件費では平成の大合併や人口減少に対応した職員削減、物件費では行財政改革の推進による削減、普通建設事業費では余剰施設の統廃合により財源を捻出している時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本町も同様の傾向が見て取れるが、インフラ資産等の老朽化の対応が顕在化しており、維持補修費が増加傾向にある。公共施設の適正配置等により、今後も</a:t>
          </a:r>
          <a:r>
            <a:rPr kumimoji="1" lang="ja-JP" altLang="ja-JP" sz="1100">
              <a:solidFill>
                <a:schemeClr val="dk1"/>
              </a:solidFill>
              <a:effectLst/>
              <a:latin typeface="+mn-lt"/>
              <a:ea typeface="+mn-ea"/>
              <a:cs typeface="+mn-cs"/>
            </a:rPr>
            <a:t>更なる財政健全化に取り組んでいく。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66548</xdr:rowOff>
    </xdr:from>
    <xdr:to>
      <xdr:col>6</xdr:col>
      <xdr:colOff>511175</xdr:colOff>
      <xdr:row>37</xdr:row>
      <xdr:rowOff>48423</xdr:rowOff>
    </xdr:to>
    <xdr:cxnSp macro="">
      <xdr:nvCxnSpPr>
        <xdr:cNvPr id="63" name="直線コネクタ 62"/>
        <xdr:cNvCxnSpPr/>
      </xdr:nvCxnSpPr>
      <xdr:spPr>
        <a:xfrm>
          <a:off x="3797300" y="6238748"/>
          <a:ext cx="8382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66548</xdr:rowOff>
    </xdr:from>
    <xdr:to>
      <xdr:col>5</xdr:col>
      <xdr:colOff>358775</xdr:colOff>
      <xdr:row>36</xdr:row>
      <xdr:rowOff>163050</xdr:rowOff>
    </xdr:to>
    <xdr:cxnSp macro="">
      <xdr:nvCxnSpPr>
        <xdr:cNvPr id="66" name="直線コネクタ 65"/>
        <xdr:cNvCxnSpPr/>
      </xdr:nvCxnSpPr>
      <xdr:spPr>
        <a:xfrm flipV="1">
          <a:off x="2908300" y="623874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115207</xdr:rowOff>
    </xdr:from>
    <xdr:to>
      <xdr:col>4</xdr:col>
      <xdr:colOff>155575</xdr:colOff>
      <xdr:row>36</xdr:row>
      <xdr:rowOff>163050</xdr:rowOff>
    </xdr:to>
    <xdr:cxnSp macro="">
      <xdr:nvCxnSpPr>
        <xdr:cNvPr id="69" name="直線コネクタ 68"/>
        <xdr:cNvCxnSpPr/>
      </xdr:nvCxnSpPr>
      <xdr:spPr>
        <a:xfrm>
          <a:off x="2019300" y="628740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115207</xdr:rowOff>
    </xdr:from>
    <xdr:to>
      <xdr:col>2</xdr:col>
      <xdr:colOff>638175</xdr:colOff>
      <xdr:row>36</xdr:row>
      <xdr:rowOff>136761</xdr:rowOff>
    </xdr:to>
    <xdr:cxnSp macro="">
      <xdr:nvCxnSpPr>
        <xdr:cNvPr id="72" name="直線コネクタ 71"/>
        <xdr:cNvCxnSpPr/>
      </xdr:nvCxnSpPr>
      <xdr:spPr>
        <a:xfrm flipV="1">
          <a:off x="1130300" y="628740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169073</xdr:rowOff>
    </xdr:from>
    <xdr:to>
      <xdr:col>6</xdr:col>
      <xdr:colOff>561975</xdr:colOff>
      <xdr:row>37</xdr:row>
      <xdr:rowOff>99223</xdr:rowOff>
    </xdr:to>
    <xdr:sp macro="" textlink="">
      <xdr:nvSpPr>
        <xdr:cNvPr id="82" name="円/楕円 81"/>
        <xdr:cNvSpPr/>
      </xdr:nvSpPr>
      <xdr:spPr>
        <a:xfrm>
          <a:off x="45847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147500</xdr:rowOff>
    </xdr:from>
    <xdr:ext cx="469744" cy="259045"/>
    <xdr:sp macro="" textlink="">
      <xdr:nvSpPr>
        <xdr:cNvPr id="83" name="議会費該当値テキスト"/>
        <xdr:cNvSpPr txBox="1"/>
      </xdr:nvSpPr>
      <xdr:spPr>
        <a:xfrm>
          <a:off x="4686300"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15748</xdr:rowOff>
    </xdr:from>
    <xdr:to>
      <xdr:col>5</xdr:col>
      <xdr:colOff>409575</xdr:colOff>
      <xdr:row>36</xdr:row>
      <xdr:rowOff>117348</xdr:rowOff>
    </xdr:to>
    <xdr:sp macro="" textlink="">
      <xdr:nvSpPr>
        <xdr:cNvPr id="84" name="円/楕円 83"/>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133875</xdr:rowOff>
    </xdr:from>
    <xdr:ext cx="469744" cy="259045"/>
    <xdr:sp macro="" textlink="">
      <xdr:nvSpPr>
        <xdr:cNvPr id="85" name="テキスト ボックス 84"/>
        <xdr:cNvSpPr txBox="1"/>
      </xdr:nvSpPr>
      <xdr:spPr>
        <a:xfrm>
          <a:off x="3562427"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112250</xdr:rowOff>
    </xdr:from>
    <xdr:to>
      <xdr:col>4</xdr:col>
      <xdr:colOff>206375</xdr:colOff>
      <xdr:row>37</xdr:row>
      <xdr:rowOff>42400</xdr:rowOff>
    </xdr:to>
    <xdr:sp macro="" textlink="">
      <xdr:nvSpPr>
        <xdr:cNvPr id="86" name="円/楕円 85"/>
        <xdr:cNvSpPr/>
      </xdr:nvSpPr>
      <xdr:spPr>
        <a:xfrm>
          <a:off x="2857500" y="6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33527</xdr:rowOff>
    </xdr:from>
    <xdr:ext cx="469744" cy="259045"/>
    <xdr:sp macro="" textlink="">
      <xdr:nvSpPr>
        <xdr:cNvPr id="87" name="テキスト ボックス 86"/>
        <xdr:cNvSpPr txBox="1"/>
      </xdr:nvSpPr>
      <xdr:spPr>
        <a:xfrm>
          <a:off x="2673427"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64407</xdr:rowOff>
    </xdr:from>
    <xdr:to>
      <xdr:col>3</xdr:col>
      <xdr:colOff>3175</xdr:colOff>
      <xdr:row>36</xdr:row>
      <xdr:rowOff>166007</xdr:rowOff>
    </xdr:to>
    <xdr:sp macro="" textlink="">
      <xdr:nvSpPr>
        <xdr:cNvPr id="88" name="円/楕円 87"/>
        <xdr:cNvSpPr/>
      </xdr:nvSpPr>
      <xdr:spPr>
        <a:xfrm>
          <a:off x="1968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157134</xdr:rowOff>
    </xdr:from>
    <xdr:ext cx="469744" cy="259045"/>
    <xdr:sp macro="" textlink="">
      <xdr:nvSpPr>
        <xdr:cNvPr id="89" name="テキスト ボックス 88"/>
        <xdr:cNvSpPr txBox="1"/>
      </xdr:nvSpPr>
      <xdr:spPr>
        <a:xfrm>
          <a:off x="1784427"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85961</xdr:rowOff>
    </xdr:from>
    <xdr:to>
      <xdr:col>1</xdr:col>
      <xdr:colOff>485775</xdr:colOff>
      <xdr:row>37</xdr:row>
      <xdr:rowOff>16111</xdr:rowOff>
    </xdr:to>
    <xdr:sp macro="" textlink="">
      <xdr:nvSpPr>
        <xdr:cNvPr id="90" name="円/楕円 89"/>
        <xdr:cNvSpPr/>
      </xdr:nvSpPr>
      <xdr:spPr>
        <a:xfrm>
          <a:off x="1079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7238</xdr:rowOff>
    </xdr:from>
    <xdr:ext cx="469744" cy="259045"/>
    <xdr:sp macro="" textlink="">
      <xdr:nvSpPr>
        <xdr:cNvPr id="91" name="テキスト ボックス 90"/>
        <xdr:cNvSpPr txBox="1"/>
      </xdr:nvSpPr>
      <xdr:spPr>
        <a:xfrm>
          <a:off x="895427" y="63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75175</xdr:rowOff>
    </xdr:from>
    <xdr:to>
      <xdr:col>6</xdr:col>
      <xdr:colOff>511175</xdr:colOff>
      <xdr:row>58</xdr:row>
      <xdr:rowOff>82834</xdr:rowOff>
    </xdr:to>
    <xdr:cxnSp macro="">
      <xdr:nvCxnSpPr>
        <xdr:cNvPr id="120" name="直線コネクタ 119"/>
        <xdr:cNvCxnSpPr/>
      </xdr:nvCxnSpPr>
      <xdr:spPr>
        <a:xfrm>
          <a:off x="3797300" y="1001927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75175</xdr:rowOff>
    </xdr:from>
    <xdr:to>
      <xdr:col>5</xdr:col>
      <xdr:colOff>358775</xdr:colOff>
      <xdr:row>58</xdr:row>
      <xdr:rowOff>117621</xdr:rowOff>
    </xdr:to>
    <xdr:cxnSp macro="">
      <xdr:nvCxnSpPr>
        <xdr:cNvPr id="123" name="直線コネクタ 122"/>
        <xdr:cNvCxnSpPr/>
      </xdr:nvCxnSpPr>
      <xdr:spPr>
        <a:xfrm flipV="1">
          <a:off x="2908300" y="10019275"/>
          <a:ext cx="8890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117621</xdr:rowOff>
    </xdr:from>
    <xdr:to>
      <xdr:col>4</xdr:col>
      <xdr:colOff>155575</xdr:colOff>
      <xdr:row>58</xdr:row>
      <xdr:rowOff>132280</xdr:rowOff>
    </xdr:to>
    <xdr:cxnSp macro="">
      <xdr:nvCxnSpPr>
        <xdr:cNvPr id="126" name="直線コネクタ 125"/>
        <xdr:cNvCxnSpPr/>
      </xdr:nvCxnSpPr>
      <xdr:spPr>
        <a:xfrm flipV="1">
          <a:off x="2019300" y="10061721"/>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109394</xdr:rowOff>
    </xdr:from>
    <xdr:to>
      <xdr:col>2</xdr:col>
      <xdr:colOff>638175</xdr:colOff>
      <xdr:row>58</xdr:row>
      <xdr:rowOff>132280</xdr:rowOff>
    </xdr:to>
    <xdr:cxnSp macro="">
      <xdr:nvCxnSpPr>
        <xdr:cNvPr id="129" name="直線コネクタ 128"/>
        <xdr:cNvCxnSpPr/>
      </xdr:nvCxnSpPr>
      <xdr:spPr>
        <a:xfrm>
          <a:off x="1130300" y="10053494"/>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32034</xdr:rowOff>
    </xdr:from>
    <xdr:to>
      <xdr:col>6</xdr:col>
      <xdr:colOff>561975</xdr:colOff>
      <xdr:row>58</xdr:row>
      <xdr:rowOff>133634</xdr:rowOff>
    </xdr:to>
    <xdr:sp macro="" textlink="">
      <xdr:nvSpPr>
        <xdr:cNvPr id="139" name="円/楕円 138"/>
        <xdr:cNvSpPr/>
      </xdr:nvSpPr>
      <xdr:spPr>
        <a:xfrm>
          <a:off x="4584700" y="9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162861</xdr:rowOff>
    </xdr:from>
    <xdr:ext cx="599010" cy="259045"/>
    <xdr:sp macro="" textlink="">
      <xdr:nvSpPr>
        <xdr:cNvPr id="140" name="総務費該当値テキスト"/>
        <xdr:cNvSpPr txBox="1"/>
      </xdr:nvSpPr>
      <xdr:spPr>
        <a:xfrm>
          <a:off x="4686300" y="97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24375</xdr:rowOff>
    </xdr:from>
    <xdr:to>
      <xdr:col>5</xdr:col>
      <xdr:colOff>409575</xdr:colOff>
      <xdr:row>58</xdr:row>
      <xdr:rowOff>125975</xdr:rowOff>
    </xdr:to>
    <xdr:sp macro="" textlink="">
      <xdr:nvSpPr>
        <xdr:cNvPr id="141" name="円/楕円 140"/>
        <xdr:cNvSpPr/>
      </xdr:nvSpPr>
      <xdr:spPr>
        <a:xfrm>
          <a:off x="3746500" y="99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117102</xdr:rowOff>
    </xdr:from>
    <xdr:ext cx="599010" cy="259045"/>
    <xdr:sp macro="" textlink="">
      <xdr:nvSpPr>
        <xdr:cNvPr id="142" name="テキスト ボックス 141"/>
        <xdr:cNvSpPr txBox="1"/>
      </xdr:nvSpPr>
      <xdr:spPr>
        <a:xfrm>
          <a:off x="3497794" y="10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66821</xdr:rowOff>
    </xdr:from>
    <xdr:to>
      <xdr:col>4</xdr:col>
      <xdr:colOff>206375</xdr:colOff>
      <xdr:row>58</xdr:row>
      <xdr:rowOff>168421</xdr:rowOff>
    </xdr:to>
    <xdr:sp macro="" textlink="">
      <xdr:nvSpPr>
        <xdr:cNvPr id="143" name="円/楕円 142"/>
        <xdr:cNvSpPr/>
      </xdr:nvSpPr>
      <xdr:spPr>
        <a:xfrm>
          <a:off x="2857500" y="100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159548</xdr:rowOff>
    </xdr:from>
    <xdr:ext cx="534377" cy="259045"/>
    <xdr:sp macro="" textlink="">
      <xdr:nvSpPr>
        <xdr:cNvPr id="144" name="テキスト ボックス 143"/>
        <xdr:cNvSpPr txBox="1"/>
      </xdr:nvSpPr>
      <xdr:spPr>
        <a:xfrm>
          <a:off x="2641111" y="101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81480</xdr:rowOff>
    </xdr:from>
    <xdr:to>
      <xdr:col>3</xdr:col>
      <xdr:colOff>3175</xdr:colOff>
      <xdr:row>59</xdr:row>
      <xdr:rowOff>11630</xdr:rowOff>
    </xdr:to>
    <xdr:sp macro="" textlink="">
      <xdr:nvSpPr>
        <xdr:cNvPr id="145" name="円/楕円 144"/>
        <xdr:cNvSpPr/>
      </xdr:nvSpPr>
      <xdr:spPr>
        <a:xfrm>
          <a:off x="1968500" y="1002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2757</xdr:rowOff>
    </xdr:from>
    <xdr:ext cx="534377" cy="259045"/>
    <xdr:sp macro="" textlink="">
      <xdr:nvSpPr>
        <xdr:cNvPr id="146" name="テキスト ボックス 145"/>
        <xdr:cNvSpPr txBox="1"/>
      </xdr:nvSpPr>
      <xdr:spPr>
        <a:xfrm>
          <a:off x="1752111" y="1011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58594</xdr:rowOff>
    </xdr:from>
    <xdr:to>
      <xdr:col>1</xdr:col>
      <xdr:colOff>485775</xdr:colOff>
      <xdr:row>58</xdr:row>
      <xdr:rowOff>160194</xdr:rowOff>
    </xdr:to>
    <xdr:sp macro="" textlink="">
      <xdr:nvSpPr>
        <xdr:cNvPr id="147" name="円/楕円 146"/>
        <xdr:cNvSpPr/>
      </xdr:nvSpPr>
      <xdr:spPr>
        <a:xfrm>
          <a:off x="10795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151321</xdr:rowOff>
    </xdr:from>
    <xdr:ext cx="534377" cy="259045"/>
    <xdr:sp macro="" textlink="">
      <xdr:nvSpPr>
        <xdr:cNvPr id="148" name="テキスト ボックス 147"/>
        <xdr:cNvSpPr txBox="1"/>
      </xdr:nvSpPr>
      <xdr:spPr>
        <a:xfrm>
          <a:off x="863111" y="10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116937</xdr:rowOff>
    </xdr:from>
    <xdr:to>
      <xdr:col>6</xdr:col>
      <xdr:colOff>511175</xdr:colOff>
      <xdr:row>76</xdr:row>
      <xdr:rowOff>145067</xdr:rowOff>
    </xdr:to>
    <xdr:cxnSp macro="">
      <xdr:nvCxnSpPr>
        <xdr:cNvPr id="174" name="直線コネクタ 173"/>
        <xdr:cNvCxnSpPr/>
      </xdr:nvCxnSpPr>
      <xdr:spPr>
        <a:xfrm flipV="1">
          <a:off x="3797300" y="13147137"/>
          <a:ext cx="8382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145067</xdr:rowOff>
    </xdr:from>
    <xdr:to>
      <xdr:col>5</xdr:col>
      <xdr:colOff>358775</xdr:colOff>
      <xdr:row>76</xdr:row>
      <xdr:rowOff>166624</xdr:rowOff>
    </xdr:to>
    <xdr:cxnSp macro="">
      <xdr:nvCxnSpPr>
        <xdr:cNvPr id="177" name="直線コネクタ 176"/>
        <xdr:cNvCxnSpPr/>
      </xdr:nvCxnSpPr>
      <xdr:spPr>
        <a:xfrm flipV="1">
          <a:off x="2908300" y="13175267"/>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166624</xdr:rowOff>
    </xdr:from>
    <xdr:to>
      <xdr:col>4</xdr:col>
      <xdr:colOff>155575</xdr:colOff>
      <xdr:row>77</xdr:row>
      <xdr:rowOff>39064</xdr:rowOff>
    </xdr:to>
    <xdr:cxnSp macro="">
      <xdr:nvCxnSpPr>
        <xdr:cNvPr id="180" name="直線コネクタ 179"/>
        <xdr:cNvCxnSpPr/>
      </xdr:nvCxnSpPr>
      <xdr:spPr>
        <a:xfrm flipV="1">
          <a:off x="2019300" y="13196824"/>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14759</xdr:rowOff>
    </xdr:from>
    <xdr:to>
      <xdr:col>2</xdr:col>
      <xdr:colOff>638175</xdr:colOff>
      <xdr:row>77</xdr:row>
      <xdr:rowOff>39064</xdr:rowOff>
    </xdr:to>
    <xdr:cxnSp macro="">
      <xdr:nvCxnSpPr>
        <xdr:cNvPr id="183" name="直線コネクタ 182"/>
        <xdr:cNvCxnSpPr/>
      </xdr:nvCxnSpPr>
      <xdr:spPr>
        <a:xfrm>
          <a:off x="1130300" y="13216409"/>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66137</xdr:rowOff>
    </xdr:from>
    <xdr:to>
      <xdr:col>6</xdr:col>
      <xdr:colOff>561975</xdr:colOff>
      <xdr:row>76</xdr:row>
      <xdr:rowOff>167737</xdr:rowOff>
    </xdr:to>
    <xdr:sp macro="" textlink="">
      <xdr:nvSpPr>
        <xdr:cNvPr id="193" name="円/楕円 192"/>
        <xdr:cNvSpPr/>
      </xdr:nvSpPr>
      <xdr:spPr>
        <a:xfrm>
          <a:off x="4584700" y="130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44564</xdr:rowOff>
    </xdr:from>
    <xdr:ext cx="599010" cy="259045"/>
    <xdr:sp macro="" textlink="">
      <xdr:nvSpPr>
        <xdr:cNvPr id="194" name="民生費該当値テキスト"/>
        <xdr:cNvSpPr txBox="1"/>
      </xdr:nvSpPr>
      <xdr:spPr>
        <a:xfrm>
          <a:off x="4686300" y="1307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94267</xdr:rowOff>
    </xdr:from>
    <xdr:to>
      <xdr:col>5</xdr:col>
      <xdr:colOff>409575</xdr:colOff>
      <xdr:row>77</xdr:row>
      <xdr:rowOff>24417</xdr:rowOff>
    </xdr:to>
    <xdr:sp macro="" textlink="">
      <xdr:nvSpPr>
        <xdr:cNvPr id="195" name="円/楕円 194"/>
        <xdr:cNvSpPr/>
      </xdr:nvSpPr>
      <xdr:spPr>
        <a:xfrm>
          <a:off x="3746500" y="131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15544</xdr:rowOff>
    </xdr:from>
    <xdr:ext cx="599010" cy="259045"/>
    <xdr:sp macro="" textlink="">
      <xdr:nvSpPr>
        <xdr:cNvPr id="196" name="テキスト ボックス 195"/>
        <xdr:cNvSpPr txBox="1"/>
      </xdr:nvSpPr>
      <xdr:spPr>
        <a:xfrm>
          <a:off x="3497794" y="132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115824</xdr:rowOff>
    </xdr:from>
    <xdr:to>
      <xdr:col>4</xdr:col>
      <xdr:colOff>206375</xdr:colOff>
      <xdr:row>77</xdr:row>
      <xdr:rowOff>45974</xdr:rowOff>
    </xdr:to>
    <xdr:sp macro="" textlink="">
      <xdr:nvSpPr>
        <xdr:cNvPr id="197" name="円/楕円 196"/>
        <xdr:cNvSpPr/>
      </xdr:nvSpPr>
      <xdr:spPr>
        <a:xfrm>
          <a:off x="2857500" y="131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37101</xdr:rowOff>
    </xdr:from>
    <xdr:ext cx="599010" cy="259045"/>
    <xdr:sp macro="" textlink="">
      <xdr:nvSpPr>
        <xdr:cNvPr id="198" name="テキスト ボックス 197"/>
        <xdr:cNvSpPr txBox="1"/>
      </xdr:nvSpPr>
      <xdr:spPr>
        <a:xfrm>
          <a:off x="2608794" y="1323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159714</xdr:rowOff>
    </xdr:from>
    <xdr:to>
      <xdr:col>3</xdr:col>
      <xdr:colOff>3175</xdr:colOff>
      <xdr:row>77</xdr:row>
      <xdr:rowOff>89864</xdr:rowOff>
    </xdr:to>
    <xdr:sp macro="" textlink="">
      <xdr:nvSpPr>
        <xdr:cNvPr id="199" name="円/楕円 198"/>
        <xdr:cNvSpPr/>
      </xdr:nvSpPr>
      <xdr:spPr>
        <a:xfrm>
          <a:off x="1968500" y="131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80991</xdr:rowOff>
    </xdr:from>
    <xdr:ext cx="599010" cy="259045"/>
    <xdr:sp macro="" textlink="">
      <xdr:nvSpPr>
        <xdr:cNvPr id="200" name="テキスト ボックス 199"/>
        <xdr:cNvSpPr txBox="1"/>
      </xdr:nvSpPr>
      <xdr:spPr>
        <a:xfrm>
          <a:off x="1719794" y="1328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135409</xdr:rowOff>
    </xdr:from>
    <xdr:to>
      <xdr:col>1</xdr:col>
      <xdr:colOff>485775</xdr:colOff>
      <xdr:row>77</xdr:row>
      <xdr:rowOff>65559</xdr:rowOff>
    </xdr:to>
    <xdr:sp macro="" textlink="">
      <xdr:nvSpPr>
        <xdr:cNvPr id="201" name="円/楕円 200"/>
        <xdr:cNvSpPr/>
      </xdr:nvSpPr>
      <xdr:spPr>
        <a:xfrm>
          <a:off x="1079500" y="131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82086</xdr:rowOff>
    </xdr:from>
    <xdr:ext cx="599010" cy="259045"/>
    <xdr:sp macro="" textlink="">
      <xdr:nvSpPr>
        <xdr:cNvPr id="202" name="テキスト ボックス 201"/>
        <xdr:cNvSpPr txBox="1"/>
      </xdr:nvSpPr>
      <xdr:spPr>
        <a:xfrm>
          <a:off x="830794" y="1294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122000</xdr:rowOff>
    </xdr:from>
    <xdr:to>
      <xdr:col>6</xdr:col>
      <xdr:colOff>511175</xdr:colOff>
      <xdr:row>96</xdr:row>
      <xdr:rowOff>38235</xdr:rowOff>
    </xdr:to>
    <xdr:cxnSp macro="">
      <xdr:nvCxnSpPr>
        <xdr:cNvPr id="234" name="直線コネクタ 233"/>
        <xdr:cNvCxnSpPr/>
      </xdr:nvCxnSpPr>
      <xdr:spPr>
        <a:xfrm flipV="1">
          <a:off x="3797300" y="15552500"/>
          <a:ext cx="838200" cy="9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38235</xdr:rowOff>
    </xdr:from>
    <xdr:to>
      <xdr:col>5</xdr:col>
      <xdr:colOff>358775</xdr:colOff>
      <xdr:row>96</xdr:row>
      <xdr:rowOff>57274</xdr:rowOff>
    </xdr:to>
    <xdr:cxnSp macro="">
      <xdr:nvCxnSpPr>
        <xdr:cNvPr id="237" name="直線コネクタ 236"/>
        <xdr:cNvCxnSpPr/>
      </xdr:nvCxnSpPr>
      <xdr:spPr>
        <a:xfrm flipV="1">
          <a:off x="2908300" y="1649743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57274</xdr:rowOff>
    </xdr:from>
    <xdr:to>
      <xdr:col>4</xdr:col>
      <xdr:colOff>155575</xdr:colOff>
      <xdr:row>96</xdr:row>
      <xdr:rowOff>85015</xdr:rowOff>
    </xdr:to>
    <xdr:cxnSp macro="">
      <xdr:nvCxnSpPr>
        <xdr:cNvPr id="240" name="直線コネクタ 239"/>
        <xdr:cNvCxnSpPr/>
      </xdr:nvCxnSpPr>
      <xdr:spPr>
        <a:xfrm flipV="1">
          <a:off x="2019300" y="16516474"/>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85015</xdr:rowOff>
    </xdr:from>
    <xdr:to>
      <xdr:col>2</xdr:col>
      <xdr:colOff>638175</xdr:colOff>
      <xdr:row>96</xdr:row>
      <xdr:rowOff>109443</xdr:rowOff>
    </xdr:to>
    <xdr:cxnSp macro="">
      <xdr:nvCxnSpPr>
        <xdr:cNvPr id="243" name="直線コネクタ 242"/>
        <xdr:cNvCxnSpPr/>
      </xdr:nvCxnSpPr>
      <xdr:spPr>
        <a:xfrm flipV="1">
          <a:off x="1130300" y="16544215"/>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71200</xdr:rowOff>
    </xdr:from>
    <xdr:to>
      <xdr:col>6</xdr:col>
      <xdr:colOff>561975</xdr:colOff>
      <xdr:row>91</xdr:row>
      <xdr:rowOff>1350</xdr:rowOff>
    </xdr:to>
    <xdr:sp macro="" textlink="">
      <xdr:nvSpPr>
        <xdr:cNvPr id="253" name="円/楕円 252"/>
        <xdr:cNvSpPr/>
      </xdr:nvSpPr>
      <xdr:spPr>
        <a:xfrm>
          <a:off x="4584700" y="15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157577</xdr:rowOff>
    </xdr:from>
    <xdr:ext cx="599010" cy="259045"/>
    <xdr:sp macro="" textlink="">
      <xdr:nvSpPr>
        <xdr:cNvPr id="254" name="衛生費該当値テキスト"/>
        <xdr:cNvSpPr txBox="1"/>
      </xdr:nvSpPr>
      <xdr:spPr>
        <a:xfrm>
          <a:off x="4686300" y="154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158885</xdr:rowOff>
    </xdr:from>
    <xdr:to>
      <xdr:col>5</xdr:col>
      <xdr:colOff>409575</xdr:colOff>
      <xdr:row>96</xdr:row>
      <xdr:rowOff>89035</xdr:rowOff>
    </xdr:to>
    <xdr:sp macro="" textlink="">
      <xdr:nvSpPr>
        <xdr:cNvPr id="255" name="円/楕円 254"/>
        <xdr:cNvSpPr/>
      </xdr:nvSpPr>
      <xdr:spPr>
        <a:xfrm>
          <a:off x="3746500" y="164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105562</xdr:rowOff>
    </xdr:from>
    <xdr:ext cx="534377" cy="259045"/>
    <xdr:sp macro="" textlink="">
      <xdr:nvSpPr>
        <xdr:cNvPr id="256" name="テキスト ボックス 255"/>
        <xdr:cNvSpPr txBox="1"/>
      </xdr:nvSpPr>
      <xdr:spPr>
        <a:xfrm>
          <a:off x="3530111" y="16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6474</xdr:rowOff>
    </xdr:from>
    <xdr:to>
      <xdr:col>4</xdr:col>
      <xdr:colOff>206375</xdr:colOff>
      <xdr:row>96</xdr:row>
      <xdr:rowOff>108074</xdr:rowOff>
    </xdr:to>
    <xdr:sp macro="" textlink="">
      <xdr:nvSpPr>
        <xdr:cNvPr id="257" name="円/楕円 256"/>
        <xdr:cNvSpPr/>
      </xdr:nvSpPr>
      <xdr:spPr>
        <a:xfrm>
          <a:off x="2857500" y="16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124601</xdr:rowOff>
    </xdr:from>
    <xdr:ext cx="534377" cy="259045"/>
    <xdr:sp macro="" textlink="">
      <xdr:nvSpPr>
        <xdr:cNvPr id="258" name="テキスト ボックス 257"/>
        <xdr:cNvSpPr txBox="1"/>
      </xdr:nvSpPr>
      <xdr:spPr>
        <a:xfrm>
          <a:off x="2641111" y="162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34215</xdr:rowOff>
    </xdr:from>
    <xdr:to>
      <xdr:col>3</xdr:col>
      <xdr:colOff>3175</xdr:colOff>
      <xdr:row>96</xdr:row>
      <xdr:rowOff>135815</xdr:rowOff>
    </xdr:to>
    <xdr:sp macro="" textlink="">
      <xdr:nvSpPr>
        <xdr:cNvPr id="259" name="円/楕円 258"/>
        <xdr:cNvSpPr/>
      </xdr:nvSpPr>
      <xdr:spPr>
        <a:xfrm>
          <a:off x="1968500" y="16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152342</xdr:rowOff>
    </xdr:from>
    <xdr:ext cx="534377" cy="259045"/>
    <xdr:sp macro="" textlink="">
      <xdr:nvSpPr>
        <xdr:cNvPr id="260" name="テキスト ボックス 259"/>
        <xdr:cNvSpPr txBox="1"/>
      </xdr:nvSpPr>
      <xdr:spPr>
        <a:xfrm>
          <a:off x="1752111" y="162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58643</xdr:rowOff>
    </xdr:from>
    <xdr:to>
      <xdr:col>1</xdr:col>
      <xdr:colOff>485775</xdr:colOff>
      <xdr:row>96</xdr:row>
      <xdr:rowOff>160243</xdr:rowOff>
    </xdr:to>
    <xdr:sp macro="" textlink="">
      <xdr:nvSpPr>
        <xdr:cNvPr id="261" name="円/楕円 260"/>
        <xdr:cNvSpPr/>
      </xdr:nvSpPr>
      <xdr:spPr>
        <a:xfrm>
          <a:off x="1079500" y="16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5320</xdr:rowOff>
    </xdr:from>
    <xdr:ext cx="534377" cy="259045"/>
    <xdr:sp macro="" textlink="">
      <xdr:nvSpPr>
        <xdr:cNvPr id="262" name="テキスト ボックス 261"/>
        <xdr:cNvSpPr txBox="1"/>
      </xdr:nvSpPr>
      <xdr:spPr>
        <a:xfrm>
          <a:off x="863111" y="162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135509</xdr:rowOff>
    </xdr:from>
    <xdr:to>
      <xdr:col>15</xdr:col>
      <xdr:colOff>180975</xdr:colOff>
      <xdr:row>38</xdr:row>
      <xdr:rowOff>136843</xdr:rowOff>
    </xdr:to>
    <xdr:cxnSp macro="">
      <xdr:nvCxnSpPr>
        <xdr:cNvPr id="291" name="直線コネクタ 290"/>
        <xdr:cNvCxnSpPr/>
      </xdr:nvCxnSpPr>
      <xdr:spPr>
        <a:xfrm>
          <a:off x="9639300" y="665060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133794</xdr:rowOff>
    </xdr:from>
    <xdr:to>
      <xdr:col>14</xdr:col>
      <xdr:colOff>28575</xdr:colOff>
      <xdr:row>38</xdr:row>
      <xdr:rowOff>135509</xdr:rowOff>
    </xdr:to>
    <xdr:cxnSp macro="">
      <xdr:nvCxnSpPr>
        <xdr:cNvPr id="294" name="直線コネクタ 293"/>
        <xdr:cNvCxnSpPr/>
      </xdr:nvCxnSpPr>
      <xdr:spPr>
        <a:xfrm>
          <a:off x="8750300" y="66488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126746</xdr:rowOff>
    </xdr:from>
    <xdr:to>
      <xdr:col>12</xdr:col>
      <xdr:colOff>511175</xdr:colOff>
      <xdr:row>38</xdr:row>
      <xdr:rowOff>133794</xdr:rowOff>
    </xdr:to>
    <xdr:cxnSp macro="">
      <xdr:nvCxnSpPr>
        <xdr:cNvPr id="297" name="直線コネクタ 296"/>
        <xdr:cNvCxnSpPr/>
      </xdr:nvCxnSpPr>
      <xdr:spPr>
        <a:xfrm>
          <a:off x="7861300" y="6470396"/>
          <a:ext cx="889000" cy="1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164846</xdr:rowOff>
    </xdr:from>
    <xdr:to>
      <xdr:col>11</xdr:col>
      <xdr:colOff>307975</xdr:colOff>
      <xdr:row>37</xdr:row>
      <xdr:rowOff>126746</xdr:rowOff>
    </xdr:to>
    <xdr:cxnSp macro="">
      <xdr:nvCxnSpPr>
        <xdr:cNvPr id="300" name="直線コネクタ 299"/>
        <xdr:cNvCxnSpPr/>
      </xdr:nvCxnSpPr>
      <xdr:spPr>
        <a:xfrm>
          <a:off x="6972300" y="633704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86043</xdr:rowOff>
    </xdr:from>
    <xdr:to>
      <xdr:col>15</xdr:col>
      <xdr:colOff>231775</xdr:colOff>
      <xdr:row>39</xdr:row>
      <xdr:rowOff>16193</xdr:rowOff>
    </xdr:to>
    <xdr:sp macro="" textlink="">
      <xdr:nvSpPr>
        <xdr:cNvPr id="310" name="円/楕円 309"/>
        <xdr:cNvSpPr/>
      </xdr:nvSpPr>
      <xdr:spPr>
        <a:xfrm>
          <a:off x="104267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970</xdr:rowOff>
    </xdr:from>
    <xdr:ext cx="378565" cy="259045"/>
    <xdr:sp macro="" textlink="">
      <xdr:nvSpPr>
        <xdr:cNvPr id="311" name="労働費該当値テキスト"/>
        <xdr:cNvSpPr txBox="1"/>
      </xdr:nvSpPr>
      <xdr:spPr>
        <a:xfrm>
          <a:off x="10528300" y="651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84709</xdr:rowOff>
    </xdr:from>
    <xdr:to>
      <xdr:col>14</xdr:col>
      <xdr:colOff>79375</xdr:colOff>
      <xdr:row>39</xdr:row>
      <xdr:rowOff>14859</xdr:rowOff>
    </xdr:to>
    <xdr:sp macro="" textlink="">
      <xdr:nvSpPr>
        <xdr:cNvPr id="312" name="円/楕円 311"/>
        <xdr:cNvSpPr/>
      </xdr:nvSpPr>
      <xdr:spPr>
        <a:xfrm>
          <a:off x="9588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5986</xdr:rowOff>
    </xdr:from>
    <xdr:ext cx="378565" cy="259045"/>
    <xdr:sp macro="" textlink="">
      <xdr:nvSpPr>
        <xdr:cNvPr id="313" name="テキスト ボックス 312"/>
        <xdr:cNvSpPr txBox="1"/>
      </xdr:nvSpPr>
      <xdr:spPr>
        <a:xfrm>
          <a:off x="9450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82994</xdr:rowOff>
    </xdr:from>
    <xdr:to>
      <xdr:col>12</xdr:col>
      <xdr:colOff>561975</xdr:colOff>
      <xdr:row>39</xdr:row>
      <xdr:rowOff>13144</xdr:rowOff>
    </xdr:to>
    <xdr:sp macro="" textlink="">
      <xdr:nvSpPr>
        <xdr:cNvPr id="314" name="円/楕円 313"/>
        <xdr:cNvSpPr/>
      </xdr:nvSpPr>
      <xdr:spPr>
        <a:xfrm>
          <a:off x="8699500" y="65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4271</xdr:rowOff>
    </xdr:from>
    <xdr:ext cx="378565" cy="259045"/>
    <xdr:sp macro="" textlink="">
      <xdr:nvSpPr>
        <xdr:cNvPr id="315" name="テキスト ボックス 314"/>
        <xdr:cNvSpPr txBox="1"/>
      </xdr:nvSpPr>
      <xdr:spPr>
        <a:xfrm>
          <a:off x="8561017" y="669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75946</xdr:rowOff>
    </xdr:from>
    <xdr:to>
      <xdr:col>11</xdr:col>
      <xdr:colOff>358775</xdr:colOff>
      <xdr:row>38</xdr:row>
      <xdr:rowOff>6096</xdr:rowOff>
    </xdr:to>
    <xdr:sp macro="" textlink="">
      <xdr:nvSpPr>
        <xdr:cNvPr id="316" name="円/楕円 315"/>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17" name="テキスト ボックス 316"/>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114046</xdr:rowOff>
    </xdr:from>
    <xdr:to>
      <xdr:col>10</xdr:col>
      <xdr:colOff>155575</xdr:colOff>
      <xdr:row>37</xdr:row>
      <xdr:rowOff>44196</xdr:rowOff>
    </xdr:to>
    <xdr:sp macro="" textlink="">
      <xdr:nvSpPr>
        <xdr:cNvPr id="318" name="円/楕円 317"/>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35323</xdr:rowOff>
    </xdr:from>
    <xdr:ext cx="469744" cy="259045"/>
    <xdr:sp macro="" textlink="">
      <xdr:nvSpPr>
        <xdr:cNvPr id="319" name="テキスト ボックス 318"/>
        <xdr:cNvSpPr txBox="1"/>
      </xdr:nvSpPr>
      <xdr:spPr>
        <a:xfrm>
          <a:off x="6737427"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43180</xdr:rowOff>
    </xdr:from>
    <xdr:to>
      <xdr:col>15</xdr:col>
      <xdr:colOff>180975</xdr:colOff>
      <xdr:row>58</xdr:row>
      <xdr:rowOff>53994</xdr:rowOff>
    </xdr:to>
    <xdr:cxnSp macro="">
      <xdr:nvCxnSpPr>
        <xdr:cNvPr id="346" name="直線コネクタ 345"/>
        <xdr:cNvCxnSpPr/>
      </xdr:nvCxnSpPr>
      <xdr:spPr>
        <a:xfrm>
          <a:off x="9639300" y="9987280"/>
          <a:ext cx="8382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43180</xdr:rowOff>
    </xdr:from>
    <xdr:to>
      <xdr:col>14</xdr:col>
      <xdr:colOff>28575</xdr:colOff>
      <xdr:row>58</xdr:row>
      <xdr:rowOff>54167</xdr:rowOff>
    </xdr:to>
    <xdr:cxnSp macro="">
      <xdr:nvCxnSpPr>
        <xdr:cNvPr id="349" name="直線コネクタ 348"/>
        <xdr:cNvCxnSpPr/>
      </xdr:nvCxnSpPr>
      <xdr:spPr>
        <a:xfrm flipV="1">
          <a:off x="8750300" y="998728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42814</xdr:rowOff>
    </xdr:from>
    <xdr:to>
      <xdr:col>12</xdr:col>
      <xdr:colOff>511175</xdr:colOff>
      <xdr:row>58</xdr:row>
      <xdr:rowOff>54167</xdr:rowOff>
    </xdr:to>
    <xdr:cxnSp macro="">
      <xdr:nvCxnSpPr>
        <xdr:cNvPr id="352" name="直線コネクタ 351"/>
        <xdr:cNvCxnSpPr/>
      </xdr:nvCxnSpPr>
      <xdr:spPr>
        <a:xfrm>
          <a:off x="7861300" y="9986914"/>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38074</xdr:rowOff>
    </xdr:from>
    <xdr:to>
      <xdr:col>11</xdr:col>
      <xdr:colOff>307975</xdr:colOff>
      <xdr:row>58</xdr:row>
      <xdr:rowOff>42814</xdr:rowOff>
    </xdr:to>
    <xdr:cxnSp macro="">
      <xdr:nvCxnSpPr>
        <xdr:cNvPr id="355" name="直線コネクタ 354"/>
        <xdr:cNvCxnSpPr/>
      </xdr:nvCxnSpPr>
      <xdr:spPr>
        <a:xfrm>
          <a:off x="6972300" y="9982174"/>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3194</xdr:rowOff>
    </xdr:from>
    <xdr:to>
      <xdr:col>15</xdr:col>
      <xdr:colOff>231775</xdr:colOff>
      <xdr:row>58</xdr:row>
      <xdr:rowOff>104794</xdr:rowOff>
    </xdr:to>
    <xdr:sp macro="" textlink="">
      <xdr:nvSpPr>
        <xdr:cNvPr id="365" name="円/楕円 364"/>
        <xdr:cNvSpPr/>
      </xdr:nvSpPr>
      <xdr:spPr>
        <a:xfrm>
          <a:off x="10426700" y="9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89571</xdr:rowOff>
    </xdr:from>
    <xdr:ext cx="534377" cy="259045"/>
    <xdr:sp macro="" textlink="">
      <xdr:nvSpPr>
        <xdr:cNvPr id="366" name="農林水産業費該当値テキスト"/>
        <xdr:cNvSpPr txBox="1"/>
      </xdr:nvSpPr>
      <xdr:spPr>
        <a:xfrm>
          <a:off x="10528300" y="9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163830</xdr:rowOff>
    </xdr:from>
    <xdr:to>
      <xdr:col>14</xdr:col>
      <xdr:colOff>79375</xdr:colOff>
      <xdr:row>58</xdr:row>
      <xdr:rowOff>93980</xdr:rowOff>
    </xdr:to>
    <xdr:sp macro="" textlink="">
      <xdr:nvSpPr>
        <xdr:cNvPr id="367" name="円/楕円 366"/>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85107</xdr:rowOff>
    </xdr:from>
    <xdr:ext cx="534377" cy="259045"/>
    <xdr:sp macro="" textlink="">
      <xdr:nvSpPr>
        <xdr:cNvPr id="368" name="テキスト ボックス 367"/>
        <xdr:cNvSpPr txBox="1"/>
      </xdr:nvSpPr>
      <xdr:spPr>
        <a:xfrm>
          <a:off x="9372111" y="100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3367</xdr:rowOff>
    </xdr:from>
    <xdr:to>
      <xdr:col>12</xdr:col>
      <xdr:colOff>561975</xdr:colOff>
      <xdr:row>58</xdr:row>
      <xdr:rowOff>104967</xdr:rowOff>
    </xdr:to>
    <xdr:sp macro="" textlink="">
      <xdr:nvSpPr>
        <xdr:cNvPr id="369" name="円/楕円 368"/>
        <xdr:cNvSpPr/>
      </xdr:nvSpPr>
      <xdr:spPr>
        <a:xfrm>
          <a:off x="8699500" y="99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96094</xdr:rowOff>
    </xdr:from>
    <xdr:ext cx="534377" cy="259045"/>
    <xdr:sp macro="" textlink="">
      <xdr:nvSpPr>
        <xdr:cNvPr id="370" name="テキスト ボックス 369"/>
        <xdr:cNvSpPr txBox="1"/>
      </xdr:nvSpPr>
      <xdr:spPr>
        <a:xfrm>
          <a:off x="8483111" y="100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163464</xdr:rowOff>
    </xdr:from>
    <xdr:to>
      <xdr:col>11</xdr:col>
      <xdr:colOff>358775</xdr:colOff>
      <xdr:row>58</xdr:row>
      <xdr:rowOff>93614</xdr:rowOff>
    </xdr:to>
    <xdr:sp macro="" textlink="">
      <xdr:nvSpPr>
        <xdr:cNvPr id="371" name="円/楕円 370"/>
        <xdr:cNvSpPr/>
      </xdr:nvSpPr>
      <xdr:spPr>
        <a:xfrm>
          <a:off x="7810500" y="99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84741</xdr:rowOff>
    </xdr:from>
    <xdr:ext cx="534377" cy="259045"/>
    <xdr:sp macro="" textlink="">
      <xdr:nvSpPr>
        <xdr:cNvPr id="372" name="テキスト ボックス 371"/>
        <xdr:cNvSpPr txBox="1"/>
      </xdr:nvSpPr>
      <xdr:spPr>
        <a:xfrm>
          <a:off x="7594111" y="100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158724</xdr:rowOff>
    </xdr:from>
    <xdr:to>
      <xdr:col>10</xdr:col>
      <xdr:colOff>155575</xdr:colOff>
      <xdr:row>58</xdr:row>
      <xdr:rowOff>88874</xdr:rowOff>
    </xdr:to>
    <xdr:sp macro="" textlink="">
      <xdr:nvSpPr>
        <xdr:cNvPr id="373" name="円/楕円 372"/>
        <xdr:cNvSpPr/>
      </xdr:nvSpPr>
      <xdr:spPr>
        <a:xfrm>
          <a:off x="6921500" y="99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80001</xdr:rowOff>
    </xdr:from>
    <xdr:ext cx="534377" cy="259045"/>
    <xdr:sp macro="" textlink="">
      <xdr:nvSpPr>
        <xdr:cNvPr id="374" name="テキスト ボックス 373"/>
        <xdr:cNvSpPr txBox="1"/>
      </xdr:nvSpPr>
      <xdr:spPr>
        <a:xfrm>
          <a:off x="6705111" y="100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94633</xdr:rowOff>
    </xdr:from>
    <xdr:to>
      <xdr:col>15</xdr:col>
      <xdr:colOff>180975</xdr:colOff>
      <xdr:row>77</xdr:row>
      <xdr:rowOff>70172</xdr:rowOff>
    </xdr:to>
    <xdr:cxnSp macro="">
      <xdr:nvCxnSpPr>
        <xdr:cNvPr id="405" name="直線コネクタ 404"/>
        <xdr:cNvCxnSpPr/>
      </xdr:nvCxnSpPr>
      <xdr:spPr>
        <a:xfrm flipV="1">
          <a:off x="9639300" y="13124833"/>
          <a:ext cx="8382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70172</xdr:rowOff>
    </xdr:from>
    <xdr:to>
      <xdr:col>14</xdr:col>
      <xdr:colOff>28575</xdr:colOff>
      <xdr:row>78</xdr:row>
      <xdr:rowOff>28437</xdr:rowOff>
    </xdr:to>
    <xdr:cxnSp macro="">
      <xdr:nvCxnSpPr>
        <xdr:cNvPr id="408" name="直線コネクタ 407"/>
        <xdr:cNvCxnSpPr/>
      </xdr:nvCxnSpPr>
      <xdr:spPr>
        <a:xfrm flipV="1">
          <a:off x="8750300" y="13271822"/>
          <a:ext cx="889000" cy="1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28437</xdr:rowOff>
    </xdr:from>
    <xdr:to>
      <xdr:col>12</xdr:col>
      <xdr:colOff>511175</xdr:colOff>
      <xdr:row>78</xdr:row>
      <xdr:rowOff>37353</xdr:rowOff>
    </xdr:to>
    <xdr:cxnSp macro="">
      <xdr:nvCxnSpPr>
        <xdr:cNvPr id="411" name="直線コネクタ 410"/>
        <xdr:cNvCxnSpPr/>
      </xdr:nvCxnSpPr>
      <xdr:spPr>
        <a:xfrm flipV="1">
          <a:off x="7861300" y="1340153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162658</xdr:rowOff>
    </xdr:from>
    <xdr:to>
      <xdr:col>11</xdr:col>
      <xdr:colOff>307975</xdr:colOff>
      <xdr:row>78</xdr:row>
      <xdr:rowOff>37353</xdr:rowOff>
    </xdr:to>
    <xdr:cxnSp macro="">
      <xdr:nvCxnSpPr>
        <xdr:cNvPr id="414" name="直線コネクタ 413"/>
        <xdr:cNvCxnSpPr/>
      </xdr:nvCxnSpPr>
      <xdr:spPr>
        <a:xfrm>
          <a:off x="6972300" y="13364308"/>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43833</xdr:rowOff>
    </xdr:from>
    <xdr:to>
      <xdr:col>15</xdr:col>
      <xdr:colOff>231775</xdr:colOff>
      <xdr:row>76</xdr:row>
      <xdr:rowOff>145433</xdr:rowOff>
    </xdr:to>
    <xdr:sp macro="" textlink="">
      <xdr:nvSpPr>
        <xdr:cNvPr id="424" name="円/楕円 423"/>
        <xdr:cNvSpPr/>
      </xdr:nvSpPr>
      <xdr:spPr>
        <a:xfrm>
          <a:off x="10426700" y="13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22260</xdr:rowOff>
    </xdr:from>
    <xdr:ext cx="534377" cy="259045"/>
    <xdr:sp macro="" textlink="">
      <xdr:nvSpPr>
        <xdr:cNvPr id="425" name="商工費該当値テキスト"/>
        <xdr:cNvSpPr txBox="1"/>
      </xdr:nvSpPr>
      <xdr:spPr>
        <a:xfrm>
          <a:off x="10528300" y="130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19372</xdr:rowOff>
    </xdr:from>
    <xdr:to>
      <xdr:col>14</xdr:col>
      <xdr:colOff>79375</xdr:colOff>
      <xdr:row>77</xdr:row>
      <xdr:rowOff>120972</xdr:rowOff>
    </xdr:to>
    <xdr:sp macro="" textlink="">
      <xdr:nvSpPr>
        <xdr:cNvPr id="426" name="円/楕円 425"/>
        <xdr:cNvSpPr/>
      </xdr:nvSpPr>
      <xdr:spPr>
        <a:xfrm>
          <a:off x="9588500" y="132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112099</xdr:rowOff>
    </xdr:from>
    <xdr:ext cx="534377" cy="259045"/>
    <xdr:sp macro="" textlink="">
      <xdr:nvSpPr>
        <xdr:cNvPr id="427" name="テキスト ボックス 426"/>
        <xdr:cNvSpPr txBox="1"/>
      </xdr:nvSpPr>
      <xdr:spPr>
        <a:xfrm>
          <a:off x="9372111" y="133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149087</xdr:rowOff>
    </xdr:from>
    <xdr:to>
      <xdr:col>12</xdr:col>
      <xdr:colOff>561975</xdr:colOff>
      <xdr:row>78</xdr:row>
      <xdr:rowOff>79237</xdr:rowOff>
    </xdr:to>
    <xdr:sp macro="" textlink="">
      <xdr:nvSpPr>
        <xdr:cNvPr id="428" name="円/楕円 427"/>
        <xdr:cNvSpPr/>
      </xdr:nvSpPr>
      <xdr:spPr>
        <a:xfrm>
          <a:off x="8699500" y="13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70364</xdr:rowOff>
    </xdr:from>
    <xdr:ext cx="469744" cy="259045"/>
    <xdr:sp macro="" textlink="">
      <xdr:nvSpPr>
        <xdr:cNvPr id="429" name="テキスト ボックス 428"/>
        <xdr:cNvSpPr txBox="1"/>
      </xdr:nvSpPr>
      <xdr:spPr>
        <a:xfrm>
          <a:off x="8515427" y="13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158003</xdr:rowOff>
    </xdr:from>
    <xdr:to>
      <xdr:col>11</xdr:col>
      <xdr:colOff>358775</xdr:colOff>
      <xdr:row>78</xdr:row>
      <xdr:rowOff>88153</xdr:rowOff>
    </xdr:to>
    <xdr:sp macro="" textlink="">
      <xdr:nvSpPr>
        <xdr:cNvPr id="430" name="円/楕円 429"/>
        <xdr:cNvSpPr/>
      </xdr:nvSpPr>
      <xdr:spPr>
        <a:xfrm>
          <a:off x="7810500" y="133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79280</xdr:rowOff>
    </xdr:from>
    <xdr:ext cx="469744" cy="259045"/>
    <xdr:sp macro="" textlink="">
      <xdr:nvSpPr>
        <xdr:cNvPr id="431" name="テキスト ボックス 430"/>
        <xdr:cNvSpPr txBox="1"/>
      </xdr:nvSpPr>
      <xdr:spPr>
        <a:xfrm>
          <a:off x="7626427" y="134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111858</xdr:rowOff>
    </xdr:from>
    <xdr:to>
      <xdr:col>10</xdr:col>
      <xdr:colOff>155575</xdr:colOff>
      <xdr:row>78</xdr:row>
      <xdr:rowOff>42008</xdr:rowOff>
    </xdr:to>
    <xdr:sp macro="" textlink="">
      <xdr:nvSpPr>
        <xdr:cNvPr id="432" name="円/楕円 431"/>
        <xdr:cNvSpPr/>
      </xdr:nvSpPr>
      <xdr:spPr>
        <a:xfrm>
          <a:off x="6921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33135</xdr:rowOff>
    </xdr:from>
    <xdr:ext cx="469744" cy="259045"/>
    <xdr:sp macro="" textlink="">
      <xdr:nvSpPr>
        <xdr:cNvPr id="433" name="テキスト ボックス 432"/>
        <xdr:cNvSpPr txBox="1"/>
      </xdr:nvSpPr>
      <xdr:spPr>
        <a:xfrm>
          <a:off x="6737427" y="134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6342</xdr:rowOff>
    </xdr:from>
    <xdr:to>
      <xdr:col>15</xdr:col>
      <xdr:colOff>180975</xdr:colOff>
      <xdr:row>99</xdr:row>
      <xdr:rowOff>16681</xdr:rowOff>
    </xdr:to>
    <xdr:cxnSp macro="">
      <xdr:nvCxnSpPr>
        <xdr:cNvPr id="462" name="直線コネクタ 461"/>
        <xdr:cNvCxnSpPr/>
      </xdr:nvCxnSpPr>
      <xdr:spPr>
        <a:xfrm>
          <a:off x="9639300" y="16979892"/>
          <a:ext cx="8382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6342</xdr:rowOff>
    </xdr:from>
    <xdr:to>
      <xdr:col>14</xdr:col>
      <xdr:colOff>28575</xdr:colOff>
      <xdr:row>99</xdr:row>
      <xdr:rowOff>7086</xdr:rowOff>
    </xdr:to>
    <xdr:cxnSp macro="">
      <xdr:nvCxnSpPr>
        <xdr:cNvPr id="465" name="直線コネクタ 464"/>
        <xdr:cNvCxnSpPr/>
      </xdr:nvCxnSpPr>
      <xdr:spPr>
        <a:xfrm flipV="1">
          <a:off x="8750300" y="16979892"/>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116687</xdr:rowOff>
    </xdr:from>
    <xdr:to>
      <xdr:col>12</xdr:col>
      <xdr:colOff>511175</xdr:colOff>
      <xdr:row>99</xdr:row>
      <xdr:rowOff>7086</xdr:rowOff>
    </xdr:to>
    <xdr:cxnSp macro="">
      <xdr:nvCxnSpPr>
        <xdr:cNvPr id="468" name="直線コネクタ 467"/>
        <xdr:cNvCxnSpPr/>
      </xdr:nvCxnSpPr>
      <xdr:spPr>
        <a:xfrm>
          <a:off x="7861300" y="16918787"/>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116687</xdr:rowOff>
    </xdr:from>
    <xdr:to>
      <xdr:col>11</xdr:col>
      <xdr:colOff>307975</xdr:colOff>
      <xdr:row>99</xdr:row>
      <xdr:rowOff>12123</xdr:rowOff>
    </xdr:to>
    <xdr:cxnSp macro="">
      <xdr:nvCxnSpPr>
        <xdr:cNvPr id="471" name="直線コネクタ 470"/>
        <xdr:cNvCxnSpPr/>
      </xdr:nvCxnSpPr>
      <xdr:spPr>
        <a:xfrm flipV="1">
          <a:off x="6972300" y="16918787"/>
          <a:ext cx="889000" cy="6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73" name="テキスト ボックス 472"/>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137331</xdr:rowOff>
    </xdr:from>
    <xdr:to>
      <xdr:col>15</xdr:col>
      <xdr:colOff>231775</xdr:colOff>
      <xdr:row>99</xdr:row>
      <xdr:rowOff>67481</xdr:rowOff>
    </xdr:to>
    <xdr:sp macro="" textlink="">
      <xdr:nvSpPr>
        <xdr:cNvPr id="481" name="円/楕円 480"/>
        <xdr:cNvSpPr/>
      </xdr:nvSpPr>
      <xdr:spPr>
        <a:xfrm>
          <a:off x="10426700" y="16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126992</xdr:rowOff>
    </xdr:from>
    <xdr:to>
      <xdr:col>14</xdr:col>
      <xdr:colOff>79375</xdr:colOff>
      <xdr:row>99</xdr:row>
      <xdr:rowOff>57142</xdr:rowOff>
    </xdr:to>
    <xdr:sp macro="" textlink="">
      <xdr:nvSpPr>
        <xdr:cNvPr id="483" name="円/楕円 482"/>
        <xdr:cNvSpPr/>
      </xdr:nvSpPr>
      <xdr:spPr>
        <a:xfrm>
          <a:off x="9588500" y="16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48269</xdr:rowOff>
    </xdr:from>
    <xdr:ext cx="534377" cy="259045"/>
    <xdr:sp macro="" textlink="">
      <xdr:nvSpPr>
        <xdr:cNvPr id="484" name="テキスト ボックス 483"/>
        <xdr:cNvSpPr txBox="1"/>
      </xdr:nvSpPr>
      <xdr:spPr>
        <a:xfrm>
          <a:off x="9372111" y="170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127736</xdr:rowOff>
    </xdr:from>
    <xdr:to>
      <xdr:col>12</xdr:col>
      <xdr:colOff>561975</xdr:colOff>
      <xdr:row>99</xdr:row>
      <xdr:rowOff>57886</xdr:rowOff>
    </xdr:to>
    <xdr:sp macro="" textlink="">
      <xdr:nvSpPr>
        <xdr:cNvPr id="485" name="円/楕円 484"/>
        <xdr:cNvSpPr/>
      </xdr:nvSpPr>
      <xdr:spPr>
        <a:xfrm>
          <a:off x="8699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49013</xdr:rowOff>
    </xdr:from>
    <xdr:ext cx="534377" cy="259045"/>
    <xdr:sp macro="" textlink="">
      <xdr:nvSpPr>
        <xdr:cNvPr id="486" name="テキスト ボックス 485"/>
        <xdr:cNvSpPr txBox="1"/>
      </xdr:nvSpPr>
      <xdr:spPr>
        <a:xfrm>
          <a:off x="8483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65887</xdr:rowOff>
    </xdr:from>
    <xdr:to>
      <xdr:col>11</xdr:col>
      <xdr:colOff>358775</xdr:colOff>
      <xdr:row>98</xdr:row>
      <xdr:rowOff>167487</xdr:rowOff>
    </xdr:to>
    <xdr:sp macro="" textlink="">
      <xdr:nvSpPr>
        <xdr:cNvPr id="487" name="円/楕円 486"/>
        <xdr:cNvSpPr/>
      </xdr:nvSpPr>
      <xdr:spPr>
        <a:xfrm>
          <a:off x="7810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12564</xdr:rowOff>
    </xdr:from>
    <xdr:ext cx="599010" cy="259045"/>
    <xdr:sp macro="" textlink="">
      <xdr:nvSpPr>
        <xdr:cNvPr id="488" name="テキスト ボックス 487"/>
        <xdr:cNvSpPr txBox="1"/>
      </xdr:nvSpPr>
      <xdr:spPr>
        <a:xfrm>
          <a:off x="7561794" y="166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132773</xdr:rowOff>
    </xdr:from>
    <xdr:to>
      <xdr:col>10</xdr:col>
      <xdr:colOff>155575</xdr:colOff>
      <xdr:row>99</xdr:row>
      <xdr:rowOff>62923</xdr:rowOff>
    </xdr:to>
    <xdr:sp macro="" textlink="">
      <xdr:nvSpPr>
        <xdr:cNvPr id="489" name="円/楕円 488"/>
        <xdr:cNvSpPr/>
      </xdr:nvSpPr>
      <xdr:spPr>
        <a:xfrm>
          <a:off x="6921500" y="169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54050</xdr:rowOff>
    </xdr:from>
    <xdr:ext cx="534377" cy="259045"/>
    <xdr:sp macro="" textlink="">
      <xdr:nvSpPr>
        <xdr:cNvPr id="490" name="テキスト ボックス 489"/>
        <xdr:cNvSpPr txBox="1"/>
      </xdr:nvSpPr>
      <xdr:spPr>
        <a:xfrm>
          <a:off x="6705111" y="170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42496</xdr:rowOff>
    </xdr:from>
    <xdr:to>
      <xdr:col>23</xdr:col>
      <xdr:colOff>517525</xdr:colOff>
      <xdr:row>37</xdr:row>
      <xdr:rowOff>133969</xdr:rowOff>
    </xdr:to>
    <xdr:cxnSp macro="">
      <xdr:nvCxnSpPr>
        <xdr:cNvPr id="521" name="直線コネクタ 520"/>
        <xdr:cNvCxnSpPr/>
      </xdr:nvCxnSpPr>
      <xdr:spPr>
        <a:xfrm flipV="1">
          <a:off x="15481300" y="6386146"/>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117085</xdr:rowOff>
    </xdr:from>
    <xdr:to>
      <xdr:col>22</xdr:col>
      <xdr:colOff>365125</xdr:colOff>
      <xdr:row>37</xdr:row>
      <xdr:rowOff>133969</xdr:rowOff>
    </xdr:to>
    <xdr:cxnSp macro="">
      <xdr:nvCxnSpPr>
        <xdr:cNvPr id="524" name="直線コネクタ 523"/>
        <xdr:cNvCxnSpPr/>
      </xdr:nvCxnSpPr>
      <xdr:spPr>
        <a:xfrm>
          <a:off x="14592300" y="6289285"/>
          <a:ext cx="8890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112660</xdr:rowOff>
    </xdr:from>
    <xdr:to>
      <xdr:col>21</xdr:col>
      <xdr:colOff>161925</xdr:colOff>
      <xdr:row>36</xdr:row>
      <xdr:rowOff>117085</xdr:rowOff>
    </xdr:to>
    <xdr:cxnSp macro="">
      <xdr:nvCxnSpPr>
        <xdr:cNvPr id="527" name="直線コネクタ 526"/>
        <xdr:cNvCxnSpPr/>
      </xdr:nvCxnSpPr>
      <xdr:spPr>
        <a:xfrm>
          <a:off x="13703300" y="6113410"/>
          <a:ext cx="889000" cy="17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9" name="テキスト ボックス 528"/>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112660</xdr:rowOff>
    </xdr:from>
    <xdr:to>
      <xdr:col>19</xdr:col>
      <xdr:colOff>644525</xdr:colOff>
      <xdr:row>37</xdr:row>
      <xdr:rowOff>158984</xdr:rowOff>
    </xdr:to>
    <xdr:cxnSp macro="">
      <xdr:nvCxnSpPr>
        <xdr:cNvPr id="530" name="直線コネクタ 529"/>
        <xdr:cNvCxnSpPr/>
      </xdr:nvCxnSpPr>
      <xdr:spPr>
        <a:xfrm flipV="1">
          <a:off x="12814300" y="6113410"/>
          <a:ext cx="889000" cy="38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32" name="テキスト ボックス 531"/>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4" name="テキスト ボックス 533"/>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163146</xdr:rowOff>
    </xdr:from>
    <xdr:to>
      <xdr:col>23</xdr:col>
      <xdr:colOff>568325</xdr:colOff>
      <xdr:row>37</xdr:row>
      <xdr:rowOff>93296</xdr:rowOff>
    </xdr:to>
    <xdr:sp macro="" textlink="">
      <xdr:nvSpPr>
        <xdr:cNvPr id="540" name="円/楕円 539"/>
        <xdr:cNvSpPr/>
      </xdr:nvSpPr>
      <xdr:spPr>
        <a:xfrm>
          <a:off x="16268700" y="6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141573</xdr:rowOff>
    </xdr:from>
    <xdr:ext cx="534377" cy="259045"/>
    <xdr:sp macro="" textlink="">
      <xdr:nvSpPr>
        <xdr:cNvPr id="541" name="消防費該当値テキスト"/>
        <xdr:cNvSpPr txBox="1"/>
      </xdr:nvSpPr>
      <xdr:spPr>
        <a:xfrm>
          <a:off x="16370300" y="631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83169</xdr:rowOff>
    </xdr:from>
    <xdr:to>
      <xdr:col>22</xdr:col>
      <xdr:colOff>415925</xdr:colOff>
      <xdr:row>38</xdr:row>
      <xdr:rowOff>13319</xdr:rowOff>
    </xdr:to>
    <xdr:sp macro="" textlink="">
      <xdr:nvSpPr>
        <xdr:cNvPr id="542" name="円/楕円 541"/>
        <xdr:cNvSpPr/>
      </xdr:nvSpPr>
      <xdr:spPr>
        <a:xfrm>
          <a:off x="15430500" y="6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4446</xdr:rowOff>
    </xdr:from>
    <xdr:ext cx="534377" cy="259045"/>
    <xdr:sp macro="" textlink="">
      <xdr:nvSpPr>
        <xdr:cNvPr id="543" name="テキスト ボックス 542"/>
        <xdr:cNvSpPr txBox="1"/>
      </xdr:nvSpPr>
      <xdr:spPr>
        <a:xfrm>
          <a:off x="15214111" y="65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66285</xdr:rowOff>
    </xdr:from>
    <xdr:to>
      <xdr:col>21</xdr:col>
      <xdr:colOff>212725</xdr:colOff>
      <xdr:row>36</xdr:row>
      <xdr:rowOff>167885</xdr:rowOff>
    </xdr:to>
    <xdr:sp macro="" textlink="">
      <xdr:nvSpPr>
        <xdr:cNvPr id="544" name="円/楕円 543"/>
        <xdr:cNvSpPr/>
      </xdr:nvSpPr>
      <xdr:spPr>
        <a:xfrm>
          <a:off x="14541500" y="62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12962</xdr:rowOff>
    </xdr:from>
    <xdr:ext cx="534377" cy="259045"/>
    <xdr:sp macro="" textlink="">
      <xdr:nvSpPr>
        <xdr:cNvPr id="545" name="テキスト ボックス 544"/>
        <xdr:cNvSpPr txBox="1"/>
      </xdr:nvSpPr>
      <xdr:spPr>
        <a:xfrm>
          <a:off x="14325111" y="60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61860</xdr:rowOff>
    </xdr:from>
    <xdr:to>
      <xdr:col>20</xdr:col>
      <xdr:colOff>9525</xdr:colOff>
      <xdr:row>35</xdr:row>
      <xdr:rowOff>163460</xdr:rowOff>
    </xdr:to>
    <xdr:sp macro="" textlink="">
      <xdr:nvSpPr>
        <xdr:cNvPr id="546" name="円/楕円 545"/>
        <xdr:cNvSpPr/>
      </xdr:nvSpPr>
      <xdr:spPr>
        <a:xfrm>
          <a:off x="13652500" y="60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8537</xdr:rowOff>
    </xdr:from>
    <xdr:ext cx="534377" cy="259045"/>
    <xdr:sp macro="" textlink="">
      <xdr:nvSpPr>
        <xdr:cNvPr id="547" name="テキスト ボックス 546"/>
        <xdr:cNvSpPr txBox="1"/>
      </xdr:nvSpPr>
      <xdr:spPr>
        <a:xfrm>
          <a:off x="13436111" y="58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108184</xdr:rowOff>
    </xdr:from>
    <xdr:to>
      <xdr:col>18</xdr:col>
      <xdr:colOff>492125</xdr:colOff>
      <xdr:row>38</xdr:row>
      <xdr:rowOff>38334</xdr:rowOff>
    </xdr:to>
    <xdr:sp macro="" textlink="">
      <xdr:nvSpPr>
        <xdr:cNvPr id="548" name="円/楕円 547"/>
        <xdr:cNvSpPr/>
      </xdr:nvSpPr>
      <xdr:spPr>
        <a:xfrm>
          <a:off x="12763500" y="6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29461</xdr:rowOff>
    </xdr:from>
    <xdr:ext cx="534377" cy="259045"/>
    <xdr:sp macro="" textlink="">
      <xdr:nvSpPr>
        <xdr:cNvPr id="549" name="テキスト ボックス 548"/>
        <xdr:cNvSpPr txBox="1"/>
      </xdr:nvSpPr>
      <xdr:spPr>
        <a:xfrm>
          <a:off x="12547111" y="65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74252</xdr:rowOff>
    </xdr:from>
    <xdr:to>
      <xdr:col>23</xdr:col>
      <xdr:colOff>517525</xdr:colOff>
      <xdr:row>57</xdr:row>
      <xdr:rowOff>150284</xdr:rowOff>
    </xdr:to>
    <xdr:cxnSp macro="">
      <xdr:nvCxnSpPr>
        <xdr:cNvPr id="576" name="直線コネクタ 575"/>
        <xdr:cNvCxnSpPr/>
      </xdr:nvCxnSpPr>
      <xdr:spPr>
        <a:xfrm>
          <a:off x="15481300" y="9846902"/>
          <a:ext cx="8382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3075</xdr:rowOff>
    </xdr:from>
    <xdr:to>
      <xdr:col>22</xdr:col>
      <xdr:colOff>365125</xdr:colOff>
      <xdr:row>57</xdr:row>
      <xdr:rowOff>74252</xdr:rowOff>
    </xdr:to>
    <xdr:cxnSp macro="">
      <xdr:nvCxnSpPr>
        <xdr:cNvPr id="579" name="直線コネクタ 578"/>
        <xdr:cNvCxnSpPr/>
      </xdr:nvCxnSpPr>
      <xdr:spPr>
        <a:xfrm>
          <a:off x="14592300" y="9089925"/>
          <a:ext cx="889000" cy="7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3075</xdr:rowOff>
    </xdr:from>
    <xdr:to>
      <xdr:col>21</xdr:col>
      <xdr:colOff>161925</xdr:colOff>
      <xdr:row>56</xdr:row>
      <xdr:rowOff>78760</xdr:rowOff>
    </xdr:to>
    <xdr:cxnSp macro="">
      <xdr:nvCxnSpPr>
        <xdr:cNvPr id="582" name="直線コネクタ 581"/>
        <xdr:cNvCxnSpPr/>
      </xdr:nvCxnSpPr>
      <xdr:spPr>
        <a:xfrm flipV="1">
          <a:off x="13703300" y="9089925"/>
          <a:ext cx="889000" cy="5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4" name="テキスト ボックス 583"/>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78760</xdr:rowOff>
    </xdr:from>
    <xdr:to>
      <xdr:col>19</xdr:col>
      <xdr:colOff>644525</xdr:colOff>
      <xdr:row>57</xdr:row>
      <xdr:rowOff>122802</xdr:rowOff>
    </xdr:to>
    <xdr:cxnSp macro="">
      <xdr:nvCxnSpPr>
        <xdr:cNvPr id="585" name="直線コネクタ 584"/>
        <xdr:cNvCxnSpPr/>
      </xdr:nvCxnSpPr>
      <xdr:spPr>
        <a:xfrm flipV="1">
          <a:off x="12814300" y="9679960"/>
          <a:ext cx="889000" cy="2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7" name="テキスト ボックス 586"/>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99484</xdr:rowOff>
    </xdr:from>
    <xdr:to>
      <xdr:col>23</xdr:col>
      <xdr:colOff>568325</xdr:colOff>
      <xdr:row>58</xdr:row>
      <xdr:rowOff>29634</xdr:rowOff>
    </xdr:to>
    <xdr:sp macro="" textlink="">
      <xdr:nvSpPr>
        <xdr:cNvPr id="595" name="円/楕円 594"/>
        <xdr:cNvSpPr/>
      </xdr:nvSpPr>
      <xdr:spPr>
        <a:xfrm>
          <a:off x="162687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14411</xdr:rowOff>
    </xdr:from>
    <xdr:ext cx="534377" cy="259045"/>
    <xdr:sp macro="" textlink="">
      <xdr:nvSpPr>
        <xdr:cNvPr id="596" name="教育費該当値テキスト"/>
        <xdr:cNvSpPr txBox="1"/>
      </xdr:nvSpPr>
      <xdr:spPr>
        <a:xfrm>
          <a:off x="16370300" y="97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23452</xdr:rowOff>
    </xdr:from>
    <xdr:to>
      <xdr:col>22</xdr:col>
      <xdr:colOff>415925</xdr:colOff>
      <xdr:row>57</xdr:row>
      <xdr:rowOff>125052</xdr:rowOff>
    </xdr:to>
    <xdr:sp macro="" textlink="">
      <xdr:nvSpPr>
        <xdr:cNvPr id="597" name="円/楕円 596"/>
        <xdr:cNvSpPr/>
      </xdr:nvSpPr>
      <xdr:spPr>
        <a:xfrm>
          <a:off x="15430500" y="9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116179</xdr:rowOff>
    </xdr:from>
    <xdr:ext cx="534377" cy="259045"/>
    <xdr:sp macro="" textlink="">
      <xdr:nvSpPr>
        <xdr:cNvPr id="598" name="テキスト ボックス 597"/>
        <xdr:cNvSpPr txBox="1"/>
      </xdr:nvSpPr>
      <xdr:spPr>
        <a:xfrm>
          <a:off x="15214111" y="98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51,815</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123725</xdr:rowOff>
    </xdr:from>
    <xdr:to>
      <xdr:col>21</xdr:col>
      <xdr:colOff>212725</xdr:colOff>
      <xdr:row>53</xdr:row>
      <xdr:rowOff>53875</xdr:rowOff>
    </xdr:to>
    <xdr:sp macro="" textlink="">
      <xdr:nvSpPr>
        <xdr:cNvPr id="599" name="円/楕円 598"/>
        <xdr:cNvSpPr/>
      </xdr:nvSpPr>
      <xdr:spPr>
        <a:xfrm>
          <a:off x="14541500" y="90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70402</xdr:rowOff>
    </xdr:from>
    <xdr:ext cx="599010" cy="259045"/>
    <xdr:sp macro="" textlink="">
      <xdr:nvSpPr>
        <xdr:cNvPr id="600" name="テキスト ボックス 599"/>
        <xdr:cNvSpPr txBox="1"/>
      </xdr:nvSpPr>
      <xdr:spPr>
        <a:xfrm>
          <a:off x="14292794" y="88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27960</xdr:rowOff>
    </xdr:from>
    <xdr:to>
      <xdr:col>20</xdr:col>
      <xdr:colOff>9525</xdr:colOff>
      <xdr:row>56</xdr:row>
      <xdr:rowOff>129560</xdr:rowOff>
    </xdr:to>
    <xdr:sp macro="" textlink="">
      <xdr:nvSpPr>
        <xdr:cNvPr id="601" name="円/楕円 600"/>
        <xdr:cNvSpPr/>
      </xdr:nvSpPr>
      <xdr:spPr>
        <a:xfrm>
          <a:off x="13652500" y="96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146087</xdr:rowOff>
    </xdr:from>
    <xdr:ext cx="534377" cy="259045"/>
    <xdr:sp macro="" textlink="">
      <xdr:nvSpPr>
        <xdr:cNvPr id="602" name="テキスト ボックス 601"/>
        <xdr:cNvSpPr txBox="1"/>
      </xdr:nvSpPr>
      <xdr:spPr>
        <a:xfrm>
          <a:off x="13436111" y="94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72002</xdr:rowOff>
    </xdr:from>
    <xdr:to>
      <xdr:col>18</xdr:col>
      <xdr:colOff>492125</xdr:colOff>
      <xdr:row>58</xdr:row>
      <xdr:rowOff>2152</xdr:rowOff>
    </xdr:to>
    <xdr:sp macro="" textlink="">
      <xdr:nvSpPr>
        <xdr:cNvPr id="603" name="円/楕円 602"/>
        <xdr:cNvSpPr/>
      </xdr:nvSpPr>
      <xdr:spPr>
        <a:xfrm>
          <a:off x="12763500" y="9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164729</xdr:rowOff>
    </xdr:from>
    <xdr:ext cx="534377" cy="259045"/>
    <xdr:sp macro="" textlink="">
      <xdr:nvSpPr>
        <xdr:cNvPr id="604" name="テキスト ボックス 603"/>
        <xdr:cNvSpPr txBox="1"/>
      </xdr:nvSpPr>
      <xdr:spPr>
        <a:xfrm>
          <a:off x="12547111" y="99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137908</xdr:rowOff>
    </xdr:from>
    <xdr:to>
      <xdr:col>23</xdr:col>
      <xdr:colOff>517525</xdr:colOff>
      <xdr:row>78</xdr:row>
      <xdr:rowOff>139559</xdr:rowOff>
    </xdr:to>
    <xdr:cxnSp macro="">
      <xdr:nvCxnSpPr>
        <xdr:cNvPr id="631" name="直線コネクタ 630"/>
        <xdr:cNvCxnSpPr/>
      </xdr:nvCxnSpPr>
      <xdr:spPr>
        <a:xfrm>
          <a:off x="15481300" y="13511008"/>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126226</xdr:rowOff>
    </xdr:from>
    <xdr:to>
      <xdr:col>22</xdr:col>
      <xdr:colOff>365125</xdr:colOff>
      <xdr:row>78</xdr:row>
      <xdr:rowOff>137908</xdr:rowOff>
    </xdr:to>
    <xdr:cxnSp macro="">
      <xdr:nvCxnSpPr>
        <xdr:cNvPr id="634" name="直線コネクタ 633"/>
        <xdr:cNvCxnSpPr/>
      </xdr:nvCxnSpPr>
      <xdr:spPr>
        <a:xfrm>
          <a:off x="14592300" y="1349932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126226</xdr:rowOff>
    </xdr:from>
    <xdr:to>
      <xdr:col>21</xdr:col>
      <xdr:colOff>161925</xdr:colOff>
      <xdr:row>78</xdr:row>
      <xdr:rowOff>130226</xdr:rowOff>
    </xdr:to>
    <xdr:cxnSp macro="">
      <xdr:nvCxnSpPr>
        <xdr:cNvPr id="637" name="直線コネクタ 636"/>
        <xdr:cNvCxnSpPr/>
      </xdr:nvCxnSpPr>
      <xdr:spPr>
        <a:xfrm flipV="1">
          <a:off x="13703300" y="1349932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9" name="テキスト ボックス 638"/>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130226</xdr:rowOff>
    </xdr:from>
    <xdr:to>
      <xdr:col>19</xdr:col>
      <xdr:colOff>644525</xdr:colOff>
      <xdr:row>78</xdr:row>
      <xdr:rowOff>137384</xdr:rowOff>
    </xdr:to>
    <xdr:cxnSp macro="">
      <xdr:nvCxnSpPr>
        <xdr:cNvPr id="640" name="直線コネクタ 639"/>
        <xdr:cNvCxnSpPr/>
      </xdr:nvCxnSpPr>
      <xdr:spPr>
        <a:xfrm flipV="1">
          <a:off x="12814300" y="13503326"/>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88759</xdr:rowOff>
    </xdr:from>
    <xdr:to>
      <xdr:col>23</xdr:col>
      <xdr:colOff>568325</xdr:colOff>
      <xdr:row>79</xdr:row>
      <xdr:rowOff>18909</xdr:rowOff>
    </xdr:to>
    <xdr:sp macro="" textlink="">
      <xdr:nvSpPr>
        <xdr:cNvPr id="650" name="円/楕円 649"/>
        <xdr:cNvSpPr/>
      </xdr:nvSpPr>
      <xdr:spPr>
        <a:xfrm>
          <a:off x="16268700" y="134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54250</xdr:rowOff>
    </xdr:from>
    <xdr:ext cx="313932" cy="259045"/>
    <xdr:sp macro="" textlink="">
      <xdr:nvSpPr>
        <xdr:cNvPr id="651" name="災害復旧費該当値テキスト"/>
        <xdr:cNvSpPr txBox="1"/>
      </xdr:nvSpPr>
      <xdr:spPr>
        <a:xfrm>
          <a:off x="16370300" y="13427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87108</xdr:rowOff>
    </xdr:from>
    <xdr:to>
      <xdr:col>22</xdr:col>
      <xdr:colOff>415925</xdr:colOff>
      <xdr:row>79</xdr:row>
      <xdr:rowOff>17258</xdr:rowOff>
    </xdr:to>
    <xdr:sp macro="" textlink="">
      <xdr:nvSpPr>
        <xdr:cNvPr id="652" name="円/楕円 651"/>
        <xdr:cNvSpPr/>
      </xdr:nvSpPr>
      <xdr:spPr>
        <a:xfrm>
          <a:off x="15430500" y="134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8385</xdr:rowOff>
    </xdr:from>
    <xdr:ext cx="378565" cy="259045"/>
    <xdr:sp macro="" textlink="">
      <xdr:nvSpPr>
        <xdr:cNvPr id="653" name="テキスト ボックス 652"/>
        <xdr:cNvSpPr txBox="1"/>
      </xdr:nvSpPr>
      <xdr:spPr>
        <a:xfrm>
          <a:off x="15292017" y="135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75426</xdr:rowOff>
    </xdr:from>
    <xdr:to>
      <xdr:col>21</xdr:col>
      <xdr:colOff>212725</xdr:colOff>
      <xdr:row>79</xdr:row>
      <xdr:rowOff>5576</xdr:rowOff>
    </xdr:to>
    <xdr:sp macro="" textlink="">
      <xdr:nvSpPr>
        <xdr:cNvPr id="654" name="円/楕円 653"/>
        <xdr:cNvSpPr/>
      </xdr:nvSpPr>
      <xdr:spPr>
        <a:xfrm>
          <a:off x="14541500" y="134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22103</xdr:rowOff>
    </xdr:from>
    <xdr:ext cx="469744" cy="259045"/>
    <xdr:sp macro="" textlink="">
      <xdr:nvSpPr>
        <xdr:cNvPr id="655" name="テキスト ボックス 654"/>
        <xdr:cNvSpPr txBox="1"/>
      </xdr:nvSpPr>
      <xdr:spPr>
        <a:xfrm>
          <a:off x="14357427" y="132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79426</xdr:rowOff>
    </xdr:from>
    <xdr:to>
      <xdr:col>20</xdr:col>
      <xdr:colOff>9525</xdr:colOff>
      <xdr:row>79</xdr:row>
      <xdr:rowOff>9576</xdr:rowOff>
    </xdr:to>
    <xdr:sp macro="" textlink="">
      <xdr:nvSpPr>
        <xdr:cNvPr id="656" name="円/楕円 655"/>
        <xdr:cNvSpPr/>
      </xdr:nvSpPr>
      <xdr:spPr>
        <a:xfrm>
          <a:off x="13652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703</xdr:rowOff>
    </xdr:from>
    <xdr:ext cx="469744" cy="259045"/>
    <xdr:sp macro="" textlink="">
      <xdr:nvSpPr>
        <xdr:cNvPr id="657" name="テキスト ボックス 656"/>
        <xdr:cNvSpPr txBox="1"/>
      </xdr:nvSpPr>
      <xdr:spPr>
        <a:xfrm>
          <a:off x="13468427" y="135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86584</xdr:rowOff>
    </xdr:from>
    <xdr:to>
      <xdr:col>18</xdr:col>
      <xdr:colOff>492125</xdr:colOff>
      <xdr:row>79</xdr:row>
      <xdr:rowOff>16734</xdr:rowOff>
    </xdr:to>
    <xdr:sp macro="" textlink="">
      <xdr:nvSpPr>
        <xdr:cNvPr id="658" name="円/楕円 657"/>
        <xdr:cNvSpPr/>
      </xdr:nvSpPr>
      <xdr:spPr>
        <a:xfrm>
          <a:off x="12763500" y="134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7861</xdr:rowOff>
    </xdr:from>
    <xdr:ext cx="469744" cy="259045"/>
    <xdr:sp macro="" textlink="">
      <xdr:nvSpPr>
        <xdr:cNvPr id="659" name="テキスト ボックス 658"/>
        <xdr:cNvSpPr txBox="1"/>
      </xdr:nvSpPr>
      <xdr:spPr>
        <a:xfrm>
          <a:off x="12579427" y="1355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166477</xdr:rowOff>
    </xdr:from>
    <xdr:to>
      <xdr:col>23</xdr:col>
      <xdr:colOff>517525</xdr:colOff>
      <xdr:row>94</xdr:row>
      <xdr:rowOff>26338</xdr:rowOff>
    </xdr:to>
    <xdr:cxnSp macro="">
      <xdr:nvCxnSpPr>
        <xdr:cNvPr id="688" name="直線コネクタ 687"/>
        <xdr:cNvCxnSpPr/>
      </xdr:nvCxnSpPr>
      <xdr:spPr>
        <a:xfrm flipV="1">
          <a:off x="15481300" y="16111327"/>
          <a:ext cx="8382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13674</xdr:rowOff>
    </xdr:from>
    <xdr:to>
      <xdr:col>22</xdr:col>
      <xdr:colOff>365125</xdr:colOff>
      <xdr:row>94</xdr:row>
      <xdr:rowOff>26338</xdr:rowOff>
    </xdr:to>
    <xdr:cxnSp macro="">
      <xdr:nvCxnSpPr>
        <xdr:cNvPr id="691" name="直線コネクタ 690"/>
        <xdr:cNvCxnSpPr/>
      </xdr:nvCxnSpPr>
      <xdr:spPr>
        <a:xfrm>
          <a:off x="14592300" y="15958524"/>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13674</xdr:rowOff>
    </xdr:from>
    <xdr:to>
      <xdr:col>21</xdr:col>
      <xdr:colOff>161925</xdr:colOff>
      <xdr:row>93</xdr:row>
      <xdr:rowOff>129947</xdr:rowOff>
    </xdr:to>
    <xdr:cxnSp macro="">
      <xdr:nvCxnSpPr>
        <xdr:cNvPr id="694" name="直線コネクタ 693"/>
        <xdr:cNvCxnSpPr/>
      </xdr:nvCxnSpPr>
      <xdr:spPr>
        <a:xfrm flipV="1">
          <a:off x="13703300" y="15958524"/>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6" name="テキスト ボックス 695"/>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125854</xdr:rowOff>
    </xdr:from>
    <xdr:to>
      <xdr:col>19</xdr:col>
      <xdr:colOff>644525</xdr:colOff>
      <xdr:row>93</xdr:row>
      <xdr:rowOff>129947</xdr:rowOff>
    </xdr:to>
    <xdr:cxnSp macro="">
      <xdr:nvCxnSpPr>
        <xdr:cNvPr id="697" name="直線コネクタ 696"/>
        <xdr:cNvCxnSpPr/>
      </xdr:nvCxnSpPr>
      <xdr:spPr>
        <a:xfrm>
          <a:off x="12814300" y="16070704"/>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115677</xdr:rowOff>
    </xdr:from>
    <xdr:to>
      <xdr:col>23</xdr:col>
      <xdr:colOff>568325</xdr:colOff>
      <xdr:row>94</xdr:row>
      <xdr:rowOff>45827</xdr:rowOff>
    </xdr:to>
    <xdr:sp macro="" textlink="">
      <xdr:nvSpPr>
        <xdr:cNvPr id="707" name="円/楕円 706"/>
        <xdr:cNvSpPr/>
      </xdr:nvSpPr>
      <xdr:spPr>
        <a:xfrm>
          <a:off x="16268700" y="16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138554</xdr:rowOff>
    </xdr:from>
    <xdr:ext cx="599010" cy="259045"/>
    <xdr:sp macro="" textlink="">
      <xdr:nvSpPr>
        <xdr:cNvPr id="708" name="公債費該当値テキスト"/>
        <xdr:cNvSpPr txBox="1"/>
      </xdr:nvSpPr>
      <xdr:spPr>
        <a:xfrm>
          <a:off x="16370300" y="159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118,986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146988</xdr:rowOff>
    </xdr:from>
    <xdr:to>
      <xdr:col>22</xdr:col>
      <xdr:colOff>415925</xdr:colOff>
      <xdr:row>94</xdr:row>
      <xdr:rowOff>77138</xdr:rowOff>
    </xdr:to>
    <xdr:sp macro="" textlink="">
      <xdr:nvSpPr>
        <xdr:cNvPr id="709" name="円/楕円 708"/>
        <xdr:cNvSpPr/>
      </xdr:nvSpPr>
      <xdr:spPr>
        <a:xfrm>
          <a:off x="15430500" y="160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93665</xdr:rowOff>
    </xdr:from>
    <xdr:ext cx="599010" cy="259045"/>
    <xdr:sp macro="" textlink="">
      <xdr:nvSpPr>
        <xdr:cNvPr id="710" name="テキスト ボックス 709"/>
        <xdr:cNvSpPr txBox="1"/>
      </xdr:nvSpPr>
      <xdr:spPr>
        <a:xfrm>
          <a:off x="15181794" y="1586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134324</xdr:rowOff>
    </xdr:from>
    <xdr:to>
      <xdr:col>21</xdr:col>
      <xdr:colOff>212725</xdr:colOff>
      <xdr:row>93</xdr:row>
      <xdr:rowOff>64474</xdr:rowOff>
    </xdr:to>
    <xdr:sp macro="" textlink="">
      <xdr:nvSpPr>
        <xdr:cNvPr id="711" name="円/楕円 710"/>
        <xdr:cNvSpPr/>
      </xdr:nvSpPr>
      <xdr:spPr>
        <a:xfrm>
          <a:off x="14541500" y="159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81001</xdr:rowOff>
    </xdr:from>
    <xdr:ext cx="599010" cy="259045"/>
    <xdr:sp macro="" textlink="">
      <xdr:nvSpPr>
        <xdr:cNvPr id="712" name="テキスト ボックス 711"/>
        <xdr:cNvSpPr txBox="1"/>
      </xdr:nvSpPr>
      <xdr:spPr>
        <a:xfrm>
          <a:off x="14292794" y="156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79147</xdr:rowOff>
    </xdr:from>
    <xdr:to>
      <xdr:col>20</xdr:col>
      <xdr:colOff>9525</xdr:colOff>
      <xdr:row>94</xdr:row>
      <xdr:rowOff>9297</xdr:rowOff>
    </xdr:to>
    <xdr:sp macro="" textlink="">
      <xdr:nvSpPr>
        <xdr:cNvPr id="713" name="円/楕円 712"/>
        <xdr:cNvSpPr/>
      </xdr:nvSpPr>
      <xdr:spPr>
        <a:xfrm>
          <a:off x="13652500" y="16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25824</xdr:rowOff>
    </xdr:from>
    <xdr:ext cx="599010" cy="259045"/>
    <xdr:sp macro="" textlink="">
      <xdr:nvSpPr>
        <xdr:cNvPr id="714" name="テキスト ボックス 713"/>
        <xdr:cNvSpPr txBox="1"/>
      </xdr:nvSpPr>
      <xdr:spPr>
        <a:xfrm>
          <a:off x="13403794" y="157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75054</xdr:rowOff>
    </xdr:from>
    <xdr:to>
      <xdr:col>18</xdr:col>
      <xdr:colOff>492125</xdr:colOff>
      <xdr:row>94</xdr:row>
      <xdr:rowOff>5204</xdr:rowOff>
    </xdr:to>
    <xdr:sp macro="" textlink="">
      <xdr:nvSpPr>
        <xdr:cNvPr id="715" name="円/楕円 714"/>
        <xdr:cNvSpPr/>
      </xdr:nvSpPr>
      <xdr:spPr>
        <a:xfrm>
          <a:off x="12763500" y="160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21731</xdr:rowOff>
    </xdr:from>
    <xdr:ext cx="599010" cy="259045"/>
    <xdr:sp macro="" textlink="">
      <xdr:nvSpPr>
        <xdr:cNvPr id="716" name="テキスト ボックス 715"/>
        <xdr:cNvSpPr txBox="1"/>
      </xdr:nvSpPr>
      <xdr:spPr>
        <a:xfrm>
          <a:off x="12514794" y="1579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年度の本町の特徴として、旧志雄病院の移転改築事業に対する企業会計への繰出金・出資金により、衛生費が大幅に増額したことが挙げられる。</a:t>
          </a:r>
          <a:endParaRPr kumimoji="1" lang="en-US" altLang="ja-JP" sz="1200">
            <a:latin typeface="ＭＳ Ｐゴシック"/>
          </a:endParaRPr>
        </a:p>
        <a:p>
          <a:r>
            <a:rPr kumimoji="1" lang="ja-JP" altLang="en-US" sz="1200">
              <a:latin typeface="ＭＳ Ｐゴシック"/>
            </a:rPr>
            <a:t>　その他の特徴として、住民一人当たり公債費が</a:t>
          </a:r>
          <a:r>
            <a:rPr kumimoji="1" lang="en-US" altLang="ja-JP" sz="1200">
              <a:latin typeface="ＭＳ Ｐゴシック"/>
            </a:rPr>
            <a:t>118,986</a:t>
          </a:r>
          <a:r>
            <a:rPr kumimoji="1" lang="ja-JP" altLang="en-US" sz="1200">
              <a:latin typeface="ＭＳ Ｐゴシック"/>
            </a:rPr>
            <a:t>円と類似団体内でも高額で推移していることが挙げられる。これは、近年の合併関連事業や過去の大型施設整備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kumimoji="1" lang="en-US" altLang="ja-JP" sz="1200">
            <a:latin typeface="ＭＳ Ｐゴシック"/>
          </a:endParaRPr>
        </a:p>
        <a:p>
          <a:r>
            <a:rPr kumimoji="1" lang="ja-JP" altLang="en-US" sz="1200">
              <a:latin typeface="ＭＳ Ｐゴシック"/>
            </a:rPr>
            <a:t>　また、住民一人当たり総務費も</a:t>
          </a:r>
          <a:r>
            <a:rPr kumimoji="1" lang="en-US" altLang="ja-JP" sz="1200">
              <a:latin typeface="ＭＳ Ｐゴシック"/>
            </a:rPr>
            <a:t>104,776</a:t>
          </a:r>
          <a:r>
            <a:rPr kumimoji="1" lang="ja-JP" altLang="en-US" sz="1200">
              <a:latin typeface="ＭＳ Ｐゴシック"/>
            </a:rPr>
            <a:t>円と、類似団体平均と近似値ではあるが、類似団体内順位は比較的上位で推移している。これは、前年度の決算剰余金を活用した基金積立金が多額だった影響である。</a:t>
          </a:r>
          <a:endParaRPr kumimoji="1" lang="en-US" altLang="ja-JP" sz="1200">
            <a:latin typeface="ＭＳ Ｐゴシック"/>
          </a:endParaRPr>
        </a:p>
        <a:p>
          <a:r>
            <a:rPr kumimoji="1" lang="ja-JP" altLang="en-US" sz="1200">
              <a:latin typeface="ＭＳ Ｐゴシック"/>
            </a:rPr>
            <a:t>　教育費は、統合中学校建設事業の影響で、平成</a:t>
          </a:r>
          <a:r>
            <a:rPr kumimoji="1" lang="en-US" altLang="ja-JP" sz="1200">
              <a:latin typeface="ＭＳ Ｐゴシック"/>
            </a:rPr>
            <a:t>26</a:t>
          </a:r>
          <a:r>
            <a:rPr kumimoji="1" lang="ja-JP" altLang="en-US" sz="1200">
              <a:latin typeface="ＭＳ Ｐゴシック"/>
            </a:rPr>
            <a:t>年度に一旦上昇しているが、それ以後は類似団体平均を下回る水準で推移している。</a:t>
          </a:r>
          <a:endParaRPr kumimoji="1" lang="en-US" altLang="ja-JP" sz="1200">
            <a:latin typeface="ＭＳ Ｐゴシック"/>
          </a:endParaRPr>
        </a:p>
        <a:p>
          <a:r>
            <a:rPr kumimoji="1" lang="ja-JP" altLang="en-US" sz="1200">
              <a:latin typeface="ＭＳ Ｐゴシック"/>
            </a:rPr>
            <a:t>　その他の経費についても、全般的に類似団体平均前後で推移しており、今後もこの水準を堅持すべく、更なる財政健全化に取り組んでいく。</a:t>
          </a:r>
          <a:endParaRPr kumimoji="1" lang="en-US" altLang="ja-JP"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財政調整基金は、Ｈ</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年度には財政状況の悪化から取崩しを実施しており、Ｈ</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年度決算時には残高</a:t>
          </a:r>
          <a:r>
            <a:rPr kumimoji="1" lang="en-US" altLang="ja-JP" sz="1050">
              <a:latin typeface="ＭＳ ゴシック" pitchFamily="49" charset="-128"/>
              <a:ea typeface="ＭＳ ゴシック" pitchFamily="49" charset="-128"/>
            </a:rPr>
            <a:t>400</a:t>
          </a:r>
          <a:r>
            <a:rPr kumimoji="1" lang="ja-JP" altLang="en-US" sz="1050">
              <a:latin typeface="ＭＳ ゴシック" pitchFamily="49" charset="-128"/>
              <a:ea typeface="ＭＳ ゴシック" pitchFamily="49" charset="-128"/>
            </a:rPr>
            <a:t>百万円を下回ることとなった。Ｈ</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年度からＨ</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年度にかけて</a:t>
          </a:r>
          <a:r>
            <a:rPr kumimoji="1" lang="en-US" altLang="ja-JP" sz="1050">
              <a:latin typeface="ＭＳ ゴシック" pitchFamily="49" charset="-128"/>
              <a:ea typeface="ＭＳ ゴシック" pitchFamily="49" charset="-128"/>
            </a:rPr>
            <a:t>170</a:t>
          </a:r>
          <a:r>
            <a:rPr kumimoji="1" lang="ja-JP" altLang="en-US" sz="1050">
              <a:latin typeface="ＭＳ ゴシック" pitchFamily="49" charset="-128"/>
              <a:ea typeface="ＭＳ ゴシック" pitchFamily="49" charset="-128"/>
            </a:rPr>
            <a:t>百万円の新規積立を実施し、現在高が目標を設定した</a:t>
          </a:r>
          <a:r>
            <a:rPr kumimoji="1" lang="en-US" altLang="ja-JP" sz="1050">
              <a:latin typeface="ＭＳ ゴシック" pitchFamily="49" charset="-128"/>
              <a:ea typeface="ＭＳ ゴシック" pitchFamily="49" charset="-128"/>
            </a:rPr>
            <a:t>500</a:t>
          </a:r>
          <a:r>
            <a:rPr kumimoji="1" lang="ja-JP" altLang="en-US" sz="1050">
              <a:latin typeface="ＭＳ ゴシック" pitchFamily="49" charset="-128"/>
              <a:ea typeface="ＭＳ ゴシック" pitchFamily="49" charset="-128"/>
            </a:rPr>
            <a:t>百万円に達した。Ｈ</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年度からＨ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年度には、決算剰余金を地方債残高の縮減のための繰上償還の備えとして減債基金へ積立てを行い、財政調整基金へ新規積立てを実施しなかったが、標準財政規模に対する比率は</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％前後を確保している。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年度の実質単年度収支額は、標準財政規模比で</a:t>
          </a:r>
          <a:r>
            <a:rPr kumimoji="1" lang="en-US" altLang="ja-JP" sz="1050">
              <a:latin typeface="ＭＳ ゴシック" pitchFamily="49" charset="-128"/>
              <a:ea typeface="ＭＳ ゴシック" pitchFamily="49" charset="-128"/>
            </a:rPr>
            <a:t>0.72</a:t>
          </a:r>
          <a:r>
            <a:rPr kumimoji="1" lang="ja-JP" altLang="en-US" sz="1050">
              <a:latin typeface="ＭＳ ゴシック" pitchFamily="49" charset="-128"/>
              <a:ea typeface="ＭＳ ゴシック" pitchFamily="49" charset="-128"/>
            </a:rPr>
            <a:t>ポイント改善した。これは単年度収支が悪化したものの、繰上償還額が前年度より増加したことによるものである。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一般会計、特別会計において実質収支は黒字であり、企業会計においても剰余金が発生していることから、連結実質赤字比率は該当がない状況が続いている。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に対する一般会計からの繰出金は、国民健康保険・介護保険等、社会保障に関するものであり、今後増加が見込まれる。国民健康保険特別会計や介護保険特別会計において、歳出面では健康づくり・介護予防による給付費の適正化、歳入面でも保険料（税）の適正化による財政基盤の強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特に、下水道会計については、Ｈ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年度まで赤字補填の基準外繰出を行ってきた経緯もあり、経営健全化は急務である。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8696838</v>
      </c>
      <c r="BO4" s="381"/>
      <c r="BP4" s="381"/>
      <c r="BQ4" s="381"/>
      <c r="BR4" s="381"/>
      <c r="BS4" s="381"/>
      <c r="BT4" s="381"/>
      <c r="BU4" s="382"/>
      <c r="BV4" s="380">
        <v>8486516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8428478</v>
      </c>
      <c r="BO5" s="418"/>
      <c r="BP5" s="418"/>
      <c r="BQ5" s="418"/>
      <c r="BR5" s="418"/>
      <c r="BS5" s="418"/>
      <c r="BT5" s="418"/>
      <c r="BU5" s="419"/>
      <c r="BV5" s="417">
        <v>8069071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268360</v>
      </c>
      <c r="BO6" s="418"/>
      <c r="BP6" s="418"/>
      <c r="BQ6" s="418"/>
      <c r="BR6" s="418"/>
      <c r="BS6" s="418"/>
      <c r="BT6" s="418"/>
      <c r="BU6" s="419"/>
      <c r="BV6" s="417">
        <v>417445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89.8</v>
      </c>
      <c r="CU6" s="455"/>
      <c r="CV6" s="455"/>
      <c r="CW6" s="455"/>
      <c r="CX6" s="455"/>
      <c r="CY6" s="455"/>
      <c r="CZ6" s="455"/>
      <c r="DA6" s="456"/>
      <c r="DB6" s="454">
        <v>93.3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2050</v>
      </c>
      <c r="BO7" s="418"/>
      <c r="BP7" s="418"/>
      <c r="BQ7" s="418"/>
      <c r="BR7" s="418"/>
      <c r="BS7" s="418"/>
      <c r="BT7" s="418"/>
      <c r="BU7" s="419"/>
      <c r="BV7" s="417">
        <v>39083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5287908</v>
      </c>
      <c r="CU7" s="418"/>
      <c r="CV7" s="418"/>
      <c r="CW7" s="418"/>
      <c r="CX7" s="418"/>
      <c r="CY7" s="418"/>
      <c r="CZ7" s="418"/>
      <c r="DA7" s="419"/>
      <c r="DB7" s="417">
        <v>5455329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266310</v>
      </c>
      <c r="BO8" s="418"/>
      <c r="BP8" s="418"/>
      <c r="BQ8" s="418"/>
      <c r="BR8" s="418"/>
      <c r="BS8" s="418"/>
      <c r="BT8" s="418"/>
      <c r="BU8" s="419"/>
      <c r="BV8" s="417">
        <v>378362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13174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-112052</v>
      </c>
      <c r="BO9" s="418"/>
      <c r="BP9" s="418"/>
      <c r="BQ9" s="418"/>
      <c r="BR9" s="418"/>
      <c r="BS9" s="418"/>
      <c r="BT9" s="418"/>
      <c r="BU9" s="419"/>
      <c r="BV9" s="417">
        <v>-81628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24.4</v>
      </c>
      <c r="CU9" s="415"/>
      <c r="CV9" s="415"/>
      <c r="CW9" s="415"/>
      <c r="CX9" s="415"/>
      <c r="CY9" s="415"/>
      <c r="CZ9" s="415"/>
      <c r="DA9" s="416"/>
      <c r="DB9" s="414">
        <v>20</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14277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173</v>
      </c>
      <c r="BO10" s="418"/>
      <c r="BP10" s="418"/>
      <c r="BQ10" s="418"/>
      <c r="BR10" s="418"/>
      <c r="BS10" s="418"/>
      <c r="BT10" s="418"/>
      <c r="BU10" s="419"/>
      <c r="BV10" s="417">
        <v>264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v>463304</v>
      </c>
      <c r="BO11" s="418"/>
      <c r="BP11" s="418"/>
      <c r="BQ11" s="418"/>
      <c r="BR11" s="418"/>
      <c r="BS11" s="418"/>
      <c r="BT11" s="418"/>
      <c r="BU11" s="419"/>
      <c r="BV11" s="417">
        <v>404596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13629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13484</v>
      </c>
      <c r="S13" s="499"/>
      <c r="T13" s="499"/>
      <c r="U13" s="499"/>
      <c r="V13" s="500"/>
      <c r="W13" s="433" t="s">
        <v>125</v>
      </c>
      <c r="X13" s="434"/>
      <c r="Y13" s="434"/>
      <c r="Z13" s="434"/>
      <c r="AA13" s="434"/>
      <c r="AB13" s="424"/>
      <c r="AC13" s="468">
        <v>421</v>
      </c>
      <c r="AD13" s="469"/>
      <c r="AE13" s="469"/>
      <c r="AF13" s="469"/>
      <c r="AG13" s="508"/>
      <c r="AH13" s="468">
        <v>423</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351425</v>
      </c>
      <c r="BO13" s="418"/>
      <c r="BP13" s="418"/>
      <c r="BQ13" s="418"/>
      <c r="BR13" s="418"/>
      <c r="BS13" s="418"/>
      <c r="BT13" s="418"/>
      <c r="BU13" s="419"/>
      <c r="BV13" s="417">
        <v>323232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12.9</v>
      </c>
      <c r="CU13" s="415"/>
      <c r="CV13" s="415"/>
      <c r="CW13" s="415"/>
      <c r="CX13" s="415"/>
      <c r="CY13" s="415"/>
      <c r="CZ13" s="415"/>
      <c r="DA13" s="416"/>
      <c r="DB13" s="414">
        <v>14.5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13872</v>
      </c>
      <c r="S14" s="499"/>
      <c r="T14" s="499"/>
      <c r="U14" s="499"/>
      <c r="V14" s="500"/>
      <c r="W14" s="407"/>
      <c r="X14" s="408"/>
      <c r="Y14" s="408"/>
      <c r="Z14" s="408"/>
      <c r="AA14" s="408"/>
      <c r="AB14" s="397"/>
      <c r="AC14" s="501">
        <v>6.7</v>
      </c>
      <c r="AD14" s="502"/>
      <c r="AE14" s="502"/>
      <c r="AF14" s="502"/>
      <c r="AG14" s="503"/>
      <c r="AH14" s="501">
        <v>6.4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97.2</v>
      </c>
      <c r="CU14" s="513"/>
      <c r="CV14" s="513"/>
      <c r="CW14" s="513"/>
      <c r="CX14" s="513"/>
      <c r="CY14" s="513"/>
      <c r="CZ14" s="513"/>
      <c r="DA14" s="514"/>
      <c r="DB14" s="512">
        <v>108.2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13727</v>
      </c>
      <c r="S15" s="499"/>
      <c r="T15" s="499"/>
      <c r="U15" s="499"/>
      <c r="V15" s="500"/>
      <c r="W15" s="433" t="s">
        <v>131</v>
      </c>
      <c r="X15" s="434"/>
      <c r="Y15" s="434"/>
      <c r="Z15" s="434"/>
      <c r="AA15" s="434"/>
      <c r="AB15" s="424"/>
      <c r="AC15" s="468">
        <v>2211</v>
      </c>
      <c r="AD15" s="469"/>
      <c r="AE15" s="469"/>
      <c r="AF15" s="469"/>
      <c r="AG15" s="508"/>
      <c r="AH15" s="468">
        <v>2411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1517064</v>
      </c>
      <c r="BO15" s="381"/>
      <c r="BP15" s="381"/>
      <c r="BQ15" s="381"/>
      <c r="BR15" s="381"/>
      <c r="BS15" s="381"/>
      <c r="BT15" s="381"/>
      <c r="BU15" s="382"/>
      <c r="BV15" s="380">
        <v>1509415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35</v>
      </c>
      <c r="AD16" s="502"/>
      <c r="AE16" s="502"/>
      <c r="AF16" s="502"/>
      <c r="AG16" s="503"/>
      <c r="AH16" s="501">
        <v>36.5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4456078</v>
      </c>
      <c r="BO16" s="418"/>
      <c r="BP16" s="418"/>
      <c r="BQ16" s="418"/>
      <c r="BR16" s="418"/>
      <c r="BS16" s="418"/>
      <c r="BT16" s="418"/>
      <c r="BU16" s="419"/>
      <c r="BV16" s="417">
        <v>4348614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3691</v>
      </c>
      <c r="AD17" s="469"/>
      <c r="AE17" s="469"/>
      <c r="AF17" s="469"/>
      <c r="AG17" s="508"/>
      <c r="AH17" s="468">
        <v>3768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1902959</v>
      </c>
      <c r="BO17" s="418"/>
      <c r="BP17" s="418"/>
      <c r="BQ17" s="418"/>
      <c r="BR17" s="418"/>
      <c r="BS17" s="418"/>
      <c r="BT17" s="418"/>
      <c r="BU17" s="419"/>
      <c r="BV17" s="417">
        <v>1893107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111.52</v>
      </c>
      <c r="M18" s="530"/>
      <c r="N18" s="530"/>
      <c r="O18" s="530"/>
      <c r="P18" s="530"/>
      <c r="Q18" s="530"/>
      <c r="R18" s="531"/>
      <c r="S18" s="531"/>
      <c r="T18" s="531"/>
      <c r="U18" s="531"/>
      <c r="V18" s="532"/>
      <c r="W18" s="435"/>
      <c r="X18" s="436"/>
      <c r="Y18" s="436"/>
      <c r="Z18" s="436"/>
      <c r="AA18" s="436"/>
      <c r="AB18" s="427"/>
      <c r="AC18" s="533">
        <v>58.4</v>
      </c>
      <c r="AD18" s="534"/>
      <c r="AE18" s="534"/>
      <c r="AF18" s="534"/>
      <c r="AG18" s="535"/>
      <c r="AH18" s="533">
        <v>57.1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4751430</v>
      </c>
      <c r="BO18" s="418"/>
      <c r="BP18" s="418"/>
      <c r="BQ18" s="418"/>
      <c r="BR18" s="418"/>
      <c r="BS18" s="418"/>
      <c r="BT18" s="418"/>
      <c r="BU18" s="419"/>
      <c r="BV18" s="417">
        <v>4886271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6509881</v>
      </c>
      <c r="BO19" s="418"/>
      <c r="BP19" s="418"/>
      <c r="BQ19" s="418"/>
      <c r="BR19" s="418"/>
      <c r="BS19" s="418"/>
      <c r="BT19" s="418"/>
      <c r="BU19" s="419"/>
      <c r="BV19" s="417">
        <v>6845160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4447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10570578</v>
      </c>
      <c r="BO23" s="418"/>
      <c r="BP23" s="418"/>
      <c r="BQ23" s="418"/>
      <c r="BR23" s="418"/>
      <c r="BS23" s="418"/>
      <c r="BT23" s="418"/>
      <c r="BU23" s="419"/>
      <c r="BV23" s="417">
        <v>11430198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6080</v>
      </c>
      <c r="R24" s="469"/>
      <c r="S24" s="469"/>
      <c r="T24" s="469"/>
      <c r="U24" s="469"/>
      <c r="V24" s="508"/>
      <c r="W24" s="563"/>
      <c r="X24" s="551"/>
      <c r="Y24" s="552"/>
      <c r="Z24" s="467" t="s">
        <v>154</v>
      </c>
      <c r="AA24" s="447"/>
      <c r="AB24" s="447"/>
      <c r="AC24" s="447"/>
      <c r="AD24" s="447"/>
      <c r="AE24" s="447"/>
      <c r="AF24" s="447"/>
      <c r="AG24" s="448"/>
      <c r="AH24" s="468">
        <v>138</v>
      </c>
      <c r="AI24" s="469"/>
      <c r="AJ24" s="469"/>
      <c r="AK24" s="469"/>
      <c r="AL24" s="508"/>
      <c r="AM24" s="468">
        <v>412620</v>
      </c>
      <c r="AN24" s="469"/>
      <c r="AO24" s="469"/>
      <c r="AP24" s="469"/>
      <c r="AQ24" s="469"/>
      <c r="AR24" s="508"/>
      <c r="AS24" s="468">
        <v>2990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5454308</v>
      </c>
      <c r="BO24" s="418"/>
      <c r="BP24" s="418"/>
      <c r="BQ24" s="418"/>
      <c r="BR24" s="418"/>
      <c r="BS24" s="418"/>
      <c r="BT24" s="418"/>
      <c r="BU24" s="419"/>
      <c r="BV24" s="417">
        <v>5340911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416046</v>
      </c>
      <c r="BO25" s="381"/>
      <c r="BP25" s="381"/>
      <c r="BQ25" s="381"/>
      <c r="BR25" s="381"/>
      <c r="BS25" s="381"/>
      <c r="BT25" s="381"/>
      <c r="BU25" s="382"/>
      <c r="BV25" s="380">
        <v>727419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5360</v>
      </c>
      <c r="R26" s="469"/>
      <c r="S26" s="469"/>
      <c r="T26" s="469"/>
      <c r="U26" s="469"/>
      <c r="V26" s="508"/>
      <c r="W26" s="563"/>
      <c r="X26" s="551"/>
      <c r="Y26" s="552"/>
      <c r="Z26" s="467" t="s">
        <v>160</v>
      </c>
      <c r="AA26" s="573"/>
      <c r="AB26" s="573"/>
      <c r="AC26" s="573"/>
      <c r="AD26" s="573"/>
      <c r="AE26" s="573"/>
      <c r="AF26" s="573"/>
      <c r="AG26" s="574"/>
      <c r="AH26" s="468">
        <v>5</v>
      </c>
      <c r="AI26" s="469"/>
      <c r="AJ26" s="469"/>
      <c r="AK26" s="469"/>
      <c r="AL26" s="508"/>
      <c r="AM26" s="468">
        <v>10845</v>
      </c>
      <c r="AN26" s="469"/>
      <c r="AO26" s="469"/>
      <c r="AP26" s="469"/>
      <c r="AQ26" s="469"/>
      <c r="AR26" s="508"/>
      <c r="AS26" s="468">
        <v>2169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3370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146310</v>
      </c>
      <c r="BO27" s="587"/>
      <c r="BP27" s="587"/>
      <c r="BQ27" s="587"/>
      <c r="BR27" s="587"/>
      <c r="BS27" s="587"/>
      <c r="BT27" s="587"/>
      <c r="BU27" s="588"/>
      <c r="BV27" s="586">
        <v>146310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2850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533831</v>
      </c>
      <c r="BO28" s="381"/>
      <c r="BP28" s="381"/>
      <c r="BQ28" s="381"/>
      <c r="BR28" s="381"/>
      <c r="BS28" s="381"/>
      <c r="BT28" s="381"/>
      <c r="BU28" s="382"/>
      <c r="BV28" s="380">
        <v>533658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2750</v>
      </c>
      <c r="R29" s="469"/>
      <c r="S29" s="469"/>
      <c r="T29" s="469"/>
      <c r="U29" s="469"/>
      <c r="V29" s="508"/>
      <c r="W29" s="564"/>
      <c r="X29" s="565"/>
      <c r="Y29" s="566"/>
      <c r="Z29" s="467" t="s">
        <v>170</v>
      </c>
      <c r="AA29" s="447"/>
      <c r="AB29" s="447"/>
      <c r="AC29" s="447"/>
      <c r="AD29" s="447"/>
      <c r="AE29" s="447"/>
      <c r="AF29" s="447"/>
      <c r="AG29" s="448"/>
      <c r="AH29" s="468">
        <v>138</v>
      </c>
      <c r="AI29" s="469"/>
      <c r="AJ29" s="469"/>
      <c r="AK29" s="469"/>
      <c r="AL29" s="508"/>
      <c r="AM29" s="468">
        <v>412620</v>
      </c>
      <c r="AN29" s="469"/>
      <c r="AO29" s="469"/>
      <c r="AP29" s="469"/>
      <c r="AQ29" s="469"/>
      <c r="AR29" s="508"/>
      <c r="AS29" s="468">
        <v>2990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363605</v>
      </c>
      <c r="BO29" s="418"/>
      <c r="BP29" s="418"/>
      <c r="BQ29" s="418"/>
      <c r="BR29" s="418"/>
      <c r="BS29" s="418"/>
      <c r="BT29" s="418"/>
      <c r="BU29" s="419"/>
      <c r="BV29" s="417">
        <v>360176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89.4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1493329</v>
      </c>
      <c r="BO30" s="587"/>
      <c r="BP30" s="587"/>
      <c r="BQ30" s="587"/>
      <c r="BR30" s="587"/>
      <c r="BS30" s="587"/>
      <c r="BT30" s="587"/>
      <c r="BU30" s="588"/>
      <c r="BV30" s="586">
        <v>1465314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宝達志水町国民健康保険特別会計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宝達志水町水道事業会計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羽咋郡市広域圏事務組合（一般会計）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宝達志水町ケーブルテレビ事業特別会計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宝達志水町国民健康保険直営診療所特別会計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宝達志水町下水道事業会計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羽咋郡市広域圏事務組合（ふるさと振興事業特別会計）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宝達志水町介護保険特別会計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宝達志水町国民健康保険志雄病院事業会計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公立羽咋病院事業会計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宝達志水町後期高齢者医療特別会計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石川県市町村職員退職手当組合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石川県市町議会議員公務災害補償等組合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石川県市町村消防団員等公務災害補償等組合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石川県市町村消防賞じゅつ金組合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子浦川水防事務組合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16.149999999999999</v>
      </c>
      <c r="G34" s="33">
        <v>16.670000000000002</v>
      </c>
      <c r="H34" s="33">
        <v>17.489999999999998</v>
      </c>
      <c r="I34" s="33">
        <v>17.68</v>
      </c>
      <c r="J34" s="34">
        <v>20.95</v>
      </c>
      <c r="K34" s="22"/>
      <c r="L34" s="22"/>
      <c r="M34" s="22"/>
      <c r="N34" s="22"/>
      <c r="O34" s="22"/>
      <c r="P34" s="22"/>
    </row>
    <row r="35" spans="1:16" ht="39" customHeight="1">
      <c r="A35" s="22"/>
      <c r="B35" s="35"/>
      <c r="C35" s="1178" t="s">
        <v>524</v>
      </c>
      <c r="D35" s="1179"/>
      <c r="E35" s="1180"/>
      <c r="F35" s="36">
        <v>12.31</v>
      </c>
      <c r="G35" s="37">
        <v>13.03</v>
      </c>
      <c r="H35" s="37">
        <v>14.1</v>
      </c>
      <c r="I35" s="37">
        <v>13.79</v>
      </c>
      <c r="J35" s="38">
        <v>13.54</v>
      </c>
      <c r="K35" s="22"/>
      <c r="L35" s="22"/>
      <c r="M35" s="22"/>
      <c r="N35" s="22"/>
      <c r="O35" s="22"/>
      <c r="P35" s="22"/>
    </row>
    <row r="36" spans="1:16" ht="39" customHeight="1">
      <c r="A36" s="22"/>
      <c r="B36" s="35"/>
      <c r="C36" s="1178" t="s">
        <v>525</v>
      </c>
      <c r="D36" s="1179"/>
      <c r="E36" s="1180"/>
      <c r="F36" s="36">
        <v>0.91</v>
      </c>
      <c r="G36" s="37">
        <v>4.26</v>
      </c>
      <c r="H36" s="37">
        <v>8.52</v>
      </c>
      <c r="I36" s="37">
        <v>6.93</v>
      </c>
      <c r="J36" s="38">
        <v>5.03</v>
      </c>
      <c r="K36" s="22"/>
      <c r="L36" s="22"/>
      <c r="M36" s="22"/>
      <c r="N36" s="22"/>
      <c r="O36" s="22"/>
      <c r="P36" s="22"/>
    </row>
    <row r="37" spans="1:16" ht="39" customHeight="1">
      <c r="A37" s="22"/>
      <c r="B37" s="35"/>
      <c r="C37" s="1178" t="s">
        <v>526</v>
      </c>
      <c r="D37" s="1179"/>
      <c r="E37" s="1180"/>
      <c r="F37" s="36">
        <v>4.9800000000000004</v>
      </c>
      <c r="G37" s="37">
        <v>4.13</v>
      </c>
      <c r="H37" s="37">
        <v>3.31</v>
      </c>
      <c r="I37" s="37">
        <v>2.48</v>
      </c>
      <c r="J37" s="38">
        <v>2.39</v>
      </c>
      <c r="K37" s="22"/>
      <c r="L37" s="22"/>
      <c r="M37" s="22"/>
      <c r="N37" s="22"/>
      <c r="O37" s="22"/>
      <c r="P37" s="22"/>
    </row>
    <row r="38" spans="1:16" ht="39" customHeight="1">
      <c r="A38" s="22"/>
      <c r="B38" s="35"/>
      <c r="C38" s="1178" t="s">
        <v>527</v>
      </c>
      <c r="D38" s="1179"/>
      <c r="E38" s="1180"/>
      <c r="F38" s="36">
        <v>0.53</v>
      </c>
      <c r="G38" s="37">
        <v>0.8</v>
      </c>
      <c r="H38" s="37">
        <v>1.3</v>
      </c>
      <c r="I38" s="37">
        <v>0.31</v>
      </c>
      <c r="J38" s="38">
        <v>1.98</v>
      </c>
      <c r="K38" s="22"/>
      <c r="L38" s="22"/>
      <c r="M38" s="22"/>
      <c r="N38" s="22"/>
      <c r="O38" s="22"/>
      <c r="P38" s="22"/>
    </row>
    <row r="39" spans="1:16" ht="39" customHeight="1">
      <c r="A39" s="22"/>
      <c r="B39" s="35"/>
      <c r="C39" s="1178" t="s">
        <v>528</v>
      </c>
      <c r="D39" s="1179"/>
      <c r="E39" s="1180"/>
      <c r="F39" s="36">
        <v>0</v>
      </c>
      <c r="G39" s="37">
        <v>0</v>
      </c>
      <c r="H39" s="37">
        <v>0.05</v>
      </c>
      <c r="I39" s="37">
        <v>0</v>
      </c>
      <c r="J39" s="38">
        <v>0.67</v>
      </c>
      <c r="K39" s="22"/>
      <c r="L39" s="22"/>
      <c r="M39" s="22"/>
      <c r="N39" s="22"/>
      <c r="O39" s="22"/>
      <c r="P39" s="22"/>
    </row>
    <row r="40" spans="1:16" ht="39" customHeight="1">
      <c r="A40" s="22"/>
      <c r="B40" s="35"/>
      <c r="C40" s="1178" t="s">
        <v>529</v>
      </c>
      <c r="D40" s="1179"/>
      <c r="E40" s="1180"/>
      <c r="F40" s="36">
        <v>0.13</v>
      </c>
      <c r="G40" s="37">
        <v>0.06</v>
      </c>
      <c r="H40" s="37">
        <v>7.0000000000000007E-2</v>
      </c>
      <c r="I40" s="37">
        <v>7.0000000000000007E-2</v>
      </c>
      <c r="J40" s="38">
        <v>0.09</v>
      </c>
      <c r="K40" s="22"/>
      <c r="L40" s="22"/>
      <c r="M40" s="22"/>
      <c r="N40" s="22"/>
      <c r="O40" s="22"/>
      <c r="P40" s="22"/>
    </row>
    <row r="41" spans="1:16" ht="39" customHeight="1">
      <c r="A41" s="22"/>
      <c r="B41" s="35"/>
      <c r="C41" s="1178" t="s">
        <v>530</v>
      </c>
      <c r="D41" s="1179"/>
      <c r="E41" s="1180"/>
      <c r="F41" s="36">
        <v>0.02</v>
      </c>
      <c r="G41" s="37">
        <v>0.01</v>
      </c>
      <c r="H41" s="37">
        <v>0</v>
      </c>
      <c r="I41" s="37">
        <v>0</v>
      </c>
      <c r="J41" s="38">
        <v>0.05</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1518</v>
      </c>
      <c r="L45" s="60">
        <v>1465</v>
      </c>
      <c r="M45" s="60">
        <v>1402</v>
      </c>
      <c r="N45" s="60">
        <v>1189</v>
      </c>
      <c r="O45" s="61">
        <v>1148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v>0</v>
      </c>
      <c r="N47" s="64">
        <v>0</v>
      </c>
      <c r="O47" s="65">
        <v>0</v>
      </c>
      <c r="P47" s="48"/>
      <c r="Q47" s="48"/>
      <c r="R47" s="48"/>
      <c r="S47" s="48"/>
      <c r="T47" s="48"/>
      <c r="U47" s="48"/>
    </row>
    <row r="48" spans="1:21" ht="30.75" customHeight="1">
      <c r="A48" s="48"/>
      <c r="B48" s="1196"/>
      <c r="C48" s="1197"/>
      <c r="D48" s="62"/>
      <c r="E48" s="1188" t="s">
        <v>15</v>
      </c>
      <c r="F48" s="1188"/>
      <c r="G48" s="1188"/>
      <c r="H48" s="1188"/>
      <c r="I48" s="1188"/>
      <c r="J48" s="1189"/>
      <c r="K48" s="63">
        <v>478</v>
      </c>
      <c r="L48" s="64">
        <v>449</v>
      </c>
      <c r="M48" s="64">
        <v>438</v>
      </c>
      <c r="N48" s="64">
        <v>448</v>
      </c>
      <c r="O48" s="65">
        <v>385</v>
      </c>
      <c r="P48" s="48"/>
      <c r="Q48" s="48"/>
      <c r="R48" s="48"/>
      <c r="S48" s="48"/>
      <c r="T48" s="48"/>
      <c r="U48" s="48"/>
    </row>
    <row r="49" spans="1:21" ht="30.75" customHeight="1">
      <c r="A49" s="48"/>
      <c r="B49" s="1196"/>
      <c r="C49" s="1197"/>
      <c r="D49" s="62"/>
      <c r="E49" s="1188" t="s">
        <v>16</v>
      </c>
      <c r="F49" s="1188"/>
      <c r="G49" s="1188"/>
      <c r="H49" s="1188"/>
      <c r="I49" s="1188"/>
      <c r="J49" s="1189"/>
      <c r="K49" s="63">
        <v>127</v>
      </c>
      <c r="L49" s="64">
        <v>118</v>
      </c>
      <c r="M49" s="64">
        <v>119</v>
      </c>
      <c r="N49" s="64">
        <v>119</v>
      </c>
      <c r="O49" s="65">
        <v>126</v>
      </c>
      <c r="P49" s="48"/>
      <c r="Q49" s="48"/>
      <c r="R49" s="48"/>
      <c r="S49" s="48"/>
      <c r="T49" s="48"/>
      <c r="U49" s="48"/>
    </row>
    <row r="50" spans="1:21" ht="30.75" customHeight="1">
      <c r="A50" s="48"/>
      <c r="B50" s="1196"/>
      <c r="C50" s="1197"/>
      <c r="D50" s="62"/>
      <c r="E50" s="1188" t="s">
        <v>17</v>
      </c>
      <c r="F50" s="1188"/>
      <c r="G50" s="1188"/>
      <c r="H50" s="1188"/>
      <c r="I50" s="1188"/>
      <c r="J50" s="1189"/>
      <c r="K50" s="63">
        <v>10</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1319</v>
      </c>
      <c r="L52" s="64">
        <v>1339</v>
      </c>
      <c r="M52" s="64">
        <v>1324</v>
      </c>
      <c r="N52" s="64">
        <v>1238</v>
      </c>
      <c r="O52" s="65">
        <v>1195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814</v>
      </c>
      <c r="L53" s="69">
        <v>693</v>
      </c>
      <c r="M53" s="69">
        <v>635</v>
      </c>
      <c r="N53" s="69">
        <v>518</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11457</v>
      </c>
      <c r="J41" s="83">
        <v>12307</v>
      </c>
      <c r="K41" s="83">
        <v>12442</v>
      </c>
      <c r="L41" s="83">
        <v>11430</v>
      </c>
      <c r="M41" s="84">
        <v>10571</v>
      </c>
    </row>
    <row r="42" spans="2:13" ht="27.75" customHeight="1">
      <c r="B42" s="1204"/>
      <c r="C42" s="1205"/>
      <c r="D42" s="85"/>
      <c r="E42" s="1210" t="s">
        <v>26</v>
      </c>
      <c r="F42" s="1210"/>
      <c r="G42" s="1210"/>
      <c r="H42" s="1211"/>
      <c r="I42" s="86">
        <v>10</v>
      </c>
      <c r="J42" s="87" t="s">
        <v>478</v>
      </c>
      <c r="K42" s="87" t="s">
        <v>478</v>
      </c>
      <c r="L42" s="87" t="s">
        <v>478</v>
      </c>
      <c r="M42" s="88" t="s">
        <v>478</v>
      </c>
    </row>
    <row r="43" spans="2:13" ht="27.75" customHeight="1">
      <c r="B43" s="1204"/>
      <c r="C43" s="1205"/>
      <c r="D43" s="85"/>
      <c r="E43" s="1210" t="s">
        <v>27</v>
      </c>
      <c r="F43" s="1210"/>
      <c r="G43" s="1210"/>
      <c r="H43" s="1211"/>
      <c r="I43" s="86">
        <v>7513</v>
      </c>
      <c r="J43" s="87">
        <v>7343</v>
      </c>
      <c r="K43" s="87">
        <v>6731</v>
      </c>
      <c r="L43" s="87">
        <v>6443</v>
      </c>
      <c r="M43" s="88">
        <v>7300</v>
      </c>
    </row>
    <row r="44" spans="2:13" ht="27.75" customHeight="1">
      <c r="B44" s="1204"/>
      <c r="C44" s="1205"/>
      <c r="D44" s="85"/>
      <c r="E44" s="1210" t="s">
        <v>28</v>
      </c>
      <c r="F44" s="1210"/>
      <c r="G44" s="1210"/>
      <c r="H44" s="1211"/>
      <c r="I44" s="86">
        <v>605</v>
      </c>
      <c r="J44" s="87">
        <v>558</v>
      </c>
      <c r="K44" s="87">
        <v>455</v>
      </c>
      <c r="L44" s="87">
        <v>397</v>
      </c>
      <c r="M44" s="88">
        <v>484</v>
      </c>
    </row>
    <row r="45" spans="2:13" ht="27.75" customHeight="1">
      <c r="B45" s="1204"/>
      <c r="C45" s="1205"/>
      <c r="D45" s="85"/>
      <c r="E45" s="1210" t="s">
        <v>29</v>
      </c>
      <c r="F45" s="1210"/>
      <c r="G45" s="1210"/>
      <c r="H45" s="1211"/>
      <c r="I45" s="86">
        <v>1572</v>
      </c>
      <c r="J45" s="87">
        <v>1488</v>
      </c>
      <c r="K45" s="87">
        <v>1436</v>
      </c>
      <c r="L45" s="87">
        <v>1413</v>
      </c>
      <c r="M45" s="88">
        <v>1309</v>
      </c>
    </row>
    <row r="46" spans="2:13" ht="27.75" customHeight="1">
      <c r="B46" s="1204"/>
      <c r="C46" s="1205"/>
      <c r="D46" s="89"/>
      <c r="E46" s="1210" t="s">
        <v>30</v>
      </c>
      <c r="F46" s="1210"/>
      <c r="G46" s="1210"/>
      <c r="H46" s="1211"/>
      <c r="I46" s="86">
        <v>408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1657</v>
      </c>
      <c r="J50" s="87">
        <v>1829</v>
      </c>
      <c r="K50" s="87">
        <v>1307</v>
      </c>
      <c r="L50" s="87">
        <v>1619</v>
      </c>
      <c r="M50" s="88">
        <v>1891</v>
      </c>
    </row>
    <row r="51" spans="2:13" ht="27.75" customHeight="1">
      <c r="B51" s="1204"/>
      <c r="C51" s="1205"/>
      <c r="D51" s="85"/>
      <c r="E51" s="1210" t="s">
        <v>36</v>
      </c>
      <c r="F51" s="1210"/>
      <c r="G51" s="1210"/>
      <c r="H51" s="1211"/>
      <c r="I51" s="86">
        <v>365</v>
      </c>
      <c r="J51" s="87">
        <v>867</v>
      </c>
      <c r="K51" s="87">
        <v>817</v>
      </c>
      <c r="L51" s="87">
        <v>856</v>
      </c>
      <c r="M51" s="88">
        <v>875</v>
      </c>
    </row>
    <row r="52" spans="2:13" ht="27.75" customHeight="1">
      <c r="B52" s="1206"/>
      <c r="C52" s="1207"/>
      <c r="D52" s="85"/>
      <c r="E52" s="1210" t="s">
        <v>37</v>
      </c>
      <c r="F52" s="1210"/>
      <c r="G52" s="1210"/>
      <c r="H52" s="1211"/>
      <c r="I52" s="86">
        <v>12732</v>
      </c>
      <c r="J52" s="87">
        <v>12488</v>
      </c>
      <c r="K52" s="87">
        <v>13100</v>
      </c>
      <c r="L52" s="87">
        <v>12617</v>
      </c>
      <c r="M52" s="88">
        <v>12883</v>
      </c>
    </row>
    <row r="53" spans="2:13" ht="27.75" customHeight="1" thickBot="1">
      <c r="B53" s="1217" t="s">
        <v>38</v>
      </c>
      <c r="C53" s="1218"/>
      <c r="D53" s="92"/>
      <c r="E53" s="1219" t="s">
        <v>39</v>
      </c>
      <c r="F53" s="1219"/>
      <c r="G53" s="1219"/>
      <c r="H53" s="1220"/>
      <c r="I53" s="93">
        <v>6812</v>
      </c>
      <c r="J53" s="94">
        <v>6512</v>
      </c>
      <c r="K53" s="94">
        <v>5841</v>
      </c>
      <c r="L53" s="94">
        <v>4591</v>
      </c>
      <c r="M53" s="95">
        <v>4014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21" t="s">
        <v>547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549</v>
      </c>
      <c r="H51" s="1234"/>
      <c r="I51" s="1239" t="s">
        <v>550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552</v>
      </c>
      <c r="H55" s="1245"/>
      <c r="I55" s="1243" t="s">
        <v>550</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551</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21" t="s">
        <v>554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549</v>
      </c>
      <c r="H73" s="1234"/>
      <c r="I73" s="1239" t="s">
        <v>550</v>
      </c>
      <c r="J73" s="1239"/>
      <c r="K73" s="1253">
        <v>163.19999999999999</v>
      </c>
      <c r="L73" s="1253">
        <v>150.30000000000001</v>
      </c>
      <c r="M73" s="1242">
        <v>141.9</v>
      </c>
      <c r="N73" s="1242">
        <v>108.2</v>
      </c>
      <c r="O73" s="1242">
        <v>97.2</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556</v>
      </c>
      <c r="J75" s="1243"/>
      <c r="K75" s="1254">
        <v>20.3</v>
      </c>
      <c r="L75" s="1254">
        <v>18.5</v>
      </c>
      <c r="M75" s="1254">
        <v>16.899999999999999</v>
      </c>
      <c r="N75" s="1254">
        <v>14.5</v>
      </c>
      <c r="O75" s="1254">
        <v>12.9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552</v>
      </c>
      <c r="H77" s="1245"/>
      <c r="I77" s="1243" t="s">
        <v>550</v>
      </c>
      <c r="J77" s="1243"/>
      <c r="K77" s="1253">
        <v>29.4</v>
      </c>
      <c r="L77" s="1253">
        <v>18.899999999999999</v>
      </c>
      <c r="M77" s="1242">
        <v>10.199999999999999</v>
      </c>
      <c r="N77" s="1242">
        <v>20.2</v>
      </c>
      <c r="O77" s="1242">
        <v>38.5</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556</v>
      </c>
      <c r="J79" s="1252"/>
      <c r="K79" s="1256">
        <v>10.9</v>
      </c>
      <c r="L79" s="1256">
        <v>10.1</v>
      </c>
      <c r="M79" s="1256">
        <v>9.1</v>
      </c>
      <c r="N79" s="1256">
        <v>9.3000000000000007</v>
      </c>
      <c r="O79" s="1256">
        <v>9.1999999999999993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34823</v>
      </c>
      <c r="E3" s="118"/>
      <c r="F3" s="119">
        <v>66496</v>
      </c>
      <c r="G3" s="120"/>
      <c r="H3" s="121"/>
    </row>
    <row r="4" spans="1:8">
      <c r="A4" s="122"/>
      <c r="B4" s="123"/>
      <c r="C4" s="124"/>
      <c r="D4" s="125">
        <v>15469</v>
      </c>
      <c r="E4" s="126"/>
      <c r="F4" s="127">
        <v>36530</v>
      </c>
      <c r="G4" s="128"/>
      <c r="H4" s="129"/>
    </row>
    <row r="5" spans="1:8">
      <c r="A5" s="110" t="s">
        <v>512</v>
      </c>
      <c r="B5" s="115"/>
      <c r="C5" s="116"/>
      <c r="D5" s="117">
        <v>108892</v>
      </c>
      <c r="E5" s="118"/>
      <c r="F5" s="119">
        <v>82748</v>
      </c>
      <c r="G5" s="120"/>
      <c r="H5" s="121"/>
    </row>
    <row r="6" spans="1:8">
      <c r="A6" s="122"/>
      <c r="B6" s="123"/>
      <c r="C6" s="124"/>
      <c r="D6" s="125">
        <v>51000</v>
      </c>
      <c r="E6" s="126"/>
      <c r="F6" s="127">
        <v>44732</v>
      </c>
      <c r="G6" s="128"/>
      <c r="H6" s="129"/>
    </row>
    <row r="7" spans="1:8">
      <c r="A7" s="110" t="s">
        <v>513</v>
      </c>
      <c r="B7" s="115"/>
      <c r="C7" s="116"/>
      <c r="D7" s="117">
        <v>220553</v>
      </c>
      <c r="E7" s="118"/>
      <c r="F7" s="119">
        <v>91837</v>
      </c>
      <c r="G7" s="120"/>
      <c r="H7" s="121"/>
    </row>
    <row r="8" spans="1:8">
      <c r="A8" s="122"/>
      <c r="B8" s="123"/>
      <c r="C8" s="124"/>
      <c r="D8" s="125">
        <v>100139</v>
      </c>
      <c r="E8" s="126"/>
      <c r="F8" s="127">
        <v>54439</v>
      </c>
      <c r="G8" s="128"/>
      <c r="H8" s="129"/>
    </row>
    <row r="9" spans="1:8">
      <c r="A9" s="110" t="s">
        <v>514</v>
      </c>
      <c r="B9" s="115"/>
      <c r="C9" s="116"/>
      <c r="D9" s="117">
        <v>42826</v>
      </c>
      <c r="E9" s="118"/>
      <c r="F9" s="119">
        <v>106092</v>
      </c>
      <c r="G9" s="120"/>
      <c r="H9" s="121"/>
    </row>
    <row r="10" spans="1:8">
      <c r="A10" s="122"/>
      <c r="B10" s="123"/>
      <c r="C10" s="124"/>
      <c r="D10" s="125">
        <v>22811</v>
      </c>
      <c r="E10" s="126"/>
      <c r="F10" s="127">
        <v>44299</v>
      </c>
      <c r="G10" s="128"/>
      <c r="H10" s="129"/>
    </row>
    <row r="11" spans="1:8">
      <c r="A11" s="110" t="s">
        <v>515</v>
      </c>
      <c r="B11" s="115"/>
      <c r="C11" s="116"/>
      <c r="D11" s="117">
        <v>29154</v>
      </c>
      <c r="E11" s="118"/>
      <c r="F11" s="119">
        <v>78903</v>
      </c>
      <c r="G11" s="120"/>
      <c r="H11" s="121"/>
    </row>
    <row r="12" spans="1:8">
      <c r="A12" s="122"/>
      <c r="B12" s="123"/>
      <c r="C12" s="130"/>
      <c r="D12" s="125">
        <v>14386</v>
      </c>
      <c r="E12" s="126"/>
      <c r="F12" s="127">
        <v>49201</v>
      </c>
      <c r="G12" s="128"/>
      <c r="H12" s="129"/>
    </row>
    <row r="13" spans="1:8">
      <c r="A13" s="110"/>
      <c r="B13" s="115"/>
      <c r="C13" s="131"/>
      <c r="D13" s="132">
        <v>87250</v>
      </c>
      <c r="E13" s="133"/>
      <c r="F13" s="134">
        <v>85215</v>
      </c>
      <c r="G13" s="135"/>
      <c r="H13" s="121"/>
    </row>
    <row r="14" spans="1:8">
      <c r="A14" s="122"/>
      <c r="B14" s="123"/>
      <c r="C14" s="124"/>
      <c r="D14" s="125">
        <v>40761</v>
      </c>
      <c r="E14" s="126"/>
      <c r="F14" s="127">
        <v>45840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0.91</v>
      </c>
      <c r="C19" s="136">
        <f>ROUND(VALUE(SUBSTITUTE(実質収支比率等に係る経年分析!G$48,"▲","-")),2)</f>
        <v>4.2699999999999996</v>
      </c>
      <c r="D19" s="136">
        <f>ROUND(VALUE(SUBSTITUTE(実質収支比率等に係る経年分析!H$48,"▲","-")),2)</f>
        <v>8.5299999999999994</v>
      </c>
      <c r="E19" s="136">
        <f>ROUND(VALUE(SUBSTITUTE(実質収支比率等に係る経年分析!I$48,"▲","-")),2)</f>
        <v>6.94</v>
      </c>
      <c r="F19" s="136">
        <f>ROUND(VALUE(SUBSTITUTE(実質収支比率等に係る経年分析!J$48,"▲","-")),2)</f>
        <v>5.04</v>
      </c>
    </row>
    <row r="20" spans="1:11">
      <c r="A20" s="136" t="s">
        <v>44</v>
      </c>
      <c r="B20" s="136">
        <f>ROUND(VALUE(SUBSTITUTE(実質収支比率等に係る経年分析!F$47,"▲","-")),2)</f>
        <v>9.8699999999999992</v>
      </c>
      <c r="C20" s="136">
        <f>ROUND(VALUE(SUBSTITUTE(実質収支比率等に係る経年分析!G$47,"▲","-")),2)</f>
        <v>9.56</v>
      </c>
      <c r="D20" s="136">
        <f>ROUND(VALUE(SUBSTITUTE(実質収支比率等に係る経年分析!H$47,"▲","-")),2)</f>
        <v>9.89</v>
      </c>
      <c r="E20" s="136">
        <f>ROUND(VALUE(SUBSTITUTE(実質収支比率等に係る経年分析!I$47,"▲","-")),2)</f>
        <v>9.7799999999999994</v>
      </c>
      <c r="F20" s="136">
        <f>ROUND(VALUE(SUBSTITUTE(実質収支比率等に係る経年分析!J$47,"▲","-")),2)</f>
        <v>10.1</v>
      </c>
    </row>
    <row r="21" spans="1:11">
      <c r="A21" s="136" t="s">
        <v>45</v>
      </c>
      <c r="B21" s="136">
        <f>IF(ISNUMBER(VALUE(SUBSTITUTE(実質収支比率等に係る経年分析!F$49,"▲","-"))),ROUND(VALUE(SUBSTITUTE(実質収支比率等に係る経年分析!F$49,"▲","-")),2),NA())</f>
        <v>3.76</v>
      </c>
      <c r="C21" s="136">
        <f>IF(ISNUMBER(VALUE(SUBSTITUTE(実質収支比率等に係る経年分析!G$49,"▲","-"))),ROUND(VALUE(SUBSTITUTE(実質収支比率等に係る経年分析!G$49,"▲","-")),2),NA())</f>
        <v>8.74</v>
      </c>
      <c r="D21" s="136">
        <f>IF(ISNUMBER(VALUE(SUBSTITUTE(実質収支比率等に係る経年分析!H$49,"▲","-"))),ROUND(VALUE(SUBSTITUTE(実質収支比率等に係る経年分析!H$49,"▲","-")),2),NA())</f>
        <v>14.29</v>
      </c>
      <c r="E21" s="136">
        <f>IF(ISNUMBER(VALUE(SUBSTITUTE(実質収支比率等に係る経年分析!I$49,"▲","-"))),ROUND(VALUE(SUBSTITUTE(実質収支比率等に係る経年分析!I$49,"▲","-")),2),NA())</f>
        <v>5.93</v>
      </c>
      <c r="F21" s="136">
        <f>IF(ISNUMBER(VALUE(SUBSTITUTE(実質収支比率等に係る経年分析!J$49,"▲","-"))),ROUND(VALUE(SUBSTITUTE(実質収支比率等に係る経年分析!J$49,"▲","-")),2),NA())</f>
        <v>6.65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宝達志水町後期高齢者医療特別会計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宝達志水町国民健康保険直営診療所特別会計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宝達志水町介護保険特別会計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0.67</v>
      </c>
    </row>
    <row r="32" spans="1:11">
      <c r="A32" s="137" t="str">
        <f>IF(連結実質赤字比率に係る赤字・黒字の構成分析!C$38="",NA(),連結実質赤字比率に係る赤字・黒字の構成分析!C$38)</f>
        <v>宝達志水町国民健康保険特別会計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1.98</v>
      </c>
    </row>
    <row r="33" spans="1:16">
      <c r="A33" s="137" t="str">
        <f>IF(連結実質赤字比率に係る赤字・黒字の構成分析!C$37="",NA(),連結実質赤字比率に係る赤字・黒字の構成分析!C$37)</f>
        <v>宝達志水町下水道事業会計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4.9800000000000004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5.03</v>
      </c>
    </row>
    <row r="35" spans="1:16">
      <c r="A35" s="137" t="str">
        <f>IF(連結実質赤字比率に係る赤字・黒字の構成分析!C$35="",NA(),連結実質赤字比率に係る赤字・黒字の構成分析!C$35)</f>
        <v>宝達志水町水道事業会計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13.54</v>
      </c>
    </row>
    <row r="36" spans="1:16">
      <c r="A36" s="137" t="str">
        <f>IF(連結実質赤字比率に係る赤字・黒字の構成分析!C$34="",NA(),連結実質赤字比率に係る赤字・黒字の構成分析!C$34)</f>
        <v>宝達志水町国民健康保険志雄病院事業会計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16.149999999999999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16.670000000000002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17.489999999999998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20.95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1319</v>
      </c>
      <c r="E42" s="138"/>
      <c r="F42" s="138"/>
      <c r="G42" s="138">
        <f>'実質公債費比率（分子）の構造'!L$52</f>
        <v>1339</v>
      </c>
      <c r="H42" s="138"/>
      <c r="I42" s="138"/>
      <c r="J42" s="138">
        <f>'実質公債費比率（分子）の構造'!M$52</f>
        <v>1324</v>
      </c>
      <c r="K42" s="138"/>
      <c r="L42" s="138"/>
      <c r="M42" s="138">
        <f>'実質公債費比率（分子）の構造'!N$52</f>
        <v>1238</v>
      </c>
      <c r="N42" s="138"/>
      <c r="O42" s="138"/>
      <c r="P42" s="138">
        <f>'実質公債費比率（分子）の構造'!O$52</f>
        <v>1195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127</v>
      </c>
      <c r="C45" s="138"/>
      <c r="D45" s="138"/>
      <c r="E45" s="138">
        <f>'実質公債費比率（分子）の構造'!L$49</f>
        <v>118</v>
      </c>
      <c r="F45" s="138"/>
      <c r="G45" s="138"/>
      <c r="H45" s="138">
        <f>'実質公債費比率（分子）の構造'!M$49</f>
        <v>119</v>
      </c>
      <c r="I45" s="138"/>
      <c r="J45" s="138"/>
      <c r="K45" s="138">
        <f>'実質公債費比率（分子）の構造'!N$49</f>
        <v>119</v>
      </c>
      <c r="L45" s="138"/>
      <c r="M45" s="138"/>
      <c r="N45" s="138">
        <f>'実質公債費比率（分子）の構造'!O$49</f>
        <v>126</v>
      </c>
      <c r="O45" s="138"/>
      <c r="P45" s="138"/>
    </row>
    <row r="46" spans="1:16">
      <c r="A46" s="138" t="s">
        <v>56</v>
      </c>
      <c r="B46" s="138">
        <f>'実質公債費比率（分子）の構造'!K$48</f>
        <v>478</v>
      </c>
      <c r="C46" s="138"/>
      <c r="D46" s="138"/>
      <c r="E46" s="138">
        <f>'実質公債費比率（分子）の構造'!L$48</f>
        <v>449</v>
      </c>
      <c r="F46" s="138"/>
      <c r="G46" s="138"/>
      <c r="H46" s="138">
        <f>'実質公債費比率（分子）の構造'!M$48</f>
        <v>438</v>
      </c>
      <c r="I46" s="138"/>
      <c r="J46" s="138"/>
      <c r="K46" s="138">
        <f>'実質公債費比率（分子）の構造'!N$48</f>
        <v>448</v>
      </c>
      <c r="L46" s="138"/>
      <c r="M46" s="138"/>
      <c r="N46" s="138">
        <f>'実質公債費比率（分子）の構造'!O$48</f>
        <v>385</v>
      </c>
      <c r="O46" s="138"/>
      <c r="P46" s="138"/>
    </row>
    <row r="47" spans="1:16">
      <c r="A47" s="138" t="s">
        <v>57</v>
      </c>
      <c r="B47" s="138" t="str">
        <f>'実質公債費比率（分子）の構造'!K$47</f>
        <v>-</v>
      </c>
      <c r="C47" s="138"/>
      <c r="D47" s="138"/>
      <c r="E47" s="138" t="str">
        <f>'実質公債費比率（分子）の構造'!L$47</f>
        <v>-</v>
      </c>
      <c r="F47" s="138"/>
      <c r="G47" s="138"/>
      <c r="H47" s="138">
        <f>'実質公債費比率（分子）の構造'!M$47</f>
        <v>0</v>
      </c>
      <c r="I47" s="138"/>
      <c r="J47" s="138"/>
      <c r="K47" s="138">
        <f>'実質公債費比率（分子）の構造'!N$47</f>
        <v>0</v>
      </c>
      <c r="L47" s="138"/>
      <c r="M47" s="138"/>
      <c r="N47" s="138">
        <f>'実質公債費比率（分子）の構造'!O$47</f>
        <v>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1518</v>
      </c>
      <c r="C49" s="138"/>
      <c r="D49" s="138"/>
      <c r="E49" s="138">
        <f>'実質公債費比率（分子）の構造'!L$45</f>
        <v>1465</v>
      </c>
      <c r="F49" s="138"/>
      <c r="G49" s="138"/>
      <c r="H49" s="138">
        <f>'実質公債費比率（分子）の構造'!M$45</f>
        <v>1402</v>
      </c>
      <c r="I49" s="138"/>
      <c r="J49" s="138"/>
      <c r="K49" s="138">
        <f>'実質公債費比率（分子）の構造'!N$45</f>
        <v>1189</v>
      </c>
      <c r="L49" s="138"/>
      <c r="M49" s="138"/>
      <c r="N49" s="138">
        <f>'実質公債費比率（分子）の構造'!O$45</f>
        <v>1148</v>
      </c>
      <c r="O49" s="138"/>
      <c r="P49" s="138"/>
    </row>
    <row r="50" spans="1:16">
      <c r="A50" s="138" t="s">
        <v>60</v>
      </c>
      <c r="B50" s="138" t="e">
        <f>NA()</f>
        <v>#N/A</v>
      </c>
      <c r="C50" s="138">
        <f>IF(ISNUMBER('実質公債費比率（分子）の構造'!K$53),'実質公債費比率（分子）の構造'!K$53,NA())</f>
        <v>814</v>
      </c>
      <c r="D50" s="138" t="e">
        <f>NA()</f>
        <v>#N/A</v>
      </c>
      <c r="E50" s="138" t="e">
        <f>NA()</f>
        <v>#N/A</v>
      </c>
      <c r="F50" s="138">
        <f>IF(ISNUMBER('実質公債費比率（分子）の構造'!L$53),'実質公債費比率（分子）の構造'!L$53,NA())</f>
        <v>693</v>
      </c>
      <c r="G50" s="138" t="e">
        <f>NA()</f>
        <v>#N/A</v>
      </c>
      <c r="H50" s="138" t="e">
        <f>NA()</f>
        <v>#N/A</v>
      </c>
      <c r="I50" s="138">
        <f>IF(ISNUMBER('実質公債費比率（分子）の構造'!M$53),'実質公債費比率（分子）の構造'!M$53,NA())</f>
        <v>635</v>
      </c>
      <c r="J50" s="138" t="e">
        <f>NA()</f>
        <v>#N/A</v>
      </c>
      <c r="K50" s="138" t="e">
        <f>NA()</f>
        <v>#N/A</v>
      </c>
      <c r="L50" s="138">
        <f>IF(ISNUMBER('実質公債費比率（分子）の構造'!N$53),'実質公債費比率（分子）の構造'!N$53,NA())</f>
        <v>518</v>
      </c>
      <c r="M50" s="138" t="e">
        <f>NA()</f>
        <v>#N/A</v>
      </c>
      <c r="N50" s="138" t="e">
        <f>NA()</f>
        <v>#N/A</v>
      </c>
      <c r="O50" s="138">
        <f>IF(ISNUMBER('実質公債費比率（分子）の構造'!O$53),'実質公債費比率（分子）の構造'!O$53,NA())</f>
        <v>464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12732</v>
      </c>
      <c r="E56" s="137"/>
      <c r="F56" s="137"/>
      <c r="G56" s="137">
        <f>'将来負担比率（分子）の構造'!J$52</f>
        <v>12488</v>
      </c>
      <c r="H56" s="137"/>
      <c r="I56" s="137"/>
      <c r="J56" s="137">
        <f>'将来負担比率（分子）の構造'!K$52</f>
        <v>13100</v>
      </c>
      <c r="K56" s="137"/>
      <c r="L56" s="137"/>
      <c r="M56" s="137">
        <f>'将来負担比率（分子）の構造'!L$52</f>
        <v>12617</v>
      </c>
      <c r="N56" s="137"/>
      <c r="O56" s="137"/>
      <c r="P56" s="137">
        <f>'将来負担比率（分子）の構造'!M$52</f>
        <v>12883</v>
      </c>
    </row>
    <row r="57" spans="1:16">
      <c r="A57" s="137" t="s">
        <v>36</v>
      </c>
      <c r="B57" s="137"/>
      <c r="C57" s="137"/>
      <c r="D57" s="137">
        <f>'将来負担比率（分子）の構造'!I$51</f>
        <v>365</v>
      </c>
      <c r="E57" s="137"/>
      <c r="F57" s="137"/>
      <c r="G57" s="137">
        <f>'将来負担比率（分子）の構造'!J$51</f>
        <v>867</v>
      </c>
      <c r="H57" s="137"/>
      <c r="I57" s="137"/>
      <c r="J57" s="137">
        <f>'将来負担比率（分子）の構造'!K$51</f>
        <v>817</v>
      </c>
      <c r="K57" s="137"/>
      <c r="L57" s="137"/>
      <c r="M57" s="137">
        <f>'将来負担比率（分子）の構造'!L$51</f>
        <v>856</v>
      </c>
      <c r="N57" s="137"/>
      <c r="O57" s="137"/>
      <c r="P57" s="137">
        <f>'将来負担比率（分子）の構造'!M$51</f>
        <v>875</v>
      </c>
    </row>
    <row r="58" spans="1:16">
      <c r="A58" s="137" t="s">
        <v>35</v>
      </c>
      <c r="B58" s="137"/>
      <c r="C58" s="137"/>
      <c r="D58" s="137">
        <f>'将来負担比率（分子）の構造'!I$50</f>
        <v>1657</v>
      </c>
      <c r="E58" s="137"/>
      <c r="F58" s="137"/>
      <c r="G58" s="137">
        <f>'将来負担比率（分子）の構造'!J$50</f>
        <v>1829</v>
      </c>
      <c r="H58" s="137"/>
      <c r="I58" s="137"/>
      <c r="J58" s="137">
        <f>'将来負担比率（分子）の構造'!K$50</f>
        <v>1307</v>
      </c>
      <c r="K58" s="137"/>
      <c r="L58" s="137"/>
      <c r="M58" s="137">
        <f>'将来負担比率（分子）の構造'!L$50</f>
        <v>1619</v>
      </c>
      <c r="N58" s="137"/>
      <c r="O58" s="137"/>
      <c r="P58" s="137">
        <f>'将来負担比率（分子）の構造'!M$50</f>
        <v>1891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408</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1572</v>
      </c>
      <c r="C62" s="137"/>
      <c r="D62" s="137"/>
      <c r="E62" s="137">
        <f>'将来負担比率（分子）の構造'!J$45</f>
        <v>1488</v>
      </c>
      <c r="F62" s="137"/>
      <c r="G62" s="137"/>
      <c r="H62" s="137">
        <f>'将来負担比率（分子）の構造'!K$45</f>
        <v>1436</v>
      </c>
      <c r="I62" s="137"/>
      <c r="J62" s="137"/>
      <c r="K62" s="137">
        <f>'将来負担比率（分子）の構造'!L$45</f>
        <v>1413</v>
      </c>
      <c r="L62" s="137"/>
      <c r="M62" s="137"/>
      <c r="N62" s="137">
        <f>'将来負担比率（分子）の構造'!M$45</f>
        <v>1309</v>
      </c>
      <c r="O62" s="137"/>
      <c r="P62" s="137"/>
    </row>
    <row r="63" spans="1:16">
      <c r="A63" s="137" t="s">
        <v>28</v>
      </c>
      <c r="B63" s="137">
        <f>'将来負担比率（分子）の構造'!I$44</f>
        <v>605</v>
      </c>
      <c r="C63" s="137"/>
      <c r="D63" s="137"/>
      <c r="E63" s="137">
        <f>'将来負担比率（分子）の構造'!J$44</f>
        <v>558</v>
      </c>
      <c r="F63" s="137"/>
      <c r="G63" s="137"/>
      <c r="H63" s="137">
        <f>'将来負担比率（分子）の構造'!K$44</f>
        <v>455</v>
      </c>
      <c r="I63" s="137"/>
      <c r="J63" s="137"/>
      <c r="K63" s="137">
        <f>'将来負担比率（分子）の構造'!L$44</f>
        <v>397</v>
      </c>
      <c r="L63" s="137"/>
      <c r="M63" s="137"/>
      <c r="N63" s="137">
        <f>'将来負担比率（分子）の構造'!M$44</f>
        <v>484</v>
      </c>
      <c r="O63" s="137"/>
      <c r="P63" s="137"/>
    </row>
    <row r="64" spans="1:16">
      <c r="A64" s="137" t="s">
        <v>27</v>
      </c>
      <c r="B64" s="137">
        <f>'将来負担比率（分子）の構造'!I$43</f>
        <v>7513</v>
      </c>
      <c r="C64" s="137"/>
      <c r="D64" s="137"/>
      <c r="E64" s="137">
        <f>'将来負担比率（分子）の構造'!J$43</f>
        <v>7343</v>
      </c>
      <c r="F64" s="137"/>
      <c r="G64" s="137"/>
      <c r="H64" s="137">
        <f>'将来負担比率（分子）の構造'!K$43</f>
        <v>6731</v>
      </c>
      <c r="I64" s="137"/>
      <c r="J64" s="137"/>
      <c r="K64" s="137">
        <f>'将来負担比率（分子）の構造'!L$43</f>
        <v>6443</v>
      </c>
      <c r="L64" s="137"/>
      <c r="M64" s="137"/>
      <c r="N64" s="137">
        <f>'将来負担比率（分子）の構造'!M$43</f>
        <v>7300</v>
      </c>
      <c r="O64" s="137"/>
      <c r="P64" s="137"/>
    </row>
    <row r="65" spans="1:16">
      <c r="A65" s="137" t="s">
        <v>26</v>
      </c>
      <c r="B65" s="137">
        <f>'将来負担比率（分子）の構造'!I$42</f>
        <v>10</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11457</v>
      </c>
      <c r="C66" s="137"/>
      <c r="D66" s="137"/>
      <c r="E66" s="137">
        <f>'将来負担比率（分子）の構造'!J$41</f>
        <v>12307</v>
      </c>
      <c r="F66" s="137"/>
      <c r="G66" s="137"/>
      <c r="H66" s="137">
        <f>'将来負担比率（分子）の構造'!K$41</f>
        <v>12442</v>
      </c>
      <c r="I66" s="137"/>
      <c r="J66" s="137"/>
      <c r="K66" s="137">
        <f>'将来負担比率（分子）の構造'!L$41</f>
        <v>11430</v>
      </c>
      <c r="L66" s="137"/>
      <c r="M66" s="137"/>
      <c r="N66" s="137">
        <f>'将来負担比率（分子）の構造'!M$41</f>
        <v>10571</v>
      </c>
      <c r="O66" s="137"/>
      <c r="P66" s="137"/>
    </row>
    <row r="67" spans="1:16">
      <c r="A67" s="137" t="s">
        <v>64</v>
      </c>
      <c r="B67" s="137" t="e">
        <f>NA()</f>
        <v>#N/A</v>
      </c>
      <c r="C67" s="137">
        <f>IF(ISNUMBER('将来負担比率（分子）の構造'!I$53), IF('将来負担比率（分子）の構造'!I$53 &lt; 0, 0, '将来負担比率（分子）の構造'!I$53), NA())</f>
        <v>6812</v>
      </c>
      <c r="D67" s="137" t="e">
        <f>NA()</f>
        <v>#N/A</v>
      </c>
      <c r="E67" s="137" t="e">
        <f>NA()</f>
        <v>#N/A</v>
      </c>
      <c r="F67" s="137">
        <f>IF(ISNUMBER('将来負担比率（分子）の構造'!J$53), IF('将来負担比率（分子）の構造'!J$53 &lt; 0, 0, '将来負担比率（分子）の構造'!J$53), NA())</f>
        <v>6512</v>
      </c>
      <c r="G67" s="137" t="e">
        <f>NA()</f>
        <v>#N/A</v>
      </c>
      <c r="H67" s="137" t="e">
        <f>NA()</f>
        <v>#N/A</v>
      </c>
      <c r="I67" s="137">
        <f>IF(ISNUMBER('将来負担比率（分子）の構造'!K$53), IF('将来負担比率（分子）の構造'!K$53 &lt; 0, 0, '将来負担比率（分子）の構造'!K$53), NA())</f>
        <v>5841</v>
      </c>
      <c r="J67" s="137" t="e">
        <f>NA()</f>
        <v>#N/A</v>
      </c>
      <c r="K67" s="137" t="e">
        <f>NA()</f>
        <v>#N/A</v>
      </c>
      <c r="L67" s="137">
        <f>IF(ISNUMBER('将来負担比率（分子）の構造'!L$53), IF('将来負担比率（分子）の構造'!L$53 &lt; 0, 0, '将来負担比率（分子）の構造'!L$53), NA())</f>
        <v>4591</v>
      </c>
      <c r="M67" s="137" t="e">
        <f>NA()</f>
        <v>#N/A</v>
      </c>
      <c r="N67" s="137" t="e">
        <f>NA()</f>
        <v>#N/A</v>
      </c>
      <c r="O67" s="137">
        <f>IF(ISNUMBER('将来負担比率（分子）の構造'!M$53), IF('将来負担比率（分子）の構造'!M$53 &lt; 0, 0, '将来負担比率（分子）の構造'!M$53), NA())</f>
        <v>4014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1759585</v>
      </c>
      <c r="S5" s="615"/>
      <c r="T5" s="615"/>
      <c r="U5" s="615"/>
      <c r="V5" s="615"/>
      <c r="W5" s="615"/>
      <c r="X5" s="615"/>
      <c r="Y5" s="616"/>
      <c r="Z5" s="617">
        <v>20.2</v>
      </c>
      <c r="AA5" s="617"/>
      <c r="AB5" s="617"/>
      <c r="AC5" s="617"/>
      <c r="AD5" s="618">
        <v>1759585</v>
      </c>
      <c r="AE5" s="618"/>
      <c r="AF5" s="618"/>
      <c r="AG5" s="618"/>
      <c r="AH5" s="618"/>
      <c r="AI5" s="618"/>
      <c r="AJ5" s="618"/>
      <c r="AK5" s="618"/>
      <c r="AL5" s="619">
        <v>33.299999999999997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1758261</v>
      </c>
      <c r="BH5" s="626"/>
      <c r="BI5" s="626"/>
      <c r="BJ5" s="626"/>
      <c r="BK5" s="626"/>
      <c r="BL5" s="626"/>
      <c r="BM5" s="626"/>
      <c r="BN5" s="627"/>
      <c r="BO5" s="628">
        <v>99.9</v>
      </c>
      <c r="BP5" s="628"/>
      <c r="BQ5" s="628"/>
      <c r="BR5" s="628"/>
      <c r="BS5" s="629">
        <v>65735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79439</v>
      </c>
      <c r="S6" s="626"/>
      <c r="T6" s="626"/>
      <c r="U6" s="626"/>
      <c r="V6" s="626"/>
      <c r="W6" s="626"/>
      <c r="X6" s="626"/>
      <c r="Y6" s="627"/>
      <c r="Z6" s="628">
        <v>0.9</v>
      </c>
      <c r="AA6" s="628"/>
      <c r="AB6" s="628"/>
      <c r="AC6" s="628"/>
      <c r="AD6" s="629">
        <v>79439</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1758261</v>
      </c>
      <c r="BH6" s="626"/>
      <c r="BI6" s="626"/>
      <c r="BJ6" s="626"/>
      <c r="BK6" s="626"/>
      <c r="BL6" s="626"/>
      <c r="BM6" s="626"/>
      <c r="BN6" s="627"/>
      <c r="BO6" s="628">
        <v>99.9</v>
      </c>
      <c r="BP6" s="628"/>
      <c r="BQ6" s="628"/>
      <c r="BR6" s="628"/>
      <c r="BS6" s="629">
        <v>65735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87355</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87355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1405</v>
      </c>
      <c r="S7" s="626"/>
      <c r="T7" s="626"/>
      <c r="U7" s="626"/>
      <c r="V7" s="626"/>
      <c r="W7" s="626"/>
      <c r="X7" s="626"/>
      <c r="Y7" s="627"/>
      <c r="Z7" s="628">
        <v>0</v>
      </c>
      <c r="AA7" s="628"/>
      <c r="AB7" s="628"/>
      <c r="AC7" s="628"/>
      <c r="AD7" s="629">
        <v>1405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895604</v>
      </c>
      <c r="BH7" s="626"/>
      <c r="BI7" s="626"/>
      <c r="BJ7" s="626"/>
      <c r="BK7" s="626"/>
      <c r="BL7" s="626"/>
      <c r="BM7" s="626"/>
      <c r="BN7" s="627"/>
      <c r="BO7" s="628">
        <v>50.9</v>
      </c>
      <c r="BP7" s="628"/>
      <c r="BQ7" s="628"/>
      <c r="BR7" s="628"/>
      <c r="BS7" s="629">
        <v>65735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1427994</v>
      </c>
      <c r="CS7" s="626"/>
      <c r="CT7" s="626"/>
      <c r="CU7" s="626"/>
      <c r="CV7" s="626"/>
      <c r="CW7" s="626"/>
      <c r="CX7" s="626"/>
      <c r="CY7" s="627"/>
      <c r="CZ7" s="628">
        <v>16.899999999999999</v>
      </c>
      <c r="DA7" s="628"/>
      <c r="DB7" s="628"/>
      <c r="DC7" s="628"/>
      <c r="DD7" s="634">
        <v>113325</v>
      </c>
      <c r="DE7" s="626"/>
      <c r="DF7" s="626"/>
      <c r="DG7" s="626"/>
      <c r="DH7" s="626"/>
      <c r="DI7" s="626"/>
      <c r="DJ7" s="626"/>
      <c r="DK7" s="626"/>
      <c r="DL7" s="626"/>
      <c r="DM7" s="626"/>
      <c r="DN7" s="626"/>
      <c r="DO7" s="626"/>
      <c r="DP7" s="627"/>
      <c r="DQ7" s="634">
        <v>1181307</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4510</v>
      </c>
      <c r="S8" s="626"/>
      <c r="T8" s="626"/>
      <c r="U8" s="626"/>
      <c r="V8" s="626"/>
      <c r="W8" s="626"/>
      <c r="X8" s="626"/>
      <c r="Y8" s="627"/>
      <c r="Z8" s="628">
        <v>0.1</v>
      </c>
      <c r="AA8" s="628"/>
      <c r="AB8" s="628"/>
      <c r="AC8" s="628"/>
      <c r="AD8" s="629">
        <v>4510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23898</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1962345</v>
      </c>
      <c r="CS8" s="626"/>
      <c r="CT8" s="626"/>
      <c r="CU8" s="626"/>
      <c r="CV8" s="626"/>
      <c r="CW8" s="626"/>
      <c r="CX8" s="626"/>
      <c r="CY8" s="627"/>
      <c r="CZ8" s="628">
        <v>23.3</v>
      </c>
      <c r="DA8" s="628"/>
      <c r="DB8" s="628"/>
      <c r="DC8" s="628"/>
      <c r="DD8" s="634">
        <v>53</v>
      </c>
      <c r="DE8" s="626"/>
      <c r="DF8" s="626"/>
      <c r="DG8" s="626"/>
      <c r="DH8" s="626"/>
      <c r="DI8" s="626"/>
      <c r="DJ8" s="626"/>
      <c r="DK8" s="626"/>
      <c r="DL8" s="626"/>
      <c r="DM8" s="626"/>
      <c r="DN8" s="626"/>
      <c r="DO8" s="626"/>
      <c r="DP8" s="627"/>
      <c r="DQ8" s="634">
        <v>1234687</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2800</v>
      </c>
      <c r="S9" s="626"/>
      <c r="T9" s="626"/>
      <c r="U9" s="626"/>
      <c r="V9" s="626"/>
      <c r="W9" s="626"/>
      <c r="X9" s="626"/>
      <c r="Y9" s="627"/>
      <c r="Z9" s="628">
        <v>0</v>
      </c>
      <c r="AA9" s="628"/>
      <c r="AB9" s="628"/>
      <c r="AC9" s="628"/>
      <c r="AD9" s="629">
        <v>2800</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499815</v>
      </c>
      <c r="BH9" s="626"/>
      <c r="BI9" s="626"/>
      <c r="BJ9" s="626"/>
      <c r="BK9" s="626"/>
      <c r="BL9" s="626"/>
      <c r="BM9" s="626"/>
      <c r="BN9" s="627"/>
      <c r="BO9" s="628">
        <v>28.4</v>
      </c>
      <c r="BP9" s="628"/>
      <c r="BQ9" s="628"/>
      <c r="BR9" s="628"/>
      <c r="BS9" s="634" t="s">
        <v>114</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1541227</v>
      </c>
      <c r="CS9" s="626"/>
      <c r="CT9" s="626"/>
      <c r="CU9" s="626"/>
      <c r="CV9" s="626"/>
      <c r="CW9" s="626"/>
      <c r="CX9" s="626"/>
      <c r="CY9" s="627"/>
      <c r="CZ9" s="628">
        <v>18.3</v>
      </c>
      <c r="DA9" s="628"/>
      <c r="DB9" s="628"/>
      <c r="DC9" s="628"/>
      <c r="DD9" s="634">
        <v>1263</v>
      </c>
      <c r="DE9" s="626"/>
      <c r="DF9" s="626"/>
      <c r="DG9" s="626"/>
      <c r="DH9" s="626"/>
      <c r="DI9" s="626"/>
      <c r="DJ9" s="626"/>
      <c r="DK9" s="626"/>
      <c r="DL9" s="626"/>
      <c r="DM9" s="626"/>
      <c r="DN9" s="626"/>
      <c r="DO9" s="626"/>
      <c r="DP9" s="627"/>
      <c r="DQ9" s="634">
        <v>811873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228054</v>
      </c>
      <c r="S10" s="626"/>
      <c r="T10" s="626"/>
      <c r="U10" s="626"/>
      <c r="V10" s="626"/>
      <c r="W10" s="626"/>
      <c r="X10" s="626"/>
      <c r="Y10" s="627"/>
      <c r="Z10" s="628">
        <v>2.6</v>
      </c>
      <c r="AA10" s="628"/>
      <c r="AB10" s="628"/>
      <c r="AC10" s="628"/>
      <c r="AD10" s="629">
        <v>228054</v>
      </c>
      <c r="AE10" s="629"/>
      <c r="AF10" s="629"/>
      <c r="AG10" s="629"/>
      <c r="AH10" s="629"/>
      <c r="AI10" s="629"/>
      <c r="AJ10" s="629"/>
      <c r="AK10" s="629"/>
      <c r="AL10" s="630">
        <v>4.3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40437</v>
      </c>
      <c r="BH10" s="626"/>
      <c r="BI10" s="626"/>
      <c r="BJ10" s="626"/>
      <c r="BK10" s="626"/>
      <c r="BL10" s="626"/>
      <c r="BM10" s="626"/>
      <c r="BN10" s="627"/>
      <c r="BO10" s="628">
        <v>2.2999999999999998</v>
      </c>
      <c r="BP10" s="628"/>
      <c r="BQ10" s="628"/>
      <c r="BR10" s="628"/>
      <c r="BS10" s="634" t="s">
        <v>114</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5661</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5661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29015</v>
      </c>
      <c r="S11" s="626"/>
      <c r="T11" s="626"/>
      <c r="U11" s="626"/>
      <c r="V11" s="626"/>
      <c r="W11" s="626"/>
      <c r="X11" s="626"/>
      <c r="Y11" s="627"/>
      <c r="Z11" s="628">
        <v>0.3</v>
      </c>
      <c r="AA11" s="628"/>
      <c r="AB11" s="628"/>
      <c r="AC11" s="628"/>
      <c r="AD11" s="629">
        <v>29015</v>
      </c>
      <c r="AE11" s="629"/>
      <c r="AF11" s="629"/>
      <c r="AG11" s="629"/>
      <c r="AH11" s="629"/>
      <c r="AI11" s="629"/>
      <c r="AJ11" s="629"/>
      <c r="AK11" s="629"/>
      <c r="AL11" s="630">
        <v>0.5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331454</v>
      </c>
      <c r="BH11" s="626"/>
      <c r="BI11" s="626"/>
      <c r="BJ11" s="626"/>
      <c r="BK11" s="626"/>
      <c r="BL11" s="626"/>
      <c r="BM11" s="626"/>
      <c r="BN11" s="627"/>
      <c r="BO11" s="628">
        <v>18.8</v>
      </c>
      <c r="BP11" s="628"/>
      <c r="BQ11" s="628"/>
      <c r="BR11" s="628"/>
      <c r="BS11" s="634">
        <v>65735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255495</v>
      </c>
      <c r="CS11" s="626"/>
      <c r="CT11" s="626"/>
      <c r="CU11" s="626"/>
      <c r="CV11" s="626"/>
      <c r="CW11" s="626"/>
      <c r="CX11" s="626"/>
      <c r="CY11" s="627"/>
      <c r="CZ11" s="628">
        <v>3</v>
      </c>
      <c r="DA11" s="628"/>
      <c r="DB11" s="628"/>
      <c r="DC11" s="628"/>
      <c r="DD11" s="634">
        <v>17191</v>
      </c>
      <c r="DE11" s="626"/>
      <c r="DF11" s="626"/>
      <c r="DG11" s="626"/>
      <c r="DH11" s="626"/>
      <c r="DI11" s="626"/>
      <c r="DJ11" s="626"/>
      <c r="DK11" s="626"/>
      <c r="DL11" s="626"/>
      <c r="DM11" s="626"/>
      <c r="DN11" s="626"/>
      <c r="DO11" s="626"/>
      <c r="DP11" s="627"/>
      <c r="DQ11" s="634">
        <v>165437</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762444</v>
      </c>
      <c r="BH12" s="626"/>
      <c r="BI12" s="626"/>
      <c r="BJ12" s="626"/>
      <c r="BK12" s="626"/>
      <c r="BL12" s="626"/>
      <c r="BM12" s="626"/>
      <c r="BN12" s="627"/>
      <c r="BO12" s="628">
        <v>43.3</v>
      </c>
      <c r="BP12" s="628"/>
      <c r="BQ12" s="628"/>
      <c r="BR12" s="628"/>
      <c r="BS12" s="634" t="s">
        <v>114</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216426</v>
      </c>
      <c r="CS12" s="626"/>
      <c r="CT12" s="626"/>
      <c r="CU12" s="626"/>
      <c r="CV12" s="626"/>
      <c r="CW12" s="626"/>
      <c r="CX12" s="626"/>
      <c r="CY12" s="627"/>
      <c r="CZ12" s="628">
        <v>2.6</v>
      </c>
      <c r="DA12" s="628"/>
      <c r="DB12" s="628"/>
      <c r="DC12" s="628"/>
      <c r="DD12" s="634">
        <v>50955</v>
      </c>
      <c r="DE12" s="626"/>
      <c r="DF12" s="626"/>
      <c r="DG12" s="626"/>
      <c r="DH12" s="626"/>
      <c r="DI12" s="626"/>
      <c r="DJ12" s="626"/>
      <c r="DK12" s="626"/>
      <c r="DL12" s="626"/>
      <c r="DM12" s="626"/>
      <c r="DN12" s="626"/>
      <c r="DO12" s="626"/>
      <c r="DP12" s="627"/>
      <c r="DQ12" s="634">
        <v>100460</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18709</v>
      </c>
      <c r="S13" s="626"/>
      <c r="T13" s="626"/>
      <c r="U13" s="626"/>
      <c r="V13" s="626"/>
      <c r="W13" s="626"/>
      <c r="X13" s="626"/>
      <c r="Y13" s="627"/>
      <c r="Z13" s="628">
        <v>0.2</v>
      </c>
      <c r="AA13" s="628"/>
      <c r="AB13" s="628"/>
      <c r="AC13" s="628"/>
      <c r="AD13" s="629">
        <v>18709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762407</v>
      </c>
      <c r="BH13" s="626"/>
      <c r="BI13" s="626"/>
      <c r="BJ13" s="626"/>
      <c r="BK13" s="626"/>
      <c r="BL13" s="626"/>
      <c r="BM13" s="626"/>
      <c r="BN13" s="627"/>
      <c r="BO13" s="628">
        <v>43.3</v>
      </c>
      <c r="BP13" s="628"/>
      <c r="BQ13" s="628"/>
      <c r="BR13" s="628"/>
      <c r="BS13" s="634" t="s">
        <v>114</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496669</v>
      </c>
      <c r="CS13" s="626"/>
      <c r="CT13" s="626"/>
      <c r="CU13" s="626"/>
      <c r="CV13" s="626"/>
      <c r="CW13" s="626"/>
      <c r="CX13" s="626"/>
      <c r="CY13" s="627"/>
      <c r="CZ13" s="628">
        <v>5.9</v>
      </c>
      <c r="DA13" s="628"/>
      <c r="DB13" s="628"/>
      <c r="DC13" s="628"/>
      <c r="DD13" s="634">
        <v>121435</v>
      </c>
      <c r="DE13" s="626"/>
      <c r="DF13" s="626"/>
      <c r="DG13" s="626"/>
      <c r="DH13" s="626"/>
      <c r="DI13" s="626"/>
      <c r="DJ13" s="626"/>
      <c r="DK13" s="626"/>
      <c r="DL13" s="626"/>
      <c r="DM13" s="626"/>
      <c r="DN13" s="626"/>
      <c r="DO13" s="626"/>
      <c r="DP13" s="627"/>
      <c r="DQ13" s="634">
        <v>400246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38176</v>
      </c>
      <c r="BH14" s="626"/>
      <c r="BI14" s="626"/>
      <c r="BJ14" s="626"/>
      <c r="BK14" s="626"/>
      <c r="BL14" s="626"/>
      <c r="BM14" s="626"/>
      <c r="BN14" s="627"/>
      <c r="BO14" s="628">
        <v>2.2000000000000002</v>
      </c>
      <c r="BP14" s="628"/>
      <c r="BQ14" s="628"/>
      <c r="BR14" s="628"/>
      <c r="BS14" s="634" t="s">
        <v>114</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333271</v>
      </c>
      <c r="CS14" s="626"/>
      <c r="CT14" s="626"/>
      <c r="CU14" s="626"/>
      <c r="CV14" s="626"/>
      <c r="CW14" s="626"/>
      <c r="CX14" s="626"/>
      <c r="CY14" s="627"/>
      <c r="CZ14" s="628">
        <v>4</v>
      </c>
      <c r="DA14" s="628"/>
      <c r="DB14" s="628"/>
      <c r="DC14" s="628"/>
      <c r="DD14" s="634">
        <v>73631</v>
      </c>
      <c r="DE14" s="626"/>
      <c r="DF14" s="626"/>
      <c r="DG14" s="626"/>
      <c r="DH14" s="626"/>
      <c r="DI14" s="626"/>
      <c r="DJ14" s="626"/>
      <c r="DK14" s="626"/>
      <c r="DL14" s="626"/>
      <c r="DM14" s="626"/>
      <c r="DN14" s="626"/>
      <c r="DO14" s="626"/>
      <c r="DP14" s="627"/>
      <c r="DQ14" s="634">
        <v>261294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3653</v>
      </c>
      <c r="S15" s="626"/>
      <c r="T15" s="626"/>
      <c r="U15" s="626"/>
      <c r="V15" s="626"/>
      <c r="W15" s="626"/>
      <c r="X15" s="626"/>
      <c r="Y15" s="627"/>
      <c r="Z15" s="628">
        <v>0</v>
      </c>
      <c r="AA15" s="628"/>
      <c r="AB15" s="628"/>
      <c r="AC15" s="628"/>
      <c r="AD15" s="629">
        <v>3653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62037</v>
      </c>
      <c r="BH15" s="626"/>
      <c r="BI15" s="626"/>
      <c r="BJ15" s="626"/>
      <c r="BK15" s="626"/>
      <c r="BL15" s="626"/>
      <c r="BM15" s="626"/>
      <c r="BN15" s="627"/>
      <c r="BO15" s="628">
        <v>3.5</v>
      </c>
      <c r="BP15" s="628"/>
      <c r="BQ15" s="628"/>
      <c r="BR15" s="628"/>
      <c r="BS15" s="634" t="s">
        <v>114</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479535</v>
      </c>
      <c r="CS15" s="626"/>
      <c r="CT15" s="626"/>
      <c r="CU15" s="626"/>
      <c r="CV15" s="626"/>
      <c r="CW15" s="626"/>
      <c r="CX15" s="626"/>
      <c r="CY15" s="627"/>
      <c r="CZ15" s="628">
        <v>5.7</v>
      </c>
      <c r="DA15" s="628"/>
      <c r="DB15" s="628"/>
      <c r="DC15" s="628"/>
      <c r="DD15" s="634">
        <v>19482</v>
      </c>
      <c r="DE15" s="626"/>
      <c r="DF15" s="626"/>
      <c r="DG15" s="626"/>
      <c r="DH15" s="626"/>
      <c r="DI15" s="626"/>
      <c r="DJ15" s="626"/>
      <c r="DK15" s="626"/>
      <c r="DL15" s="626"/>
      <c r="DM15" s="626"/>
      <c r="DN15" s="626"/>
      <c r="DO15" s="626"/>
      <c r="DP15" s="627"/>
      <c r="DQ15" s="634">
        <v>403529</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3630028</v>
      </c>
      <c r="S16" s="626"/>
      <c r="T16" s="626"/>
      <c r="U16" s="626"/>
      <c r="V16" s="626"/>
      <c r="W16" s="626"/>
      <c r="X16" s="626"/>
      <c r="Y16" s="627"/>
      <c r="Z16" s="628">
        <v>41.7</v>
      </c>
      <c r="AA16" s="628"/>
      <c r="AB16" s="628"/>
      <c r="AC16" s="628"/>
      <c r="AD16" s="629">
        <v>3149514</v>
      </c>
      <c r="AE16" s="629"/>
      <c r="AF16" s="629"/>
      <c r="AG16" s="629"/>
      <c r="AH16" s="629"/>
      <c r="AI16" s="629"/>
      <c r="AJ16" s="629"/>
      <c r="AK16" s="629"/>
      <c r="AL16" s="630">
        <v>59.5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840</v>
      </c>
      <c r="CS16" s="626"/>
      <c r="CT16" s="626"/>
      <c r="CU16" s="626"/>
      <c r="CV16" s="626"/>
      <c r="CW16" s="626"/>
      <c r="CX16" s="626"/>
      <c r="CY16" s="627"/>
      <c r="CZ16" s="628">
        <v>0</v>
      </c>
      <c r="DA16" s="628"/>
      <c r="DB16" s="628"/>
      <c r="DC16" s="628"/>
      <c r="DD16" s="634" t="s">
        <v>114</v>
      </c>
      <c r="DE16" s="626"/>
      <c r="DF16" s="626"/>
      <c r="DG16" s="626"/>
      <c r="DH16" s="626"/>
      <c r="DI16" s="626"/>
      <c r="DJ16" s="626"/>
      <c r="DK16" s="626"/>
      <c r="DL16" s="626"/>
      <c r="DM16" s="626"/>
      <c r="DN16" s="626"/>
      <c r="DO16" s="626"/>
      <c r="DP16" s="627"/>
      <c r="DQ16" s="634">
        <v>672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3149514</v>
      </c>
      <c r="S17" s="626"/>
      <c r="T17" s="626"/>
      <c r="U17" s="626"/>
      <c r="V17" s="626"/>
      <c r="W17" s="626"/>
      <c r="X17" s="626"/>
      <c r="Y17" s="627"/>
      <c r="Z17" s="628">
        <v>36.200000000000003</v>
      </c>
      <c r="AA17" s="628"/>
      <c r="AB17" s="628"/>
      <c r="AC17" s="628"/>
      <c r="AD17" s="629">
        <v>3149514</v>
      </c>
      <c r="AE17" s="629"/>
      <c r="AF17" s="629"/>
      <c r="AG17" s="629"/>
      <c r="AH17" s="629"/>
      <c r="AI17" s="629"/>
      <c r="AJ17" s="629"/>
      <c r="AK17" s="629"/>
      <c r="AL17" s="630">
        <v>59.5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1621660</v>
      </c>
      <c r="CS17" s="626"/>
      <c r="CT17" s="626"/>
      <c r="CU17" s="626"/>
      <c r="CV17" s="626"/>
      <c r="CW17" s="626"/>
      <c r="CX17" s="626"/>
      <c r="CY17" s="627"/>
      <c r="CZ17" s="628">
        <v>19.2</v>
      </c>
      <c r="DA17" s="628"/>
      <c r="DB17" s="628"/>
      <c r="DC17" s="628"/>
      <c r="DD17" s="634" t="s">
        <v>114</v>
      </c>
      <c r="DE17" s="626"/>
      <c r="DF17" s="626"/>
      <c r="DG17" s="626"/>
      <c r="DH17" s="626"/>
      <c r="DI17" s="626"/>
      <c r="DJ17" s="626"/>
      <c r="DK17" s="626"/>
      <c r="DL17" s="626"/>
      <c r="DM17" s="626"/>
      <c r="DN17" s="626"/>
      <c r="DO17" s="626"/>
      <c r="DP17" s="627"/>
      <c r="DQ17" s="634">
        <v>1589000</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480514</v>
      </c>
      <c r="S18" s="626"/>
      <c r="T18" s="626"/>
      <c r="U18" s="626"/>
      <c r="V18" s="626"/>
      <c r="W18" s="626"/>
      <c r="X18" s="626"/>
      <c r="Y18" s="627"/>
      <c r="Z18" s="628">
        <v>5.5</v>
      </c>
      <c r="AA18" s="628"/>
      <c r="AB18" s="628"/>
      <c r="AC18" s="628"/>
      <c r="AD18" s="629" t="s">
        <v>114</v>
      </c>
      <c r="AE18" s="629"/>
      <c r="AF18" s="629"/>
      <c r="AG18" s="629"/>
      <c r="AH18" s="629"/>
      <c r="AI18" s="629"/>
      <c r="AJ18" s="629"/>
      <c r="AK18" s="629"/>
      <c r="AL18" s="630" t="s">
        <v>114</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1324</v>
      </c>
      <c r="BH19" s="626"/>
      <c r="BI19" s="626"/>
      <c r="BJ19" s="626"/>
      <c r="BK19" s="626"/>
      <c r="BL19" s="626"/>
      <c r="BM19" s="626"/>
      <c r="BN19" s="627"/>
      <c r="BO19" s="628">
        <v>0.1</v>
      </c>
      <c r="BP19" s="628"/>
      <c r="BQ19" s="628"/>
      <c r="BR19" s="628"/>
      <c r="BS19" s="634" t="s">
        <v>114</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5757198</v>
      </c>
      <c r="S20" s="626"/>
      <c r="T20" s="626"/>
      <c r="U20" s="626"/>
      <c r="V20" s="626"/>
      <c r="W20" s="626"/>
      <c r="X20" s="626"/>
      <c r="Y20" s="627"/>
      <c r="Z20" s="628">
        <v>66.2</v>
      </c>
      <c r="AA20" s="628"/>
      <c r="AB20" s="628"/>
      <c r="AC20" s="628"/>
      <c r="AD20" s="629">
        <v>5276684</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1324</v>
      </c>
      <c r="BH20" s="626"/>
      <c r="BI20" s="626"/>
      <c r="BJ20" s="626"/>
      <c r="BK20" s="626"/>
      <c r="BL20" s="626"/>
      <c r="BM20" s="626"/>
      <c r="BN20" s="627"/>
      <c r="BO20" s="628">
        <v>0.1</v>
      </c>
      <c r="BP20" s="628"/>
      <c r="BQ20" s="628"/>
      <c r="BR20" s="628"/>
      <c r="BS20" s="634" t="s">
        <v>114</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8428478</v>
      </c>
      <c r="CS20" s="626"/>
      <c r="CT20" s="626"/>
      <c r="CU20" s="626"/>
      <c r="CV20" s="626"/>
      <c r="CW20" s="626"/>
      <c r="CX20" s="626"/>
      <c r="CY20" s="627"/>
      <c r="CZ20" s="628">
        <v>100</v>
      </c>
      <c r="DA20" s="628"/>
      <c r="DB20" s="628"/>
      <c r="DC20" s="628"/>
      <c r="DD20" s="634">
        <v>397335</v>
      </c>
      <c r="DE20" s="626"/>
      <c r="DF20" s="626"/>
      <c r="DG20" s="626"/>
      <c r="DH20" s="626"/>
      <c r="DI20" s="626"/>
      <c r="DJ20" s="626"/>
      <c r="DK20" s="626"/>
      <c r="DL20" s="626"/>
      <c r="DM20" s="626"/>
      <c r="DN20" s="626"/>
      <c r="DO20" s="626"/>
      <c r="DP20" s="627"/>
      <c r="DQ20" s="634">
        <v>6241521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1570</v>
      </c>
      <c r="S21" s="626"/>
      <c r="T21" s="626"/>
      <c r="U21" s="626"/>
      <c r="V21" s="626"/>
      <c r="W21" s="626"/>
      <c r="X21" s="626"/>
      <c r="Y21" s="627"/>
      <c r="Z21" s="628">
        <v>0</v>
      </c>
      <c r="AA21" s="628"/>
      <c r="AB21" s="628"/>
      <c r="AC21" s="628"/>
      <c r="AD21" s="629">
        <v>1570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1324</v>
      </c>
      <c r="BH21" s="626"/>
      <c r="BI21" s="626"/>
      <c r="BJ21" s="626"/>
      <c r="BK21" s="626"/>
      <c r="BL21" s="626"/>
      <c r="BM21" s="626"/>
      <c r="BN21" s="627"/>
      <c r="BO21" s="628">
        <v>0.1</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79507</v>
      </c>
      <c r="S22" s="626"/>
      <c r="T22" s="626"/>
      <c r="U22" s="626"/>
      <c r="V22" s="626"/>
      <c r="W22" s="626"/>
      <c r="X22" s="626"/>
      <c r="Y22" s="627"/>
      <c r="Z22" s="628">
        <v>0.9</v>
      </c>
      <c r="AA22" s="628"/>
      <c r="AB22" s="628"/>
      <c r="AC22" s="628"/>
      <c r="AD22" s="629" t="s">
        <v>114</v>
      </c>
      <c r="AE22" s="629"/>
      <c r="AF22" s="629"/>
      <c r="AG22" s="629"/>
      <c r="AH22" s="629"/>
      <c r="AI22" s="629"/>
      <c r="AJ22" s="629"/>
      <c r="AK22" s="629"/>
      <c r="AL22" s="630" t="s">
        <v>114</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148890</v>
      </c>
      <c r="S23" s="626"/>
      <c r="T23" s="626"/>
      <c r="U23" s="626"/>
      <c r="V23" s="626"/>
      <c r="W23" s="626"/>
      <c r="X23" s="626"/>
      <c r="Y23" s="627"/>
      <c r="Z23" s="628">
        <v>1.7</v>
      </c>
      <c r="AA23" s="628"/>
      <c r="AB23" s="628"/>
      <c r="AC23" s="628"/>
      <c r="AD23" s="629">
        <v>3817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20042</v>
      </c>
      <c r="S24" s="626"/>
      <c r="T24" s="626"/>
      <c r="U24" s="626"/>
      <c r="V24" s="626"/>
      <c r="W24" s="626"/>
      <c r="X24" s="626"/>
      <c r="Y24" s="627"/>
      <c r="Z24" s="628">
        <v>0.2</v>
      </c>
      <c r="AA24" s="628"/>
      <c r="AB24" s="628"/>
      <c r="AC24" s="628"/>
      <c r="AD24" s="629" t="s">
        <v>114</v>
      </c>
      <c r="AE24" s="629"/>
      <c r="AF24" s="629"/>
      <c r="AG24" s="629"/>
      <c r="AH24" s="629"/>
      <c r="AI24" s="629"/>
      <c r="AJ24" s="629"/>
      <c r="AK24" s="629"/>
      <c r="AL24" s="630" t="s">
        <v>114</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3635120</v>
      </c>
      <c r="CS24" s="615"/>
      <c r="CT24" s="615"/>
      <c r="CU24" s="615"/>
      <c r="CV24" s="615"/>
      <c r="CW24" s="615"/>
      <c r="CX24" s="615"/>
      <c r="CY24" s="616"/>
      <c r="CZ24" s="652">
        <v>43.1</v>
      </c>
      <c r="DA24" s="653"/>
      <c r="DB24" s="653"/>
      <c r="DC24" s="654"/>
      <c r="DD24" s="651">
        <v>3022849</v>
      </c>
      <c r="DE24" s="615"/>
      <c r="DF24" s="615"/>
      <c r="DG24" s="615"/>
      <c r="DH24" s="615"/>
      <c r="DI24" s="615"/>
      <c r="DJ24" s="615"/>
      <c r="DK24" s="616"/>
      <c r="DL24" s="651">
        <v>2531055</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478890</v>
      </c>
      <c r="S25" s="626"/>
      <c r="T25" s="626"/>
      <c r="U25" s="626"/>
      <c r="V25" s="626"/>
      <c r="W25" s="626"/>
      <c r="X25" s="626"/>
      <c r="Y25" s="627"/>
      <c r="Z25" s="628">
        <v>5.5</v>
      </c>
      <c r="AA25" s="628"/>
      <c r="AB25" s="628"/>
      <c r="AC25" s="628"/>
      <c r="AD25" s="629" t="s">
        <v>114</v>
      </c>
      <c r="AE25" s="629"/>
      <c r="AF25" s="629"/>
      <c r="AG25" s="629"/>
      <c r="AH25" s="629"/>
      <c r="AI25" s="629"/>
      <c r="AJ25" s="629"/>
      <c r="AK25" s="629"/>
      <c r="AL25" s="630" t="s">
        <v>114</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1067358</v>
      </c>
      <c r="CS25" s="657"/>
      <c r="CT25" s="657"/>
      <c r="CU25" s="657"/>
      <c r="CV25" s="657"/>
      <c r="CW25" s="657"/>
      <c r="CX25" s="657"/>
      <c r="CY25" s="658"/>
      <c r="CZ25" s="659">
        <v>12.7</v>
      </c>
      <c r="DA25" s="660"/>
      <c r="DB25" s="660"/>
      <c r="DC25" s="661"/>
      <c r="DD25" s="634">
        <v>995031</v>
      </c>
      <c r="DE25" s="657"/>
      <c r="DF25" s="657"/>
      <c r="DG25" s="657"/>
      <c r="DH25" s="657"/>
      <c r="DI25" s="657"/>
      <c r="DJ25" s="657"/>
      <c r="DK25" s="658"/>
      <c r="DL25" s="634">
        <v>985998</v>
      </c>
      <c r="DM25" s="657"/>
      <c r="DN25" s="657"/>
      <c r="DO25" s="657"/>
      <c r="DP25" s="657"/>
      <c r="DQ25" s="657"/>
      <c r="DR25" s="657"/>
      <c r="DS25" s="657"/>
      <c r="DT25" s="657"/>
      <c r="DU25" s="657"/>
      <c r="DV25" s="658"/>
      <c r="DW25" s="630">
        <v>18.600000000000001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709500</v>
      </c>
      <c r="CS26" s="626"/>
      <c r="CT26" s="626"/>
      <c r="CU26" s="626"/>
      <c r="CV26" s="626"/>
      <c r="CW26" s="626"/>
      <c r="CX26" s="626"/>
      <c r="CY26" s="627"/>
      <c r="CZ26" s="659">
        <v>8.4</v>
      </c>
      <c r="DA26" s="660"/>
      <c r="DB26" s="660"/>
      <c r="DC26" s="661"/>
      <c r="DD26" s="634">
        <v>639319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431238</v>
      </c>
      <c r="S27" s="626"/>
      <c r="T27" s="626"/>
      <c r="U27" s="626"/>
      <c r="V27" s="626"/>
      <c r="W27" s="626"/>
      <c r="X27" s="626"/>
      <c r="Y27" s="627"/>
      <c r="Z27" s="628">
        <v>5</v>
      </c>
      <c r="AA27" s="628"/>
      <c r="AB27" s="628"/>
      <c r="AC27" s="628"/>
      <c r="AD27" s="629" t="s">
        <v>114</v>
      </c>
      <c r="AE27" s="629"/>
      <c r="AF27" s="629"/>
      <c r="AG27" s="629"/>
      <c r="AH27" s="629"/>
      <c r="AI27" s="629"/>
      <c r="AJ27" s="629"/>
      <c r="AK27" s="629"/>
      <c r="AL27" s="630" t="s">
        <v>114</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1759585</v>
      </c>
      <c r="BH27" s="626"/>
      <c r="BI27" s="626"/>
      <c r="BJ27" s="626"/>
      <c r="BK27" s="626"/>
      <c r="BL27" s="626"/>
      <c r="BM27" s="626"/>
      <c r="BN27" s="627"/>
      <c r="BO27" s="628">
        <v>100</v>
      </c>
      <c r="BP27" s="628"/>
      <c r="BQ27" s="628"/>
      <c r="BR27" s="628"/>
      <c r="BS27" s="634">
        <v>65735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946102</v>
      </c>
      <c r="CS27" s="657"/>
      <c r="CT27" s="657"/>
      <c r="CU27" s="657"/>
      <c r="CV27" s="657"/>
      <c r="CW27" s="657"/>
      <c r="CX27" s="657"/>
      <c r="CY27" s="658"/>
      <c r="CZ27" s="659">
        <v>11.2</v>
      </c>
      <c r="DA27" s="660"/>
      <c r="DB27" s="660"/>
      <c r="DC27" s="661"/>
      <c r="DD27" s="634">
        <v>438818</v>
      </c>
      <c r="DE27" s="657"/>
      <c r="DF27" s="657"/>
      <c r="DG27" s="657"/>
      <c r="DH27" s="657"/>
      <c r="DI27" s="657"/>
      <c r="DJ27" s="657"/>
      <c r="DK27" s="658"/>
      <c r="DL27" s="634">
        <v>419361</v>
      </c>
      <c r="DM27" s="657"/>
      <c r="DN27" s="657"/>
      <c r="DO27" s="657"/>
      <c r="DP27" s="657"/>
      <c r="DQ27" s="657"/>
      <c r="DR27" s="657"/>
      <c r="DS27" s="657"/>
      <c r="DT27" s="657"/>
      <c r="DU27" s="657"/>
      <c r="DV27" s="658"/>
      <c r="DW27" s="630">
        <v>7.9</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87276</v>
      </c>
      <c r="S28" s="626"/>
      <c r="T28" s="626"/>
      <c r="U28" s="626"/>
      <c r="V28" s="626"/>
      <c r="W28" s="626"/>
      <c r="X28" s="626"/>
      <c r="Y28" s="627"/>
      <c r="Z28" s="628">
        <v>1</v>
      </c>
      <c r="AA28" s="628"/>
      <c r="AB28" s="628"/>
      <c r="AC28" s="628"/>
      <c r="AD28" s="629">
        <v>7053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1621660</v>
      </c>
      <c r="CS28" s="626"/>
      <c r="CT28" s="626"/>
      <c r="CU28" s="626"/>
      <c r="CV28" s="626"/>
      <c r="CW28" s="626"/>
      <c r="CX28" s="626"/>
      <c r="CY28" s="627"/>
      <c r="CZ28" s="659">
        <v>19.2</v>
      </c>
      <c r="DA28" s="660"/>
      <c r="DB28" s="660"/>
      <c r="DC28" s="661"/>
      <c r="DD28" s="634">
        <v>1589000</v>
      </c>
      <c r="DE28" s="626"/>
      <c r="DF28" s="626"/>
      <c r="DG28" s="626"/>
      <c r="DH28" s="626"/>
      <c r="DI28" s="626"/>
      <c r="DJ28" s="626"/>
      <c r="DK28" s="627"/>
      <c r="DL28" s="634">
        <v>1125696</v>
      </c>
      <c r="DM28" s="626"/>
      <c r="DN28" s="626"/>
      <c r="DO28" s="626"/>
      <c r="DP28" s="626"/>
      <c r="DQ28" s="626"/>
      <c r="DR28" s="626"/>
      <c r="DS28" s="626"/>
      <c r="DT28" s="626"/>
      <c r="DU28" s="626"/>
      <c r="DV28" s="627"/>
      <c r="DW28" s="630">
        <v>21.3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7549</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1621660</v>
      </c>
      <c r="CS29" s="657"/>
      <c r="CT29" s="657"/>
      <c r="CU29" s="657"/>
      <c r="CV29" s="657"/>
      <c r="CW29" s="657"/>
      <c r="CX29" s="657"/>
      <c r="CY29" s="658"/>
      <c r="CZ29" s="659">
        <v>19.2</v>
      </c>
      <c r="DA29" s="660"/>
      <c r="DB29" s="660"/>
      <c r="DC29" s="661"/>
      <c r="DD29" s="634">
        <v>1589000</v>
      </c>
      <c r="DE29" s="657"/>
      <c r="DF29" s="657"/>
      <c r="DG29" s="657"/>
      <c r="DH29" s="657"/>
      <c r="DI29" s="657"/>
      <c r="DJ29" s="657"/>
      <c r="DK29" s="658"/>
      <c r="DL29" s="634">
        <v>1125696</v>
      </c>
      <c r="DM29" s="657"/>
      <c r="DN29" s="657"/>
      <c r="DO29" s="657"/>
      <c r="DP29" s="657"/>
      <c r="DQ29" s="657"/>
      <c r="DR29" s="657"/>
      <c r="DS29" s="657"/>
      <c r="DT29" s="657"/>
      <c r="DU29" s="657"/>
      <c r="DV29" s="658"/>
      <c r="DW29" s="630">
        <v>21.3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545353</v>
      </c>
      <c r="S30" s="626"/>
      <c r="T30" s="626"/>
      <c r="U30" s="626"/>
      <c r="V30" s="626"/>
      <c r="W30" s="626"/>
      <c r="X30" s="626"/>
      <c r="Y30" s="627"/>
      <c r="Z30" s="628">
        <v>6.3</v>
      </c>
      <c r="AA30" s="628"/>
      <c r="AB30" s="628"/>
      <c r="AC30" s="628"/>
      <c r="AD30" s="629" t="s">
        <v>114</v>
      </c>
      <c r="AE30" s="629"/>
      <c r="AF30" s="629"/>
      <c r="AG30" s="629"/>
      <c r="AH30" s="629"/>
      <c r="AI30" s="629"/>
      <c r="AJ30" s="629"/>
      <c r="AK30" s="629"/>
      <c r="AL30" s="630" t="s">
        <v>114</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93.6</v>
      </c>
      <c r="BN30" s="684"/>
      <c r="BO30" s="684"/>
      <c r="BP30" s="684"/>
      <c r="BQ30" s="685"/>
      <c r="BR30" s="683">
        <v>98.8</v>
      </c>
      <c r="BS30" s="684"/>
      <c r="BT30" s="684"/>
      <c r="BU30" s="684"/>
      <c r="BV30" s="684"/>
      <c r="BW30" s="684"/>
      <c r="BX30" s="620">
        <v>92.2</v>
      </c>
      <c r="BY30" s="684"/>
      <c r="BZ30" s="684"/>
      <c r="CA30" s="684"/>
      <c r="CB30" s="685"/>
      <c r="CD30" s="688"/>
      <c r="CE30" s="689"/>
      <c r="CF30" s="639" t="s">
        <v>292</v>
      </c>
      <c r="CG30" s="640"/>
      <c r="CH30" s="640"/>
      <c r="CI30" s="640"/>
      <c r="CJ30" s="640"/>
      <c r="CK30" s="640"/>
      <c r="CL30" s="640"/>
      <c r="CM30" s="640"/>
      <c r="CN30" s="640"/>
      <c r="CO30" s="640"/>
      <c r="CP30" s="640"/>
      <c r="CQ30" s="641"/>
      <c r="CR30" s="625">
        <v>1510720</v>
      </c>
      <c r="CS30" s="626"/>
      <c r="CT30" s="626"/>
      <c r="CU30" s="626"/>
      <c r="CV30" s="626"/>
      <c r="CW30" s="626"/>
      <c r="CX30" s="626"/>
      <c r="CY30" s="627"/>
      <c r="CZ30" s="659">
        <v>17.899999999999999</v>
      </c>
      <c r="DA30" s="660"/>
      <c r="DB30" s="660"/>
      <c r="DC30" s="661"/>
      <c r="DD30" s="634">
        <v>1478060</v>
      </c>
      <c r="DE30" s="626"/>
      <c r="DF30" s="626"/>
      <c r="DG30" s="626"/>
      <c r="DH30" s="626"/>
      <c r="DI30" s="626"/>
      <c r="DJ30" s="626"/>
      <c r="DK30" s="627"/>
      <c r="DL30" s="634">
        <v>1014759</v>
      </c>
      <c r="DM30" s="626"/>
      <c r="DN30" s="626"/>
      <c r="DO30" s="626"/>
      <c r="DP30" s="626"/>
      <c r="DQ30" s="626"/>
      <c r="DR30" s="626"/>
      <c r="DS30" s="626"/>
      <c r="DT30" s="626"/>
      <c r="DU30" s="626"/>
      <c r="DV30" s="627"/>
      <c r="DW30" s="630">
        <v>19.2</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417445</v>
      </c>
      <c r="S31" s="626"/>
      <c r="T31" s="626"/>
      <c r="U31" s="626"/>
      <c r="V31" s="626"/>
      <c r="W31" s="626"/>
      <c r="X31" s="626"/>
      <c r="Y31" s="627"/>
      <c r="Z31" s="628">
        <v>4.8</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98.6</v>
      </c>
      <c r="BN31" s="681"/>
      <c r="BO31" s="681"/>
      <c r="BP31" s="681"/>
      <c r="BQ31" s="682"/>
      <c r="BR31" s="680">
        <v>99.4</v>
      </c>
      <c r="BS31" s="657"/>
      <c r="BT31" s="657"/>
      <c r="BU31" s="657"/>
      <c r="BV31" s="657"/>
      <c r="BW31" s="657"/>
      <c r="BX31" s="631">
        <v>97.7</v>
      </c>
      <c r="BY31" s="681"/>
      <c r="BZ31" s="681"/>
      <c r="CA31" s="681"/>
      <c r="CB31" s="682"/>
      <c r="CD31" s="688"/>
      <c r="CE31" s="689"/>
      <c r="CF31" s="639" t="s">
        <v>296</v>
      </c>
      <c r="CG31" s="640"/>
      <c r="CH31" s="640"/>
      <c r="CI31" s="640"/>
      <c r="CJ31" s="640"/>
      <c r="CK31" s="640"/>
      <c r="CL31" s="640"/>
      <c r="CM31" s="640"/>
      <c r="CN31" s="640"/>
      <c r="CO31" s="640"/>
      <c r="CP31" s="640"/>
      <c r="CQ31" s="641"/>
      <c r="CR31" s="625">
        <v>110940</v>
      </c>
      <c r="CS31" s="657"/>
      <c r="CT31" s="657"/>
      <c r="CU31" s="657"/>
      <c r="CV31" s="657"/>
      <c r="CW31" s="657"/>
      <c r="CX31" s="657"/>
      <c r="CY31" s="658"/>
      <c r="CZ31" s="659">
        <v>1.3</v>
      </c>
      <c r="DA31" s="660"/>
      <c r="DB31" s="660"/>
      <c r="DC31" s="661"/>
      <c r="DD31" s="634">
        <v>110940</v>
      </c>
      <c r="DE31" s="657"/>
      <c r="DF31" s="657"/>
      <c r="DG31" s="657"/>
      <c r="DH31" s="657"/>
      <c r="DI31" s="657"/>
      <c r="DJ31" s="657"/>
      <c r="DK31" s="658"/>
      <c r="DL31" s="634">
        <v>110937</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70780</v>
      </c>
      <c r="S32" s="626"/>
      <c r="T32" s="626"/>
      <c r="U32" s="626"/>
      <c r="V32" s="626"/>
      <c r="W32" s="626"/>
      <c r="X32" s="626"/>
      <c r="Y32" s="627"/>
      <c r="Z32" s="628">
        <v>0.8</v>
      </c>
      <c r="AA32" s="628"/>
      <c r="AB32" s="628"/>
      <c r="AC32" s="628"/>
      <c r="AD32" s="629">
        <v>357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98.3</v>
      </c>
      <c r="BH32" s="693"/>
      <c r="BI32" s="693"/>
      <c r="BJ32" s="693"/>
      <c r="BK32" s="693"/>
      <c r="BL32" s="693"/>
      <c r="BM32" s="694">
        <v>87.7</v>
      </c>
      <c r="BN32" s="693"/>
      <c r="BO32" s="693"/>
      <c r="BP32" s="693"/>
      <c r="BQ32" s="695"/>
      <c r="BR32" s="692">
        <v>98.2</v>
      </c>
      <c r="BS32" s="693"/>
      <c r="BT32" s="693"/>
      <c r="BU32" s="693"/>
      <c r="BV32" s="693"/>
      <c r="BW32" s="693"/>
      <c r="BX32" s="694">
        <v>86.8</v>
      </c>
      <c r="BY32" s="693"/>
      <c r="BZ32" s="693"/>
      <c r="CA32" s="693"/>
      <c r="CB32" s="695"/>
      <c r="CD32" s="690"/>
      <c r="CE32" s="691"/>
      <c r="CF32" s="639" t="s">
        <v>299</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651100</v>
      </c>
      <c r="S33" s="626"/>
      <c r="T33" s="626"/>
      <c r="U33" s="626"/>
      <c r="V33" s="626"/>
      <c r="W33" s="626"/>
      <c r="X33" s="626"/>
      <c r="Y33" s="627"/>
      <c r="Z33" s="628">
        <v>7.5</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4395183</v>
      </c>
      <c r="CS33" s="657"/>
      <c r="CT33" s="657"/>
      <c r="CU33" s="657"/>
      <c r="CV33" s="657"/>
      <c r="CW33" s="657"/>
      <c r="CX33" s="657"/>
      <c r="CY33" s="658"/>
      <c r="CZ33" s="659">
        <v>52.1</v>
      </c>
      <c r="DA33" s="660"/>
      <c r="DB33" s="660"/>
      <c r="DC33" s="661"/>
      <c r="DD33" s="634">
        <v>3125049</v>
      </c>
      <c r="DE33" s="657"/>
      <c r="DF33" s="657"/>
      <c r="DG33" s="657"/>
      <c r="DH33" s="657"/>
      <c r="DI33" s="657"/>
      <c r="DJ33" s="657"/>
      <c r="DK33" s="658"/>
      <c r="DL33" s="634">
        <v>2220375</v>
      </c>
      <c r="DM33" s="657"/>
      <c r="DN33" s="657"/>
      <c r="DO33" s="657"/>
      <c r="DP33" s="657"/>
      <c r="DQ33" s="657"/>
      <c r="DR33" s="657"/>
      <c r="DS33" s="657"/>
      <c r="DT33" s="657"/>
      <c r="DU33" s="657"/>
      <c r="DV33" s="658"/>
      <c r="DW33" s="630">
        <v>42</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930225</v>
      </c>
      <c r="CS34" s="626"/>
      <c r="CT34" s="626"/>
      <c r="CU34" s="626"/>
      <c r="CV34" s="626"/>
      <c r="CW34" s="626"/>
      <c r="CX34" s="626"/>
      <c r="CY34" s="627"/>
      <c r="CZ34" s="659">
        <v>11</v>
      </c>
      <c r="DA34" s="660"/>
      <c r="DB34" s="660"/>
      <c r="DC34" s="661"/>
      <c r="DD34" s="634">
        <v>671893</v>
      </c>
      <c r="DE34" s="626"/>
      <c r="DF34" s="626"/>
      <c r="DG34" s="626"/>
      <c r="DH34" s="626"/>
      <c r="DI34" s="626"/>
      <c r="DJ34" s="626"/>
      <c r="DK34" s="627"/>
      <c r="DL34" s="634">
        <v>572338</v>
      </c>
      <c r="DM34" s="626"/>
      <c r="DN34" s="626"/>
      <c r="DO34" s="626"/>
      <c r="DP34" s="626"/>
      <c r="DQ34" s="626"/>
      <c r="DR34" s="626"/>
      <c r="DS34" s="626"/>
      <c r="DT34" s="626"/>
      <c r="DU34" s="626"/>
      <c r="DV34" s="627"/>
      <c r="DW34" s="630">
        <v>10.8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t="s">
        <v>114</v>
      </c>
      <c r="S35" s="626"/>
      <c r="T35" s="626"/>
      <c r="U35" s="626"/>
      <c r="V35" s="626"/>
      <c r="W35" s="626"/>
      <c r="X35" s="626"/>
      <c r="Y35" s="627"/>
      <c r="Z35" s="628" t="s">
        <v>114</v>
      </c>
      <c r="AA35" s="628"/>
      <c r="AB35" s="628"/>
      <c r="AC35" s="628"/>
      <c r="AD35" s="629" t="s">
        <v>114</v>
      </c>
      <c r="AE35" s="629"/>
      <c r="AF35" s="629"/>
      <c r="AG35" s="629"/>
      <c r="AH35" s="629"/>
      <c r="AI35" s="629"/>
      <c r="AJ35" s="629"/>
      <c r="AK35" s="629"/>
      <c r="AL35" s="630" t="s">
        <v>114</v>
      </c>
      <c r="AM35" s="631"/>
      <c r="AN35" s="631"/>
      <c r="AO35" s="632"/>
      <c r="AP35" s="188"/>
      <c r="AQ35" s="636" t="s">
        <v>307</v>
      </c>
      <c r="AR35" s="637"/>
      <c r="AS35" s="637"/>
      <c r="AT35" s="637"/>
      <c r="AU35" s="637"/>
      <c r="AV35" s="637"/>
      <c r="AW35" s="637"/>
      <c r="AX35" s="637"/>
      <c r="AY35" s="638"/>
      <c r="AZ35" s="614">
        <v>1951863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104937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50291</v>
      </c>
      <c r="CS35" s="657"/>
      <c r="CT35" s="657"/>
      <c r="CU35" s="657"/>
      <c r="CV35" s="657"/>
      <c r="CW35" s="657"/>
      <c r="CX35" s="657"/>
      <c r="CY35" s="658"/>
      <c r="CZ35" s="659">
        <v>0.6</v>
      </c>
      <c r="DA35" s="660"/>
      <c r="DB35" s="660"/>
      <c r="DC35" s="661"/>
      <c r="DD35" s="634">
        <v>34264</v>
      </c>
      <c r="DE35" s="657"/>
      <c r="DF35" s="657"/>
      <c r="DG35" s="657"/>
      <c r="DH35" s="657"/>
      <c r="DI35" s="657"/>
      <c r="DJ35" s="657"/>
      <c r="DK35" s="658"/>
      <c r="DL35" s="634">
        <v>34246</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8696838</v>
      </c>
      <c r="S36" s="698"/>
      <c r="T36" s="698"/>
      <c r="U36" s="698"/>
      <c r="V36" s="698"/>
      <c r="W36" s="698"/>
      <c r="X36" s="698"/>
      <c r="Y36" s="699"/>
      <c r="Z36" s="700">
        <v>100</v>
      </c>
      <c r="AA36" s="700"/>
      <c r="AB36" s="700"/>
      <c r="AC36" s="700"/>
      <c r="AD36" s="701">
        <v>5289481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989332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75590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1746276</v>
      </c>
      <c r="CS36" s="626"/>
      <c r="CT36" s="626"/>
      <c r="CU36" s="626"/>
      <c r="CV36" s="626"/>
      <c r="CW36" s="626"/>
      <c r="CX36" s="626"/>
      <c r="CY36" s="627"/>
      <c r="CZ36" s="659">
        <v>20.7</v>
      </c>
      <c r="DA36" s="660"/>
      <c r="DB36" s="660"/>
      <c r="DC36" s="661"/>
      <c r="DD36" s="634">
        <v>1417803</v>
      </c>
      <c r="DE36" s="626"/>
      <c r="DF36" s="626"/>
      <c r="DG36" s="626"/>
      <c r="DH36" s="626"/>
      <c r="DI36" s="626"/>
      <c r="DJ36" s="626"/>
      <c r="DK36" s="627"/>
      <c r="DL36" s="634">
        <v>1135703</v>
      </c>
      <c r="DM36" s="626"/>
      <c r="DN36" s="626"/>
      <c r="DO36" s="626"/>
      <c r="DP36" s="626"/>
      <c r="DQ36" s="626"/>
      <c r="DR36" s="626"/>
      <c r="DS36" s="626"/>
      <c r="DT36" s="626"/>
      <c r="DU36" s="626"/>
      <c r="DV36" s="627"/>
      <c r="DW36" s="630">
        <v>21.5</v>
      </c>
      <c r="DX36" s="655"/>
      <c r="DY36" s="655"/>
      <c r="DZ36" s="655"/>
      <c r="EA36" s="655"/>
      <c r="EB36" s="655"/>
      <c r="EC36" s="656"/>
    </row>
    <row r="37" spans="2:133" ht="11.25" customHeight="1">
      <c r="AQ37" s="704" t="s">
        <v>314</v>
      </c>
      <c r="AR37" s="705"/>
      <c r="AS37" s="705"/>
      <c r="AT37" s="705"/>
      <c r="AU37" s="705"/>
      <c r="AV37" s="705"/>
      <c r="AW37" s="705"/>
      <c r="AX37" s="705"/>
      <c r="AY37" s="706"/>
      <c r="AZ37" s="625">
        <v>354349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1822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559153</v>
      </c>
      <c r="CS37" s="657"/>
      <c r="CT37" s="657"/>
      <c r="CU37" s="657"/>
      <c r="CV37" s="657"/>
      <c r="CW37" s="657"/>
      <c r="CX37" s="657"/>
      <c r="CY37" s="658"/>
      <c r="CZ37" s="659">
        <v>6.6</v>
      </c>
      <c r="DA37" s="660"/>
      <c r="DB37" s="660"/>
      <c r="DC37" s="661"/>
      <c r="DD37" s="634">
        <v>559153</v>
      </c>
      <c r="DE37" s="657"/>
      <c r="DF37" s="657"/>
      <c r="DG37" s="657"/>
      <c r="DH37" s="657"/>
      <c r="DI37" s="657"/>
      <c r="DJ37" s="657"/>
      <c r="DK37" s="658"/>
      <c r="DL37" s="634">
        <v>511507</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c r="AQ38" s="704" t="s">
        <v>317</v>
      </c>
      <c r="AR38" s="705"/>
      <c r="AS38" s="705"/>
      <c r="AT38" s="705"/>
      <c r="AU38" s="705"/>
      <c r="AV38" s="705"/>
      <c r="AW38" s="705"/>
      <c r="AX38" s="705"/>
      <c r="AY38" s="706"/>
      <c r="AZ38" s="625">
        <v>9919</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2924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598263</v>
      </c>
      <c r="CS38" s="626"/>
      <c r="CT38" s="626"/>
      <c r="CU38" s="626"/>
      <c r="CV38" s="626"/>
      <c r="CW38" s="626"/>
      <c r="CX38" s="626"/>
      <c r="CY38" s="627"/>
      <c r="CZ38" s="659">
        <v>7.1</v>
      </c>
      <c r="DA38" s="660"/>
      <c r="DB38" s="660"/>
      <c r="DC38" s="661"/>
      <c r="DD38" s="634">
        <v>500667</v>
      </c>
      <c r="DE38" s="626"/>
      <c r="DF38" s="626"/>
      <c r="DG38" s="626"/>
      <c r="DH38" s="626"/>
      <c r="DI38" s="626"/>
      <c r="DJ38" s="626"/>
      <c r="DK38" s="627"/>
      <c r="DL38" s="634">
        <v>478088</v>
      </c>
      <c r="DM38" s="626"/>
      <c r="DN38" s="626"/>
      <c r="DO38" s="626"/>
      <c r="DP38" s="626"/>
      <c r="DQ38" s="626"/>
      <c r="DR38" s="626"/>
      <c r="DS38" s="626"/>
      <c r="DT38" s="626"/>
      <c r="DU38" s="626"/>
      <c r="DV38" s="627"/>
      <c r="DW38" s="630">
        <v>9</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545428</v>
      </c>
      <c r="CS39" s="657"/>
      <c r="CT39" s="657"/>
      <c r="CU39" s="657"/>
      <c r="CV39" s="657"/>
      <c r="CW39" s="657"/>
      <c r="CX39" s="657"/>
      <c r="CY39" s="658"/>
      <c r="CZ39" s="659">
        <v>6.5</v>
      </c>
      <c r="DA39" s="660"/>
      <c r="DB39" s="660"/>
      <c r="DC39" s="661"/>
      <c r="DD39" s="634">
        <v>500422</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112862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524700</v>
      </c>
      <c r="CS40" s="626"/>
      <c r="CT40" s="626"/>
      <c r="CU40" s="626"/>
      <c r="CV40" s="626"/>
      <c r="CW40" s="626"/>
      <c r="CX40" s="626"/>
      <c r="CY40" s="627"/>
      <c r="CZ40" s="659">
        <v>6.2</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485401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399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398175</v>
      </c>
      <c r="CS42" s="626"/>
      <c r="CT42" s="626"/>
      <c r="CU42" s="626"/>
      <c r="CV42" s="626"/>
      <c r="CW42" s="626"/>
      <c r="CX42" s="626"/>
      <c r="CY42" s="627"/>
      <c r="CZ42" s="659">
        <v>4.7</v>
      </c>
      <c r="DA42" s="708"/>
      <c r="DB42" s="708"/>
      <c r="DC42" s="709"/>
      <c r="DD42" s="634">
        <v>93623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11311</v>
      </c>
      <c r="CS43" s="657"/>
      <c r="CT43" s="657"/>
      <c r="CU43" s="657"/>
      <c r="CV43" s="657"/>
      <c r="CW43" s="657"/>
      <c r="CX43" s="657"/>
      <c r="CY43" s="658"/>
      <c r="CZ43" s="659">
        <v>0.1</v>
      </c>
      <c r="DA43" s="660"/>
      <c r="DB43" s="660"/>
      <c r="DC43" s="661"/>
      <c r="DD43" s="634">
        <v>11311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397335</v>
      </c>
      <c r="CS44" s="626"/>
      <c r="CT44" s="626"/>
      <c r="CU44" s="626"/>
      <c r="CV44" s="626"/>
      <c r="CW44" s="626"/>
      <c r="CX44" s="626"/>
      <c r="CY44" s="627"/>
      <c r="CZ44" s="659">
        <v>4.7</v>
      </c>
      <c r="DA44" s="708"/>
      <c r="DB44" s="708"/>
      <c r="DC44" s="709"/>
      <c r="DD44" s="634">
        <v>92951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181936</v>
      </c>
      <c r="CS45" s="657"/>
      <c r="CT45" s="657"/>
      <c r="CU45" s="657"/>
      <c r="CV45" s="657"/>
      <c r="CW45" s="657"/>
      <c r="CX45" s="657"/>
      <c r="CY45" s="658"/>
      <c r="CZ45" s="659">
        <v>2.2000000000000002</v>
      </c>
      <c r="DA45" s="660"/>
      <c r="DB45" s="660"/>
      <c r="DC45" s="661"/>
      <c r="DD45" s="634">
        <v>22502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196072</v>
      </c>
      <c r="CS46" s="626"/>
      <c r="CT46" s="626"/>
      <c r="CU46" s="626"/>
      <c r="CV46" s="626"/>
      <c r="CW46" s="626"/>
      <c r="CX46" s="626"/>
      <c r="CY46" s="627"/>
      <c r="CZ46" s="659">
        <v>2.2999999999999998</v>
      </c>
      <c r="DA46" s="708"/>
      <c r="DB46" s="708"/>
      <c r="DC46" s="709"/>
      <c r="DD46" s="634">
        <v>66022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840</v>
      </c>
      <c r="CS47" s="657"/>
      <c r="CT47" s="657"/>
      <c r="CU47" s="657"/>
      <c r="CV47" s="657"/>
      <c r="CW47" s="657"/>
      <c r="CX47" s="657"/>
      <c r="CY47" s="658"/>
      <c r="CZ47" s="659">
        <v>0</v>
      </c>
      <c r="DA47" s="660"/>
      <c r="DB47" s="660"/>
      <c r="DC47" s="661"/>
      <c r="DD47" s="634">
        <v>672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8428478</v>
      </c>
      <c r="CS49" s="693"/>
      <c r="CT49" s="693"/>
      <c r="CU49" s="693"/>
      <c r="CV49" s="693"/>
      <c r="CW49" s="693"/>
      <c r="CX49" s="693"/>
      <c r="CY49" s="720"/>
      <c r="CZ49" s="721">
        <v>100</v>
      </c>
      <c r="DA49" s="722"/>
      <c r="DB49" s="722"/>
      <c r="DC49" s="723"/>
      <c r="DD49" s="724">
        <v>6241521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8656</v>
      </c>
      <c r="R7" s="755"/>
      <c r="S7" s="755"/>
      <c r="T7" s="755"/>
      <c r="U7" s="755"/>
      <c r="V7" s="755">
        <v>8388</v>
      </c>
      <c r="W7" s="755"/>
      <c r="X7" s="755"/>
      <c r="Y7" s="755"/>
      <c r="Z7" s="755"/>
      <c r="AA7" s="755">
        <v>268</v>
      </c>
      <c r="AB7" s="755"/>
      <c r="AC7" s="755"/>
      <c r="AD7" s="755"/>
      <c r="AE7" s="756"/>
      <c r="AF7" s="757">
        <v>266</v>
      </c>
      <c r="AG7" s="758"/>
      <c r="AH7" s="758"/>
      <c r="AI7" s="758"/>
      <c r="AJ7" s="759"/>
      <c r="AK7" s="794">
        <v>542</v>
      </c>
      <c r="AL7" s="795"/>
      <c r="AM7" s="795"/>
      <c r="AN7" s="795"/>
      <c r="AO7" s="795"/>
      <c r="AP7" s="795">
        <v>10571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74</v>
      </c>
      <c r="R8" s="779"/>
      <c r="S8" s="779"/>
      <c r="T8" s="779"/>
      <c r="U8" s="779"/>
      <c r="V8" s="779">
        <v>74</v>
      </c>
      <c r="W8" s="779"/>
      <c r="X8" s="779"/>
      <c r="Y8" s="779"/>
      <c r="Z8" s="779"/>
      <c r="AA8" s="779">
        <v>0</v>
      </c>
      <c r="AB8" s="779"/>
      <c r="AC8" s="779"/>
      <c r="AD8" s="779"/>
      <c r="AE8" s="780"/>
      <c r="AF8" s="781" t="s">
        <v>114</v>
      </c>
      <c r="AG8" s="782"/>
      <c r="AH8" s="782"/>
      <c r="AI8" s="782"/>
      <c r="AJ8" s="783"/>
      <c r="AK8" s="784">
        <v>30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8730</v>
      </c>
      <c r="R23" s="814"/>
      <c r="S23" s="814"/>
      <c r="T23" s="814"/>
      <c r="U23" s="814"/>
      <c r="V23" s="814">
        <v>8462</v>
      </c>
      <c r="W23" s="814"/>
      <c r="X23" s="814"/>
      <c r="Y23" s="814"/>
      <c r="Z23" s="814"/>
      <c r="AA23" s="814">
        <v>268</v>
      </c>
      <c r="AB23" s="814"/>
      <c r="AC23" s="814"/>
      <c r="AD23" s="814"/>
      <c r="AE23" s="815"/>
      <c r="AF23" s="816">
        <v>266</v>
      </c>
      <c r="AG23" s="814"/>
      <c r="AH23" s="814"/>
      <c r="AI23" s="814"/>
      <c r="AJ23" s="817"/>
      <c r="AK23" s="818"/>
      <c r="AL23" s="819"/>
      <c r="AM23" s="819"/>
      <c r="AN23" s="819"/>
      <c r="AO23" s="819"/>
      <c r="AP23" s="814">
        <v>10571</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1977</v>
      </c>
      <c r="R28" s="843"/>
      <c r="S28" s="843"/>
      <c r="T28" s="843"/>
      <c r="U28" s="843"/>
      <c r="V28" s="843">
        <v>1872</v>
      </c>
      <c r="W28" s="843"/>
      <c r="X28" s="843"/>
      <c r="Y28" s="843"/>
      <c r="Z28" s="843"/>
      <c r="AA28" s="843">
        <v>105</v>
      </c>
      <c r="AB28" s="843"/>
      <c r="AC28" s="843"/>
      <c r="AD28" s="843"/>
      <c r="AE28" s="844"/>
      <c r="AF28" s="845">
        <v>105</v>
      </c>
      <c r="AG28" s="843"/>
      <c r="AH28" s="843"/>
      <c r="AI28" s="843"/>
      <c r="AJ28" s="846"/>
      <c r="AK28" s="847">
        <v>113</v>
      </c>
      <c r="AL28" s="838"/>
      <c r="AM28" s="838"/>
      <c r="AN28" s="838"/>
      <c r="AO28" s="838"/>
      <c r="AP28" s="838">
        <v>0</v>
      </c>
      <c r="AQ28" s="838"/>
      <c r="AR28" s="838"/>
      <c r="AS28" s="838"/>
      <c r="AT28" s="838"/>
      <c r="AU28" s="838">
        <v>0</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67</v>
      </c>
      <c r="R29" s="779"/>
      <c r="S29" s="779"/>
      <c r="T29" s="779"/>
      <c r="U29" s="779"/>
      <c r="V29" s="779">
        <v>62</v>
      </c>
      <c r="W29" s="779"/>
      <c r="X29" s="779"/>
      <c r="Y29" s="779"/>
      <c r="Z29" s="779"/>
      <c r="AA29" s="779">
        <v>5</v>
      </c>
      <c r="AB29" s="779"/>
      <c r="AC29" s="779"/>
      <c r="AD29" s="779"/>
      <c r="AE29" s="780"/>
      <c r="AF29" s="781">
        <v>5</v>
      </c>
      <c r="AG29" s="782"/>
      <c r="AH29" s="782"/>
      <c r="AI29" s="782"/>
      <c r="AJ29" s="783"/>
      <c r="AK29" s="850">
        <v>0</v>
      </c>
      <c r="AL29" s="851"/>
      <c r="AM29" s="851"/>
      <c r="AN29" s="851"/>
      <c r="AO29" s="851"/>
      <c r="AP29" s="851">
        <v>0</v>
      </c>
      <c r="AQ29" s="851"/>
      <c r="AR29" s="851"/>
      <c r="AS29" s="851"/>
      <c r="AT29" s="851"/>
      <c r="AU29" s="851">
        <v>0</v>
      </c>
      <c r="AV29" s="851"/>
      <c r="AW29" s="851"/>
      <c r="AX29" s="851"/>
      <c r="AY29" s="851"/>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1657</v>
      </c>
      <c r="R30" s="779"/>
      <c r="S30" s="779"/>
      <c r="T30" s="779"/>
      <c r="U30" s="779"/>
      <c r="V30" s="779">
        <v>1621</v>
      </c>
      <c r="W30" s="779"/>
      <c r="X30" s="779"/>
      <c r="Y30" s="779"/>
      <c r="Z30" s="779"/>
      <c r="AA30" s="779">
        <v>36</v>
      </c>
      <c r="AB30" s="779"/>
      <c r="AC30" s="779"/>
      <c r="AD30" s="779"/>
      <c r="AE30" s="780"/>
      <c r="AF30" s="781">
        <v>36</v>
      </c>
      <c r="AG30" s="782"/>
      <c r="AH30" s="782"/>
      <c r="AI30" s="782"/>
      <c r="AJ30" s="783"/>
      <c r="AK30" s="850">
        <v>241</v>
      </c>
      <c r="AL30" s="851"/>
      <c r="AM30" s="851"/>
      <c r="AN30" s="851"/>
      <c r="AO30" s="851"/>
      <c r="AP30" s="851">
        <v>0</v>
      </c>
      <c r="AQ30" s="851"/>
      <c r="AR30" s="851"/>
      <c r="AS30" s="851"/>
      <c r="AT30" s="851"/>
      <c r="AU30" s="851">
        <v>0</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181</v>
      </c>
      <c r="R31" s="779"/>
      <c r="S31" s="779"/>
      <c r="T31" s="779"/>
      <c r="U31" s="779"/>
      <c r="V31" s="779">
        <v>178</v>
      </c>
      <c r="W31" s="779"/>
      <c r="X31" s="779"/>
      <c r="Y31" s="779"/>
      <c r="Z31" s="779"/>
      <c r="AA31" s="779">
        <v>3</v>
      </c>
      <c r="AB31" s="779"/>
      <c r="AC31" s="779"/>
      <c r="AD31" s="779"/>
      <c r="AE31" s="780"/>
      <c r="AF31" s="781">
        <v>3</v>
      </c>
      <c r="AG31" s="782"/>
      <c r="AH31" s="782"/>
      <c r="AI31" s="782"/>
      <c r="AJ31" s="783"/>
      <c r="AK31" s="850">
        <v>63</v>
      </c>
      <c r="AL31" s="851"/>
      <c r="AM31" s="851"/>
      <c r="AN31" s="851"/>
      <c r="AO31" s="851"/>
      <c r="AP31" s="851">
        <v>0</v>
      </c>
      <c r="AQ31" s="851"/>
      <c r="AR31" s="851"/>
      <c r="AS31" s="851"/>
      <c r="AT31" s="851"/>
      <c r="AU31" s="851">
        <v>0</v>
      </c>
      <c r="AV31" s="851"/>
      <c r="AW31" s="851"/>
      <c r="AX31" s="851"/>
      <c r="AY31" s="851"/>
      <c r="AZ31" s="852" t="s">
        <v>533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321</v>
      </c>
      <c r="R32" s="779"/>
      <c r="S32" s="779"/>
      <c r="T32" s="779"/>
      <c r="U32" s="779"/>
      <c r="V32" s="779">
        <v>308</v>
      </c>
      <c r="W32" s="779"/>
      <c r="X32" s="779"/>
      <c r="Y32" s="779"/>
      <c r="Z32" s="779"/>
      <c r="AA32" s="779">
        <v>13</v>
      </c>
      <c r="AB32" s="779"/>
      <c r="AC32" s="779"/>
      <c r="AD32" s="779"/>
      <c r="AE32" s="780"/>
      <c r="AF32" s="781">
        <v>716</v>
      </c>
      <c r="AG32" s="782"/>
      <c r="AH32" s="782"/>
      <c r="AI32" s="782"/>
      <c r="AJ32" s="783"/>
      <c r="AK32" s="850">
        <v>10</v>
      </c>
      <c r="AL32" s="851"/>
      <c r="AM32" s="851"/>
      <c r="AN32" s="851"/>
      <c r="AO32" s="851"/>
      <c r="AP32" s="851">
        <v>1386</v>
      </c>
      <c r="AQ32" s="851"/>
      <c r="AR32" s="851"/>
      <c r="AS32" s="851"/>
      <c r="AT32" s="851"/>
      <c r="AU32" s="851">
        <v>369</v>
      </c>
      <c r="AV32" s="851"/>
      <c r="AW32" s="851"/>
      <c r="AX32" s="851"/>
      <c r="AY32" s="851"/>
      <c r="AZ32" s="852" t="s">
        <v>533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800</v>
      </c>
      <c r="R33" s="779"/>
      <c r="S33" s="779"/>
      <c r="T33" s="779"/>
      <c r="U33" s="779"/>
      <c r="V33" s="779">
        <v>733</v>
      </c>
      <c r="W33" s="779"/>
      <c r="X33" s="779"/>
      <c r="Y33" s="779"/>
      <c r="Z33" s="779"/>
      <c r="AA33" s="779">
        <v>67</v>
      </c>
      <c r="AB33" s="779"/>
      <c r="AC33" s="779"/>
      <c r="AD33" s="779"/>
      <c r="AE33" s="780"/>
      <c r="AF33" s="781">
        <v>127</v>
      </c>
      <c r="AG33" s="782"/>
      <c r="AH33" s="782"/>
      <c r="AI33" s="782"/>
      <c r="AJ33" s="783"/>
      <c r="AK33" s="850">
        <v>354</v>
      </c>
      <c r="AL33" s="851"/>
      <c r="AM33" s="851"/>
      <c r="AN33" s="851"/>
      <c r="AO33" s="851"/>
      <c r="AP33" s="851">
        <v>7326</v>
      </c>
      <c r="AQ33" s="851"/>
      <c r="AR33" s="851"/>
      <c r="AS33" s="851"/>
      <c r="AT33" s="851"/>
      <c r="AU33" s="851">
        <v>5406</v>
      </c>
      <c r="AV33" s="851"/>
      <c r="AW33" s="851"/>
      <c r="AX33" s="851"/>
      <c r="AY33" s="851"/>
      <c r="AZ33" s="852" t="s">
        <v>533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1101</v>
      </c>
      <c r="R34" s="779"/>
      <c r="S34" s="779"/>
      <c r="T34" s="779"/>
      <c r="U34" s="779"/>
      <c r="V34" s="779">
        <v>1090</v>
      </c>
      <c r="W34" s="779"/>
      <c r="X34" s="779"/>
      <c r="Y34" s="779"/>
      <c r="Z34" s="779"/>
      <c r="AA34" s="779">
        <v>-11</v>
      </c>
      <c r="AB34" s="779"/>
      <c r="AC34" s="779"/>
      <c r="AD34" s="779"/>
      <c r="AE34" s="780"/>
      <c r="AF34" s="781">
        <v>1108</v>
      </c>
      <c r="AG34" s="782"/>
      <c r="AH34" s="782"/>
      <c r="AI34" s="782"/>
      <c r="AJ34" s="783"/>
      <c r="AK34" s="850">
        <v>989</v>
      </c>
      <c r="AL34" s="851"/>
      <c r="AM34" s="851"/>
      <c r="AN34" s="851"/>
      <c r="AO34" s="851"/>
      <c r="AP34" s="851">
        <v>2109</v>
      </c>
      <c r="AQ34" s="851"/>
      <c r="AR34" s="851"/>
      <c r="AS34" s="851"/>
      <c r="AT34" s="851"/>
      <c r="AU34" s="851">
        <v>1525</v>
      </c>
      <c r="AV34" s="851"/>
      <c r="AW34" s="851"/>
      <c r="AX34" s="851"/>
      <c r="AY34" s="851"/>
      <c r="AZ34" s="852" t="s">
        <v>533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2100</v>
      </c>
      <c r="AG63" s="862"/>
      <c r="AH63" s="862"/>
      <c r="AI63" s="862"/>
      <c r="AJ63" s="863"/>
      <c r="AK63" s="864"/>
      <c r="AL63" s="859"/>
      <c r="AM63" s="859"/>
      <c r="AN63" s="859"/>
      <c r="AO63" s="859"/>
      <c r="AP63" s="862">
        <v>10821</v>
      </c>
      <c r="AQ63" s="862"/>
      <c r="AR63" s="862"/>
      <c r="AS63" s="862"/>
      <c r="AT63" s="862"/>
      <c r="AU63" s="862">
        <v>7300</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3925</v>
      </c>
      <c r="R68" s="886"/>
      <c r="S68" s="886"/>
      <c r="T68" s="886"/>
      <c r="U68" s="886"/>
      <c r="V68" s="886">
        <v>3821</v>
      </c>
      <c r="W68" s="886"/>
      <c r="X68" s="886"/>
      <c r="Y68" s="886"/>
      <c r="Z68" s="886"/>
      <c r="AA68" s="886">
        <v>105</v>
      </c>
      <c r="AB68" s="886"/>
      <c r="AC68" s="886"/>
      <c r="AD68" s="886"/>
      <c r="AE68" s="886"/>
      <c r="AF68" s="886">
        <v>105</v>
      </c>
      <c r="AG68" s="886"/>
      <c r="AH68" s="886"/>
      <c r="AI68" s="886"/>
      <c r="AJ68" s="886"/>
      <c r="AK68" s="886">
        <v>0</v>
      </c>
      <c r="AL68" s="886"/>
      <c r="AM68" s="886"/>
      <c r="AN68" s="886"/>
      <c r="AO68" s="886"/>
      <c r="AP68" s="886">
        <v>1366</v>
      </c>
      <c r="AQ68" s="886"/>
      <c r="AR68" s="886"/>
      <c r="AS68" s="886"/>
      <c r="AT68" s="886"/>
      <c r="AU68" s="886">
        <v>425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22</v>
      </c>
      <c r="R69" s="851"/>
      <c r="S69" s="851"/>
      <c r="T69" s="851"/>
      <c r="U69" s="851"/>
      <c r="V69" s="851">
        <v>22</v>
      </c>
      <c r="W69" s="851"/>
      <c r="X69" s="851"/>
      <c r="Y69" s="851"/>
      <c r="Z69" s="851"/>
      <c r="AA69" s="851">
        <v>0</v>
      </c>
      <c r="AB69" s="851"/>
      <c r="AC69" s="851"/>
      <c r="AD69" s="851"/>
      <c r="AE69" s="851"/>
      <c r="AF69" s="851">
        <v>0</v>
      </c>
      <c r="AG69" s="851"/>
      <c r="AH69" s="851"/>
      <c r="AI69" s="851"/>
      <c r="AJ69" s="851"/>
      <c r="AK69" s="851">
        <v>10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3561</v>
      </c>
      <c r="R70" s="851"/>
      <c r="S70" s="851"/>
      <c r="T70" s="851"/>
      <c r="U70" s="851"/>
      <c r="V70" s="851">
        <v>3391</v>
      </c>
      <c r="W70" s="851"/>
      <c r="X70" s="851"/>
      <c r="Y70" s="851"/>
      <c r="Z70" s="851"/>
      <c r="AA70" s="851">
        <v>170</v>
      </c>
      <c r="AB70" s="851"/>
      <c r="AC70" s="851"/>
      <c r="AD70" s="851"/>
      <c r="AE70" s="851"/>
      <c r="AF70" s="851">
        <v>170</v>
      </c>
      <c r="AG70" s="851"/>
      <c r="AH70" s="851"/>
      <c r="AI70" s="851"/>
      <c r="AJ70" s="851"/>
      <c r="AK70" s="851">
        <v>0</v>
      </c>
      <c r="AL70" s="851"/>
      <c r="AM70" s="851"/>
      <c r="AN70" s="851"/>
      <c r="AO70" s="851"/>
      <c r="AP70" s="851">
        <v>1471</v>
      </c>
      <c r="AQ70" s="851"/>
      <c r="AR70" s="851"/>
      <c r="AS70" s="851"/>
      <c r="AT70" s="851"/>
      <c r="AU70" s="851">
        <v>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9">
        <v>452</v>
      </c>
      <c r="R71" s="900"/>
      <c r="S71" s="900"/>
      <c r="T71" s="900"/>
      <c r="U71" s="850"/>
      <c r="V71" s="901">
        <v>448</v>
      </c>
      <c r="W71" s="900"/>
      <c r="X71" s="900"/>
      <c r="Y71" s="900"/>
      <c r="Z71" s="850"/>
      <c r="AA71" s="901">
        <v>4</v>
      </c>
      <c r="AB71" s="900"/>
      <c r="AC71" s="900"/>
      <c r="AD71" s="900"/>
      <c r="AE71" s="850"/>
      <c r="AF71" s="901">
        <v>4</v>
      </c>
      <c r="AG71" s="900"/>
      <c r="AH71" s="900"/>
      <c r="AI71" s="900"/>
      <c r="AJ71" s="850"/>
      <c r="AK71" s="901">
        <v>0</v>
      </c>
      <c r="AL71" s="900"/>
      <c r="AM71" s="900"/>
      <c r="AN71" s="900"/>
      <c r="AO71" s="850"/>
      <c r="AP71" s="901">
        <v>0</v>
      </c>
      <c r="AQ71" s="900"/>
      <c r="AR71" s="900"/>
      <c r="AS71" s="900"/>
      <c r="AT71" s="850"/>
      <c r="AU71" s="901">
        <v>0</v>
      </c>
      <c r="AV71" s="900"/>
      <c r="AW71" s="900"/>
      <c r="AX71" s="900"/>
      <c r="AY71" s="850"/>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9">
        <v>150502</v>
      </c>
      <c r="R72" s="900"/>
      <c r="S72" s="900"/>
      <c r="T72" s="900"/>
      <c r="U72" s="850"/>
      <c r="V72" s="901">
        <v>147713</v>
      </c>
      <c r="W72" s="900"/>
      <c r="X72" s="900"/>
      <c r="Y72" s="900"/>
      <c r="Z72" s="850"/>
      <c r="AA72" s="901">
        <v>2789</v>
      </c>
      <c r="AB72" s="900"/>
      <c r="AC72" s="900"/>
      <c r="AD72" s="900"/>
      <c r="AE72" s="850"/>
      <c r="AF72" s="901">
        <v>2789</v>
      </c>
      <c r="AG72" s="900"/>
      <c r="AH72" s="900"/>
      <c r="AI72" s="900"/>
      <c r="AJ72" s="850"/>
      <c r="AK72" s="901">
        <v>998</v>
      </c>
      <c r="AL72" s="900"/>
      <c r="AM72" s="900"/>
      <c r="AN72" s="900"/>
      <c r="AO72" s="850"/>
      <c r="AP72" s="901">
        <v>0</v>
      </c>
      <c r="AQ72" s="900"/>
      <c r="AR72" s="900"/>
      <c r="AS72" s="900"/>
      <c r="AT72" s="850"/>
      <c r="AU72" s="901">
        <v>0</v>
      </c>
      <c r="AV72" s="900"/>
      <c r="AW72" s="900"/>
      <c r="AX72" s="900"/>
      <c r="AY72" s="850"/>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9">
        <v>4214</v>
      </c>
      <c r="R73" s="900"/>
      <c r="S73" s="900"/>
      <c r="T73" s="900"/>
      <c r="U73" s="850"/>
      <c r="V73" s="901">
        <v>3664</v>
      </c>
      <c r="W73" s="900"/>
      <c r="X73" s="900"/>
      <c r="Y73" s="900"/>
      <c r="Z73" s="850"/>
      <c r="AA73" s="901">
        <v>551</v>
      </c>
      <c r="AB73" s="900"/>
      <c r="AC73" s="900"/>
      <c r="AD73" s="900"/>
      <c r="AE73" s="850"/>
      <c r="AF73" s="901">
        <v>551</v>
      </c>
      <c r="AG73" s="900"/>
      <c r="AH73" s="900"/>
      <c r="AI73" s="900"/>
      <c r="AJ73" s="850"/>
      <c r="AK73" s="901">
        <v>0</v>
      </c>
      <c r="AL73" s="900"/>
      <c r="AM73" s="900"/>
      <c r="AN73" s="900"/>
      <c r="AO73" s="850"/>
      <c r="AP73" s="901">
        <v>0</v>
      </c>
      <c r="AQ73" s="900"/>
      <c r="AR73" s="900"/>
      <c r="AS73" s="900"/>
      <c r="AT73" s="850"/>
      <c r="AU73" s="901">
        <v>0</v>
      </c>
      <c r="AV73" s="900"/>
      <c r="AW73" s="900"/>
      <c r="AX73" s="900"/>
      <c r="AY73" s="850"/>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9">
        <v>1</v>
      </c>
      <c r="R74" s="900"/>
      <c r="S74" s="900"/>
      <c r="T74" s="900"/>
      <c r="U74" s="850"/>
      <c r="V74" s="901">
        <v>1</v>
      </c>
      <c r="W74" s="900"/>
      <c r="X74" s="900"/>
      <c r="Y74" s="900"/>
      <c r="Z74" s="850"/>
      <c r="AA74" s="901">
        <v>0</v>
      </c>
      <c r="AB74" s="900"/>
      <c r="AC74" s="900"/>
      <c r="AD74" s="900"/>
      <c r="AE74" s="850"/>
      <c r="AF74" s="901">
        <v>0</v>
      </c>
      <c r="AG74" s="900"/>
      <c r="AH74" s="900"/>
      <c r="AI74" s="900"/>
      <c r="AJ74" s="850"/>
      <c r="AK74" s="901">
        <v>0</v>
      </c>
      <c r="AL74" s="900"/>
      <c r="AM74" s="900"/>
      <c r="AN74" s="900"/>
      <c r="AO74" s="850"/>
      <c r="AP74" s="901">
        <v>0</v>
      </c>
      <c r="AQ74" s="900"/>
      <c r="AR74" s="900"/>
      <c r="AS74" s="900"/>
      <c r="AT74" s="850"/>
      <c r="AU74" s="901">
        <v>0</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185</v>
      </c>
      <c r="R75" s="900"/>
      <c r="S75" s="900"/>
      <c r="T75" s="900"/>
      <c r="U75" s="850"/>
      <c r="V75" s="901">
        <v>181</v>
      </c>
      <c r="W75" s="900"/>
      <c r="X75" s="900"/>
      <c r="Y75" s="900"/>
      <c r="Z75" s="850"/>
      <c r="AA75" s="901">
        <v>3</v>
      </c>
      <c r="AB75" s="900"/>
      <c r="AC75" s="900"/>
      <c r="AD75" s="900"/>
      <c r="AE75" s="850"/>
      <c r="AF75" s="901">
        <v>3</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7</v>
      </c>
      <c r="R76" s="900"/>
      <c r="S76" s="900"/>
      <c r="T76" s="900"/>
      <c r="U76" s="850"/>
      <c r="V76" s="901">
        <v>2</v>
      </c>
      <c r="W76" s="900"/>
      <c r="X76" s="900"/>
      <c r="Y76" s="900"/>
      <c r="Z76" s="850"/>
      <c r="AA76" s="901">
        <v>5</v>
      </c>
      <c r="AB76" s="900"/>
      <c r="AC76" s="900"/>
      <c r="AD76" s="900"/>
      <c r="AE76" s="850"/>
      <c r="AF76" s="901">
        <v>5</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543</v>
      </c>
      <c r="C77" s="894"/>
      <c r="D77" s="894"/>
      <c r="E77" s="894"/>
      <c r="F77" s="894"/>
      <c r="G77" s="894"/>
      <c r="H77" s="894"/>
      <c r="I77" s="894"/>
      <c r="J77" s="894"/>
      <c r="K77" s="894"/>
      <c r="L77" s="894"/>
      <c r="M77" s="894"/>
      <c r="N77" s="894"/>
      <c r="O77" s="894"/>
      <c r="P77" s="895"/>
      <c r="Q77" s="899">
        <v>1</v>
      </c>
      <c r="R77" s="900"/>
      <c r="S77" s="900"/>
      <c r="T77" s="900"/>
      <c r="U77" s="850"/>
      <c r="V77" s="901">
        <v>1</v>
      </c>
      <c r="W77" s="900"/>
      <c r="X77" s="900"/>
      <c r="Y77" s="900"/>
      <c r="Z77" s="850"/>
      <c r="AA77" s="901">
        <v>0</v>
      </c>
      <c r="AB77" s="900"/>
      <c r="AC77" s="900"/>
      <c r="AD77" s="900"/>
      <c r="AE77" s="850"/>
      <c r="AF77" s="901">
        <v>0</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3627</v>
      </c>
      <c r="AG88" s="862"/>
      <c r="AH88" s="862"/>
      <c r="AI88" s="862"/>
      <c r="AJ88" s="862"/>
      <c r="AK88" s="859"/>
      <c r="AL88" s="859"/>
      <c r="AM88" s="859"/>
      <c r="AN88" s="859"/>
      <c r="AO88" s="859"/>
      <c r="AP88" s="862">
        <v>2880</v>
      </c>
      <c r="AQ88" s="862"/>
      <c r="AR88" s="862"/>
      <c r="AS88" s="862"/>
      <c r="AT88" s="862"/>
      <c r="AU88" s="862">
        <v>484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1401544</v>
      </c>
      <c r="AB110" s="922"/>
      <c r="AC110" s="922"/>
      <c r="AD110" s="922"/>
      <c r="AE110" s="923"/>
      <c r="AF110" s="924">
        <v>1188973</v>
      </c>
      <c r="AG110" s="922"/>
      <c r="AH110" s="922"/>
      <c r="AI110" s="922"/>
      <c r="AJ110" s="923"/>
      <c r="AK110" s="924">
        <v>1148356</v>
      </c>
      <c r="AL110" s="922"/>
      <c r="AM110" s="922"/>
      <c r="AN110" s="922"/>
      <c r="AO110" s="923"/>
      <c r="AP110" s="925">
        <v>27.8</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12442216</v>
      </c>
      <c r="BR110" s="957"/>
      <c r="BS110" s="957"/>
      <c r="BT110" s="957"/>
      <c r="BU110" s="957"/>
      <c r="BV110" s="957">
        <v>11430198</v>
      </c>
      <c r="BW110" s="957"/>
      <c r="BX110" s="957"/>
      <c r="BY110" s="957"/>
      <c r="BZ110" s="957"/>
      <c r="CA110" s="957">
        <v>10570578</v>
      </c>
      <c r="CB110" s="957"/>
      <c r="CC110" s="957"/>
      <c r="CD110" s="957"/>
      <c r="CE110" s="957"/>
      <c r="CF110" s="971">
        <v>256.2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v>
      </c>
      <c r="AB112" s="989"/>
      <c r="AC112" s="989"/>
      <c r="AD112" s="989"/>
      <c r="AE112" s="990"/>
      <c r="AF112" s="991">
        <v>333</v>
      </c>
      <c r="AG112" s="989"/>
      <c r="AH112" s="989"/>
      <c r="AI112" s="989"/>
      <c r="AJ112" s="990"/>
      <c r="AK112" s="991">
        <v>333</v>
      </c>
      <c r="AL112" s="989"/>
      <c r="AM112" s="989"/>
      <c r="AN112" s="989"/>
      <c r="AO112" s="990"/>
      <c r="AP112" s="992">
        <v>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6731376</v>
      </c>
      <c r="BR112" s="950"/>
      <c r="BS112" s="950"/>
      <c r="BT112" s="950"/>
      <c r="BU112" s="950"/>
      <c r="BV112" s="950">
        <v>6442592</v>
      </c>
      <c r="BW112" s="950"/>
      <c r="BX112" s="950"/>
      <c r="BY112" s="950"/>
      <c r="BZ112" s="950"/>
      <c r="CA112" s="950">
        <v>7299948</v>
      </c>
      <c r="CB112" s="950"/>
      <c r="CC112" s="950"/>
      <c r="CD112" s="950"/>
      <c r="CE112" s="950"/>
      <c r="CF112" s="944">
        <v>176.9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437722</v>
      </c>
      <c r="AB113" s="964"/>
      <c r="AC113" s="964"/>
      <c r="AD113" s="964"/>
      <c r="AE113" s="965"/>
      <c r="AF113" s="966">
        <v>447873</v>
      </c>
      <c r="AG113" s="964"/>
      <c r="AH113" s="964"/>
      <c r="AI113" s="964"/>
      <c r="AJ113" s="965"/>
      <c r="AK113" s="966">
        <v>385110</v>
      </c>
      <c r="AL113" s="964"/>
      <c r="AM113" s="964"/>
      <c r="AN113" s="964"/>
      <c r="AO113" s="965"/>
      <c r="AP113" s="967">
        <v>9.3000000000000007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455332</v>
      </c>
      <c r="BR113" s="950"/>
      <c r="BS113" s="950"/>
      <c r="BT113" s="950"/>
      <c r="BU113" s="950"/>
      <c r="BV113" s="950">
        <v>396833</v>
      </c>
      <c r="BW113" s="950"/>
      <c r="BX113" s="950"/>
      <c r="BY113" s="950"/>
      <c r="BZ113" s="950"/>
      <c r="CA113" s="950">
        <v>484324</v>
      </c>
      <c r="CB113" s="950"/>
      <c r="CC113" s="950"/>
      <c r="CD113" s="950"/>
      <c r="CE113" s="950"/>
      <c r="CF113" s="944">
        <v>11.7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119054</v>
      </c>
      <c r="AB114" s="989"/>
      <c r="AC114" s="989"/>
      <c r="AD114" s="989"/>
      <c r="AE114" s="990"/>
      <c r="AF114" s="991">
        <v>119433</v>
      </c>
      <c r="AG114" s="989"/>
      <c r="AH114" s="989"/>
      <c r="AI114" s="989"/>
      <c r="AJ114" s="990"/>
      <c r="AK114" s="991">
        <v>126288</v>
      </c>
      <c r="AL114" s="989"/>
      <c r="AM114" s="989"/>
      <c r="AN114" s="989"/>
      <c r="AO114" s="990"/>
      <c r="AP114" s="992">
        <v>3.1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1436280</v>
      </c>
      <c r="BR114" s="950"/>
      <c r="BS114" s="950"/>
      <c r="BT114" s="950"/>
      <c r="BU114" s="950"/>
      <c r="BV114" s="950">
        <v>1413171</v>
      </c>
      <c r="BW114" s="950"/>
      <c r="BX114" s="950"/>
      <c r="BY114" s="950"/>
      <c r="BZ114" s="950"/>
      <c r="CA114" s="950">
        <v>1309214</v>
      </c>
      <c r="CB114" s="950"/>
      <c r="CC114" s="950"/>
      <c r="CD114" s="950"/>
      <c r="CE114" s="950"/>
      <c r="CF114" s="944">
        <v>31.7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114</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1958653</v>
      </c>
      <c r="AB117" s="1007"/>
      <c r="AC117" s="1007"/>
      <c r="AD117" s="1007"/>
      <c r="AE117" s="1008"/>
      <c r="AF117" s="1009">
        <v>1756612</v>
      </c>
      <c r="AG117" s="1007"/>
      <c r="AH117" s="1007"/>
      <c r="AI117" s="1007"/>
      <c r="AJ117" s="1008"/>
      <c r="AK117" s="1009">
        <v>1660087</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21065204</v>
      </c>
      <c r="BR119" s="1028"/>
      <c r="BS119" s="1028"/>
      <c r="BT119" s="1028"/>
      <c r="BU119" s="1028"/>
      <c r="BV119" s="1028">
        <v>19682794</v>
      </c>
      <c r="BW119" s="1028"/>
      <c r="BX119" s="1028"/>
      <c r="BY119" s="1028"/>
      <c r="BZ119" s="1028"/>
      <c r="CA119" s="1028">
        <v>19664064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1307020</v>
      </c>
      <c r="BR120" s="957"/>
      <c r="BS120" s="957"/>
      <c r="BT120" s="957"/>
      <c r="BU120" s="957"/>
      <c r="BV120" s="957">
        <v>1618926</v>
      </c>
      <c r="BW120" s="957"/>
      <c r="BX120" s="957"/>
      <c r="BY120" s="957"/>
      <c r="BZ120" s="957"/>
      <c r="CA120" s="957">
        <v>1891486</v>
      </c>
      <c r="CB120" s="957"/>
      <c r="CC120" s="957"/>
      <c r="CD120" s="957"/>
      <c r="CE120" s="957"/>
      <c r="CF120" s="971">
        <v>45.8</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5904236</v>
      </c>
      <c r="DH120" s="957"/>
      <c r="DI120" s="957"/>
      <c r="DJ120" s="957"/>
      <c r="DK120" s="957"/>
      <c r="DL120" s="957">
        <v>5699976</v>
      </c>
      <c r="DM120" s="957"/>
      <c r="DN120" s="957"/>
      <c r="DO120" s="957"/>
      <c r="DP120" s="957"/>
      <c r="DQ120" s="957">
        <v>5406416</v>
      </c>
      <c r="DR120" s="957"/>
      <c r="DS120" s="957"/>
      <c r="DT120" s="957"/>
      <c r="DU120" s="957"/>
      <c r="DV120" s="958">
        <v>131</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817281</v>
      </c>
      <c r="BR121" s="950"/>
      <c r="BS121" s="950"/>
      <c r="BT121" s="950"/>
      <c r="BU121" s="950"/>
      <c r="BV121" s="950">
        <v>855553</v>
      </c>
      <c r="BW121" s="950"/>
      <c r="BX121" s="950"/>
      <c r="BY121" s="950"/>
      <c r="BZ121" s="950"/>
      <c r="CA121" s="950">
        <v>874913</v>
      </c>
      <c r="CB121" s="950"/>
      <c r="CC121" s="950"/>
      <c r="CD121" s="950"/>
      <c r="CE121" s="950"/>
      <c r="CF121" s="944">
        <v>21.2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134643</v>
      </c>
      <c r="DH121" s="950"/>
      <c r="DI121" s="950"/>
      <c r="DJ121" s="950"/>
      <c r="DK121" s="950"/>
      <c r="DL121" s="950">
        <v>144304</v>
      </c>
      <c r="DM121" s="950"/>
      <c r="DN121" s="950"/>
      <c r="DO121" s="950"/>
      <c r="DP121" s="950"/>
      <c r="DQ121" s="950">
        <v>1524919</v>
      </c>
      <c r="DR121" s="950"/>
      <c r="DS121" s="950"/>
      <c r="DT121" s="950"/>
      <c r="DU121" s="950"/>
      <c r="DV121" s="951">
        <v>37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13099941</v>
      </c>
      <c r="BR122" s="1028"/>
      <c r="BS122" s="1028"/>
      <c r="BT122" s="1028"/>
      <c r="BU122" s="1028"/>
      <c r="BV122" s="1028">
        <v>12617235</v>
      </c>
      <c r="BW122" s="1028"/>
      <c r="BX122" s="1028"/>
      <c r="BY122" s="1028"/>
      <c r="BZ122" s="1028"/>
      <c r="CA122" s="1028">
        <v>12883394</v>
      </c>
      <c r="CB122" s="1028"/>
      <c r="CC122" s="1028"/>
      <c r="CD122" s="1028"/>
      <c r="CE122" s="1028"/>
      <c r="CF122" s="1048">
        <v>312.3</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692497</v>
      </c>
      <c r="DH122" s="950"/>
      <c r="DI122" s="950"/>
      <c r="DJ122" s="950"/>
      <c r="DK122" s="950"/>
      <c r="DL122" s="950">
        <v>598312</v>
      </c>
      <c r="DM122" s="950"/>
      <c r="DN122" s="950"/>
      <c r="DO122" s="950"/>
      <c r="DP122" s="950"/>
      <c r="DQ122" s="950">
        <v>368613</v>
      </c>
      <c r="DR122" s="950"/>
      <c r="DS122" s="950"/>
      <c r="DT122" s="950"/>
      <c r="DU122" s="950"/>
      <c r="DV122" s="951">
        <v>8.9</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15224242</v>
      </c>
      <c r="BR123" s="1096"/>
      <c r="BS123" s="1096"/>
      <c r="BT123" s="1096"/>
      <c r="BU123" s="1096"/>
      <c r="BV123" s="1096">
        <v>15091714</v>
      </c>
      <c r="BW123" s="1096"/>
      <c r="BX123" s="1096"/>
      <c r="BY123" s="1096"/>
      <c r="BZ123" s="1096"/>
      <c r="CA123" s="1096">
        <v>15649793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141.9</v>
      </c>
      <c r="BR124" s="1058"/>
      <c r="BS124" s="1058"/>
      <c r="BT124" s="1058"/>
      <c r="BU124" s="1058"/>
      <c r="BV124" s="1058">
        <v>108.2</v>
      </c>
      <c r="BW124" s="1058"/>
      <c r="BX124" s="1058"/>
      <c r="BY124" s="1058"/>
      <c r="BZ124" s="1058"/>
      <c r="CA124" s="1058">
        <v>97.2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48152</v>
      </c>
      <c r="AB128" s="1078"/>
      <c r="AC128" s="1078"/>
      <c r="AD128" s="1078"/>
      <c r="AE128" s="1079"/>
      <c r="AF128" s="1080">
        <v>24644</v>
      </c>
      <c r="AG128" s="1078"/>
      <c r="AH128" s="1078"/>
      <c r="AI128" s="1078"/>
      <c r="AJ128" s="1079"/>
      <c r="AK128" s="1080">
        <v>32660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114</v>
      </c>
      <c r="BG128" s="1085"/>
      <c r="BH128" s="1085"/>
      <c r="BI128" s="1085"/>
      <c r="BJ128" s="1085"/>
      <c r="BK128" s="1085"/>
      <c r="BL128" s="1086"/>
      <c r="BM128" s="1084">
        <v>14.82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5392782</v>
      </c>
      <c r="AB129" s="989"/>
      <c r="AC129" s="989"/>
      <c r="AD129" s="989"/>
      <c r="AE129" s="990"/>
      <c r="AF129" s="991">
        <v>5455329</v>
      </c>
      <c r="AG129" s="989"/>
      <c r="AH129" s="989"/>
      <c r="AI129" s="989"/>
      <c r="AJ129" s="990"/>
      <c r="AK129" s="991">
        <v>5287908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114</v>
      </c>
      <c r="BG129" s="1099"/>
      <c r="BH129" s="1099"/>
      <c r="BI129" s="1099"/>
      <c r="BJ129" s="1099"/>
      <c r="BK129" s="1099"/>
      <c r="BL129" s="1100"/>
      <c r="BM129" s="1098">
        <v>19.82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1276562</v>
      </c>
      <c r="AB130" s="989"/>
      <c r="AC130" s="989"/>
      <c r="AD130" s="989"/>
      <c r="AE130" s="990"/>
      <c r="AF130" s="991">
        <v>1212626</v>
      </c>
      <c r="AG130" s="989"/>
      <c r="AH130" s="989"/>
      <c r="AI130" s="989"/>
      <c r="AJ130" s="990"/>
      <c r="AK130" s="991">
        <v>1161938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12.9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4116220</v>
      </c>
      <c r="AB131" s="1014"/>
      <c r="AC131" s="1014"/>
      <c r="AD131" s="1014"/>
      <c r="AE131" s="1015"/>
      <c r="AF131" s="1013">
        <v>4242703</v>
      </c>
      <c r="AG131" s="1014"/>
      <c r="AH131" s="1014"/>
      <c r="AI131" s="1014"/>
      <c r="AJ131" s="1015"/>
      <c r="AK131" s="1013">
        <v>4125970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97.2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15.40099897</v>
      </c>
      <c r="AB132" s="1130"/>
      <c r="AC132" s="1130"/>
      <c r="AD132" s="1130"/>
      <c r="AE132" s="1131"/>
      <c r="AF132" s="1132">
        <v>12.24082855</v>
      </c>
      <c r="AG132" s="1130"/>
      <c r="AH132" s="1130"/>
      <c r="AI132" s="1130"/>
      <c r="AJ132" s="1131"/>
      <c r="AK132" s="1132">
        <v>11.281928860000001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16.899999999999999</v>
      </c>
      <c r="AB133" s="1113"/>
      <c r="AC133" s="1113"/>
      <c r="AD133" s="1113"/>
      <c r="AE133" s="1114"/>
      <c r="AF133" s="1112">
        <v>14.5</v>
      </c>
      <c r="AG133" s="1113"/>
      <c r="AH133" s="1113"/>
      <c r="AI133" s="1113"/>
      <c r="AJ133" s="1114"/>
      <c r="AK133" s="1112">
        <v>12.9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1067358</v>
      </c>
      <c r="L9" s="266">
        <v>78315</v>
      </c>
      <c r="M9" s="267">
        <v>85150</v>
      </c>
      <c r="N9" s="268">
        <v>-8</v>
      </c>
    </row>
    <row r="10" spans="1:16">
      <c r="A10" s="250"/>
      <c r="B10" s="246"/>
      <c r="C10" s="246"/>
      <c r="D10" s="246"/>
      <c r="E10" s="246"/>
      <c r="F10" s="246"/>
      <c r="G10" s="1152" t="s">
        <v>475</v>
      </c>
      <c r="H10" s="1153"/>
      <c r="I10" s="1153"/>
      <c r="J10" s="1154"/>
      <c r="K10" s="269">
        <v>30493</v>
      </c>
      <c r="L10" s="270">
        <v>2237</v>
      </c>
      <c r="M10" s="271">
        <v>9032</v>
      </c>
      <c r="N10" s="272">
        <v>-75.2</v>
      </c>
    </row>
    <row r="11" spans="1:16" ht="13.5" customHeight="1">
      <c r="A11" s="250"/>
      <c r="B11" s="246"/>
      <c r="C11" s="246"/>
      <c r="D11" s="246"/>
      <c r="E11" s="246"/>
      <c r="F11" s="246"/>
      <c r="G11" s="1152" t="s">
        <v>476</v>
      </c>
      <c r="H11" s="1153"/>
      <c r="I11" s="1153"/>
      <c r="J11" s="1154"/>
      <c r="K11" s="269">
        <v>176496</v>
      </c>
      <c r="L11" s="270">
        <v>12950</v>
      </c>
      <c r="M11" s="271">
        <v>13711</v>
      </c>
      <c r="N11" s="272">
        <v>-5.6</v>
      </c>
    </row>
    <row r="12" spans="1:16" ht="13.5" customHeight="1">
      <c r="A12" s="250"/>
      <c r="B12" s="246"/>
      <c r="C12" s="246"/>
      <c r="D12" s="246"/>
      <c r="E12" s="246"/>
      <c r="F12" s="246"/>
      <c r="G12" s="1152" t="s">
        <v>477</v>
      </c>
      <c r="H12" s="1153"/>
      <c r="I12" s="1153"/>
      <c r="J12" s="1154"/>
      <c r="K12" s="269" t="s">
        <v>478</v>
      </c>
      <c r="L12" s="270" t="s">
        <v>478</v>
      </c>
      <c r="M12" s="271">
        <v>641</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37725</v>
      </c>
      <c r="L14" s="270">
        <v>2768</v>
      </c>
      <c r="M14" s="271">
        <v>4184</v>
      </c>
      <c r="N14" s="272">
        <v>-33.799999999999997</v>
      </c>
    </row>
    <row r="15" spans="1:16" ht="13.5" customHeight="1">
      <c r="A15" s="250"/>
      <c r="B15" s="246"/>
      <c r="C15" s="246"/>
      <c r="D15" s="246"/>
      <c r="E15" s="246"/>
      <c r="F15" s="246"/>
      <c r="G15" s="1152" t="s">
        <v>481</v>
      </c>
      <c r="H15" s="1153"/>
      <c r="I15" s="1153"/>
      <c r="J15" s="1154"/>
      <c r="K15" s="269">
        <v>11311</v>
      </c>
      <c r="L15" s="270">
        <v>830</v>
      </c>
      <c r="M15" s="271">
        <v>2000</v>
      </c>
      <c r="N15" s="272">
        <v>-58.5</v>
      </c>
    </row>
    <row r="16" spans="1:16">
      <c r="A16" s="250"/>
      <c r="B16" s="246"/>
      <c r="C16" s="246"/>
      <c r="D16" s="246"/>
      <c r="E16" s="246"/>
      <c r="F16" s="246"/>
      <c r="G16" s="1155" t="s">
        <v>482</v>
      </c>
      <c r="H16" s="1156"/>
      <c r="I16" s="1156"/>
      <c r="J16" s="1157"/>
      <c r="K16" s="270">
        <v>-97823</v>
      </c>
      <c r="L16" s="270">
        <v>-7178</v>
      </c>
      <c r="M16" s="271">
        <v>-8546</v>
      </c>
      <c r="N16" s="272">
        <v>-16</v>
      </c>
    </row>
    <row r="17" spans="1:16">
      <c r="A17" s="250"/>
      <c r="B17" s="246"/>
      <c r="C17" s="246"/>
      <c r="D17" s="246"/>
      <c r="E17" s="246"/>
      <c r="F17" s="246"/>
      <c r="G17" s="1155" t="s">
        <v>170</v>
      </c>
      <c r="H17" s="1156"/>
      <c r="I17" s="1156"/>
      <c r="J17" s="1157"/>
      <c r="K17" s="270">
        <v>1225560</v>
      </c>
      <c r="L17" s="270">
        <v>89923</v>
      </c>
      <c r="M17" s="271">
        <v>106172</v>
      </c>
      <c r="N17" s="272">
        <v>-15.3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10.130000000000001</v>
      </c>
      <c r="L21" s="283">
        <v>10.19</v>
      </c>
      <c r="M21" s="284">
        <v>-0.06</v>
      </c>
      <c r="N21" s="251"/>
      <c r="O21" s="285"/>
      <c r="P21" s="281"/>
    </row>
    <row r="22" spans="1:16" s="286" customFormat="1">
      <c r="A22" s="281"/>
      <c r="B22" s="251"/>
      <c r="C22" s="251"/>
      <c r="D22" s="251"/>
      <c r="E22" s="251"/>
      <c r="F22" s="251"/>
      <c r="G22" s="1147" t="s">
        <v>488</v>
      </c>
      <c r="H22" s="1148"/>
      <c r="I22" s="1148"/>
      <c r="J22" s="1149"/>
      <c r="K22" s="287">
        <v>89.4</v>
      </c>
      <c r="L22" s="288">
        <v>96.4</v>
      </c>
      <c r="M22" s="289">
        <v>-7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1148356</v>
      </c>
      <c r="L32" s="296">
        <v>84258</v>
      </c>
      <c r="M32" s="297">
        <v>58921</v>
      </c>
      <c r="N32" s="298">
        <v>43</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v>333</v>
      </c>
      <c r="L34" s="296">
        <v>24</v>
      </c>
      <c r="M34" s="297">
        <v>1</v>
      </c>
      <c r="N34" s="298">
        <v>2300</v>
      </c>
    </row>
    <row r="35" spans="1:16" ht="27" customHeight="1">
      <c r="A35" s="250"/>
      <c r="B35" s="246"/>
      <c r="C35" s="246"/>
      <c r="D35" s="246"/>
      <c r="E35" s="246"/>
      <c r="F35" s="246"/>
      <c r="G35" s="1163" t="s">
        <v>495</v>
      </c>
      <c r="H35" s="1164"/>
      <c r="I35" s="1164"/>
      <c r="J35" s="1165"/>
      <c r="K35" s="296">
        <v>385110</v>
      </c>
      <c r="L35" s="296">
        <v>28257</v>
      </c>
      <c r="M35" s="297">
        <v>21946</v>
      </c>
      <c r="N35" s="298">
        <v>28.8</v>
      </c>
    </row>
    <row r="36" spans="1:16" ht="27" customHeight="1">
      <c r="A36" s="250"/>
      <c r="B36" s="246"/>
      <c r="C36" s="246"/>
      <c r="D36" s="246"/>
      <c r="E36" s="246"/>
      <c r="F36" s="246"/>
      <c r="G36" s="1163" t="s">
        <v>496</v>
      </c>
      <c r="H36" s="1164"/>
      <c r="I36" s="1164"/>
      <c r="J36" s="1165"/>
      <c r="K36" s="296">
        <v>126288</v>
      </c>
      <c r="L36" s="296">
        <v>9266</v>
      </c>
      <c r="M36" s="297">
        <v>3467</v>
      </c>
      <c r="N36" s="298">
        <v>167.3</v>
      </c>
    </row>
    <row r="37" spans="1:16" ht="13.5" customHeight="1">
      <c r="A37" s="250"/>
      <c r="B37" s="246"/>
      <c r="C37" s="246"/>
      <c r="D37" s="246"/>
      <c r="E37" s="246"/>
      <c r="F37" s="246"/>
      <c r="G37" s="1163" t="s">
        <v>497</v>
      </c>
      <c r="H37" s="1164"/>
      <c r="I37" s="1164"/>
      <c r="J37" s="1165"/>
      <c r="K37" s="296" t="s">
        <v>478</v>
      </c>
      <c r="L37" s="296" t="s">
        <v>478</v>
      </c>
      <c r="M37" s="297">
        <v>1242</v>
      </c>
      <c r="N37" s="298" t="s">
        <v>478</v>
      </c>
    </row>
    <row r="38" spans="1:16" ht="27" customHeight="1">
      <c r="A38" s="250"/>
      <c r="B38" s="246"/>
      <c r="C38" s="246"/>
      <c r="D38" s="246"/>
      <c r="E38" s="246"/>
      <c r="F38" s="246"/>
      <c r="G38" s="1166" t="s">
        <v>498</v>
      </c>
      <c r="H38" s="1167"/>
      <c r="I38" s="1167"/>
      <c r="J38" s="1168"/>
      <c r="K38" s="299" t="s">
        <v>478</v>
      </c>
      <c r="L38" s="299" t="s">
        <v>478</v>
      </c>
      <c r="M38" s="300">
        <v>1</v>
      </c>
      <c r="N38" s="301" t="s">
        <v>478</v>
      </c>
      <c r="O38" s="295"/>
    </row>
    <row r="39" spans="1:16">
      <c r="A39" s="250"/>
      <c r="B39" s="246"/>
      <c r="C39" s="246"/>
      <c r="D39" s="246"/>
      <c r="E39" s="246"/>
      <c r="F39" s="246"/>
      <c r="G39" s="1166" t="s">
        <v>499</v>
      </c>
      <c r="H39" s="1167"/>
      <c r="I39" s="1167"/>
      <c r="J39" s="1168"/>
      <c r="K39" s="302">
        <v>-32660</v>
      </c>
      <c r="L39" s="302">
        <v>-2396</v>
      </c>
      <c r="M39" s="303">
        <v>-1780</v>
      </c>
      <c r="N39" s="304">
        <v>34.6</v>
      </c>
      <c r="O39" s="295"/>
    </row>
    <row r="40" spans="1:16" ht="27" customHeight="1">
      <c r="A40" s="250"/>
      <c r="B40" s="246"/>
      <c r="C40" s="246"/>
      <c r="D40" s="246"/>
      <c r="E40" s="246"/>
      <c r="F40" s="246"/>
      <c r="G40" s="1163" t="s">
        <v>500</v>
      </c>
      <c r="H40" s="1164"/>
      <c r="I40" s="1164"/>
      <c r="J40" s="1165"/>
      <c r="K40" s="302">
        <v>-1161938</v>
      </c>
      <c r="L40" s="302">
        <v>-85255</v>
      </c>
      <c r="M40" s="303">
        <v>-57269</v>
      </c>
      <c r="N40" s="304">
        <v>48.9</v>
      </c>
      <c r="O40" s="295"/>
    </row>
    <row r="41" spans="1:16">
      <c r="A41" s="250"/>
      <c r="B41" s="246"/>
      <c r="C41" s="246"/>
      <c r="D41" s="246"/>
      <c r="E41" s="246"/>
      <c r="F41" s="246"/>
      <c r="G41" s="1169" t="s">
        <v>281</v>
      </c>
      <c r="H41" s="1170"/>
      <c r="I41" s="1170"/>
      <c r="J41" s="1171"/>
      <c r="K41" s="296">
        <v>465489</v>
      </c>
      <c r="L41" s="302">
        <v>34154</v>
      </c>
      <c r="M41" s="303">
        <v>26530</v>
      </c>
      <c r="N41" s="304">
        <v>28.7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503609</v>
      </c>
      <c r="J51" s="322">
        <v>34823</v>
      </c>
      <c r="K51" s="323">
        <v>52.7</v>
      </c>
      <c r="L51" s="324">
        <v>66496</v>
      </c>
      <c r="M51" s="325">
        <v>-6.2</v>
      </c>
      <c r="N51" s="326">
        <v>58.9</v>
      </c>
    </row>
    <row r="52" spans="1:14">
      <c r="A52" s="250"/>
      <c r="B52" s="246"/>
      <c r="C52" s="246"/>
      <c r="D52" s="246"/>
      <c r="E52" s="246"/>
      <c r="F52" s="246"/>
      <c r="G52" s="327"/>
      <c r="H52" s="328" t="s">
        <v>511</v>
      </c>
      <c r="I52" s="329">
        <v>223712</v>
      </c>
      <c r="J52" s="330">
        <v>15469</v>
      </c>
      <c r="K52" s="331">
        <v>10.6</v>
      </c>
      <c r="L52" s="332">
        <v>36530</v>
      </c>
      <c r="M52" s="333">
        <v>-8.4</v>
      </c>
      <c r="N52" s="334">
        <v>19</v>
      </c>
    </row>
    <row r="53" spans="1:14">
      <c r="A53" s="250"/>
      <c r="B53" s="246"/>
      <c r="C53" s="246"/>
      <c r="D53" s="246"/>
      <c r="E53" s="246"/>
      <c r="F53" s="246"/>
      <c r="G53" s="312" t="s">
        <v>512</v>
      </c>
      <c r="H53" s="313"/>
      <c r="I53" s="321">
        <v>1551054</v>
      </c>
      <c r="J53" s="322">
        <v>108892</v>
      </c>
      <c r="K53" s="323">
        <v>212.7</v>
      </c>
      <c r="L53" s="324">
        <v>82748</v>
      </c>
      <c r="M53" s="325">
        <v>24.4</v>
      </c>
      <c r="N53" s="326">
        <v>188.3</v>
      </c>
    </row>
    <row r="54" spans="1:14">
      <c r="A54" s="250"/>
      <c r="B54" s="246"/>
      <c r="C54" s="246"/>
      <c r="D54" s="246"/>
      <c r="E54" s="246"/>
      <c r="F54" s="246"/>
      <c r="G54" s="327"/>
      <c r="H54" s="328" t="s">
        <v>511</v>
      </c>
      <c r="I54" s="329">
        <v>726440</v>
      </c>
      <c r="J54" s="330">
        <v>51000</v>
      </c>
      <c r="K54" s="331">
        <v>229.7</v>
      </c>
      <c r="L54" s="332">
        <v>44732</v>
      </c>
      <c r="M54" s="333">
        <v>22.5</v>
      </c>
      <c r="N54" s="334">
        <v>207.2</v>
      </c>
    </row>
    <row r="55" spans="1:14">
      <c r="A55" s="250"/>
      <c r="B55" s="246"/>
      <c r="C55" s="246"/>
      <c r="D55" s="246"/>
      <c r="E55" s="246"/>
      <c r="F55" s="246"/>
      <c r="G55" s="312" t="s">
        <v>513</v>
      </c>
      <c r="H55" s="313"/>
      <c r="I55" s="321">
        <v>3093249</v>
      </c>
      <c r="J55" s="322">
        <v>220553</v>
      </c>
      <c r="K55" s="323">
        <v>102.5</v>
      </c>
      <c r="L55" s="324">
        <v>91837</v>
      </c>
      <c r="M55" s="325">
        <v>11</v>
      </c>
      <c r="N55" s="326">
        <v>91.5</v>
      </c>
    </row>
    <row r="56" spans="1:14">
      <c r="A56" s="250"/>
      <c r="B56" s="246"/>
      <c r="C56" s="246"/>
      <c r="D56" s="246"/>
      <c r="E56" s="246"/>
      <c r="F56" s="246"/>
      <c r="G56" s="327"/>
      <c r="H56" s="328" t="s">
        <v>511</v>
      </c>
      <c r="I56" s="329">
        <v>1404456</v>
      </c>
      <c r="J56" s="330">
        <v>100139</v>
      </c>
      <c r="K56" s="331">
        <v>96.4</v>
      </c>
      <c r="L56" s="332">
        <v>54439</v>
      </c>
      <c r="M56" s="333">
        <v>21.7</v>
      </c>
      <c r="N56" s="334">
        <v>74.7</v>
      </c>
    </row>
    <row r="57" spans="1:14">
      <c r="A57" s="250"/>
      <c r="B57" s="246"/>
      <c r="C57" s="246"/>
      <c r="D57" s="246"/>
      <c r="E57" s="246"/>
      <c r="F57" s="246"/>
      <c r="G57" s="312" t="s">
        <v>514</v>
      </c>
      <c r="H57" s="313"/>
      <c r="I57" s="321">
        <v>594085</v>
      </c>
      <c r="J57" s="322">
        <v>42826</v>
      </c>
      <c r="K57" s="323">
        <v>-80.599999999999994</v>
      </c>
      <c r="L57" s="324">
        <v>106092</v>
      </c>
      <c r="M57" s="325">
        <v>15.5</v>
      </c>
      <c r="N57" s="326">
        <v>-96.1</v>
      </c>
    </row>
    <row r="58" spans="1:14">
      <c r="A58" s="250"/>
      <c r="B58" s="246"/>
      <c r="C58" s="246"/>
      <c r="D58" s="246"/>
      <c r="E58" s="246"/>
      <c r="F58" s="246"/>
      <c r="G58" s="327"/>
      <c r="H58" s="328" t="s">
        <v>511</v>
      </c>
      <c r="I58" s="329">
        <v>316434</v>
      </c>
      <c r="J58" s="330">
        <v>22811</v>
      </c>
      <c r="K58" s="331">
        <v>-77.2</v>
      </c>
      <c r="L58" s="332">
        <v>44299</v>
      </c>
      <c r="M58" s="333">
        <v>-18.600000000000001</v>
      </c>
      <c r="N58" s="334">
        <v>-58.6</v>
      </c>
    </row>
    <row r="59" spans="1:14">
      <c r="A59" s="250"/>
      <c r="B59" s="246"/>
      <c r="C59" s="246"/>
      <c r="D59" s="246"/>
      <c r="E59" s="246"/>
      <c r="F59" s="246"/>
      <c r="G59" s="312" t="s">
        <v>515</v>
      </c>
      <c r="H59" s="313"/>
      <c r="I59" s="321">
        <v>397335</v>
      </c>
      <c r="J59" s="322">
        <v>29154</v>
      </c>
      <c r="K59" s="323">
        <v>-31.9</v>
      </c>
      <c r="L59" s="324">
        <v>78903</v>
      </c>
      <c r="M59" s="325">
        <v>-25.6</v>
      </c>
      <c r="N59" s="326">
        <v>-6.3</v>
      </c>
    </row>
    <row r="60" spans="1:14">
      <c r="A60" s="250"/>
      <c r="B60" s="246"/>
      <c r="C60" s="246"/>
      <c r="D60" s="246"/>
      <c r="E60" s="246"/>
      <c r="F60" s="246"/>
      <c r="G60" s="327"/>
      <c r="H60" s="328" t="s">
        <v>511</v>
      </c>
      <c r="I60" s="335">
        <v>196072</v>
      </c>
      <c r="J60" s="330">
        <v>14386</v>
      </c>
      <c r="K60" s="331">
        <v>-36.9</v>
      </c>
      <c r="L60" s="332">
        <v>49201</v>
      </c>
      <c r="M60" s="333">
        <v>11.1</v>
      </c>
      <c r="N60" s="334">
        <v>-48</v>
      </c>
    </row>
    <row r="61" spans="1:14">
      <c r="A61" s="250"/>
      <c r="B61" s="246"/>
      <c r="C61" s="246"/>
      <c r="D61" s="246"/>
      <c r="E61" s="246"/>
      <c r="F61" s="246"/>
      <c r="G61" s="312" t="s">
        <v>516</v>
      </c>
      <c r="H61" s="336"/>
      <c r="I61" s="337">
        <v>1227866</v>
      </c>
      <c r="J61" s="338">
        <v>87250</v>
      </c>
      <c r="K61" s="339">
        <v>51.1</v>
      </c>
      <c r="L61" s="340">
        <v>85215</v>
      </c>
      <c r="M61" s="341">
        <v>3.8</v>
      </c>
      <c r="N61" s="326">
        <v>47.3</v>
      </c>
    </row>
    <row r="62" spans="1:14">
      <c r="A62" s="250"/>
      <c r="B62" s="246"/>
      <c r="C62" s="246"/>
      <c r="D62" s="246"/>
      <c r="E62" s="246"/>
      <c r="F62" s="246"/>
      <c r="G62" s="327"/>
      <c r="H62" s="328" t="s">
        <v>511</v>
      </c>
      <c r="I62" s="329">
        <v>573423</v>
      </c>
      <c r="J62" s="330">
        <v>40761</v>
      </c>
      <c r="K62" s="331">
        <v>44.5</v>
      </c>
      <c r="L62" s="332">
        <v>45840</v>
      </c>
      <c r="M62" s="333">
        <v>5.7</v>
      </c>
      <c r="N62" s="334">
        <v>38.799999999999997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9.8699999999999992</v>
      </c>
      <c r="G47" s="12">
        <v>9.56</v>
      </c>
      <c r="H47" s="12">
        <v>9.89</v>
      </c>
      <c r="I47" s="12">
        <v>9.7799999999999994</v>
      </c>
      <c r="J47" s="13">
        <v>10.1</v>
      </c>
    </row>
    <row r="48" spans="2:10" ht="57.75" customHeight="1">
      <c r="B48" s="14"/>
      <c r="C48" s="1174" t="s">
        <v>4</v>
      </c>
      <c r="D48" s="1174"/>
      <c r="E48" s="1175"/>
      <c r="F48" s="15">
        <v>0.91</v>
      </c>
      <c r="G48" s="16">
        <v>4.2699999999999996</v>
      </c>
      <c r="H48" s="16">
        <v>8.5299999999999994</v>
      </c>
      <c r="I48" s="16">
        <v>6.94</v>
      </c>
      <c r="J48" s="17">
        <v>5.04</v>
      </c>
    </row>
    <row r="49" spans="2:10" ht="57.75" customHeight="1" thickBot="1">
      <c r="B49" s="18"/>
      <c r="C49" s="1176" t="s">
        <v>5</v>
      </c>
      <c r="D49" s="1176"/>
      <c r="E49" s="1177"/>
      <c r="F49" s="19">
        <v>3.76</v>
      </c>
      <c r="G49" s="20">
        <v>8.74</v>
      </c>
      <c r="H49" s="20">
        <v>14.29</v>
      </c>
      <c r="I49" s="20">
        <v>5.93</v>
      </c>
      <c r="J49" s="21">
        <v>6.65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mu-matsumoto</cp:lastModifiedBy>
  <cp:lastPrinted>2018-04-11T01:20:08Z</cp:lastPrinted>
  <dcterms:created xsi:type="dcterms:W3CDTF">2018-01-24T04:47:20Z</dcterms:created>
  <dcterms:modified xsi:type="dcterms:W3CDTF">2018-11-30T00:00:41Z</dcterms:modified>
</cp:coreProperties>
</file>