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<sst xmlns="http://schemas.openxmlformats.org/spreadsheetml/2006/main" count="1137" uniqueCount="548">
  <si>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</si>
  <si>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</si>
  <si>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</si>
  <si>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</si>
  <si>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</si>
  <si>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</si>
  <si>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</si>
  <si>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</si>
  <si>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</si>
  <si>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</si>
  <si>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</si>
  <si>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</si>
  <si>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</si>
  <si>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</si>
  <si>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※2　減債基金
　　積立状況等</t>
    <rPh sb="3" eb="5">
      <t>ゲンサイ</t>
    </rPh>
    <rPh sb="5" eb="7">
      <t>キキン</t>
    </rPh>
    <rPh sb="10" eb="12">
      <t>ツミタテ</t>
    </rPh>
    <rPh sb="12" eb="14">
      <t>ジョウキョウ</t>
    </rPh>
    <rPh sb="14" eb="15">
      <t>トウ</t>
    </rPh>
    <phoneticPr fontId="6"/>
  </si>
  <si>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</si>
  <si>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</si>
  <si>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</si>
  <si>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</si>
  <si>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</si>
  <si>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family val="3"/>
        <charset val="128"/>
      </rPr>
      <t>7年国調</t>
    </r>
    <rPh sb="2" eb="3">
      <t>ネン</t>
    </rPh>
    <rPh sb="3" eb="4">
      <t>コク</t>
    </rPh>
    <rPh sb="4" eb="5">
      <t>チョウ</t>
    </rPh>
    <phoneticPr fontId="6"/>
  </si>
  <si>
    <t>実質収支比率等に係る経年分析</t>
  </si>
  <si>
    <t>元利償還金</t>
  </si>
  <si>
    <t>分子の構造</t>
    <rPh sb="0" eb="2">
      <t>ブンシ</t>
    </rPh>
    <rPh sb="3" eb="5">
      <t>コウゾウ</t>
    </rPh>
    <phoneticPr fontId="6"/>
  </si>
  <si>
    <t>元利償還金等(A)</t>
  </si>
  <si>
    <t>a</t>
  </si>
  <si>
    <t>減債基金積立不足算定額</t>
  </si>
  <si>
    <t>宝達志水町後期高齢者医療特別会計</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</si>
  <si>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</si>
  <si>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</si>
  <si>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</si>
  <si>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</si>
  <si>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</si>
  <si>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</si>
  <si>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</si>
  <si>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</si>
  <si>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</si>
  <si>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</si>
  <si>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</si>
  <si>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</si>
  <si>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</si>
  <si>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</si>
  <si>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</si>
  <si>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</si>
  <si>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</si>
  <si>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</si>
  <si>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増減率  (％)</t>
    <rPh sb="0" eb="2">
      <t>ゾウゲン</t>
    </rPh>
    <rPh sb="2" eb="3">
      <t>リツ</t>
    </rPh>
    <phoneticPr fontId="6"/>
  </si>
  <si>
    <t>一時借入金の利子</t>
  </si>
  <si>
    <t>算入公債費等</t>
  </si>
  <si>
    <t>平成30年度　財政状況資料集</t>
  </si>
  <si>
    <t>(A)－(B)</t>
  </si>
  <si>
    <t>(注釈)</t>
    <rPh sb="1" eb="2">
      <t>チュウ</t>
    </rPh>
    <rPh sb="2" eb="3">
      <t>シャク</t>
    </rPh>
    <phoneticPr fontId="6"/>
  </si>
  <si>
    <t>当該団体
からの
補助金</t>
  </si>
  <si>
    <t>実質公債費比率の分子</t>
  </si>
  <si>
    <t>国有提供交付金(特別区財調交付金)</t>
  </si>
  <si>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</si>
  <si>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</si>
  <si>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4"/>
  </si>
  <si>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</si>
  <si>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</si>
  <si>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family val="3"/>
        <charset val="128"/>
      </rPr>
      <t>（注）</t>
    </r>
    <rPh sb="4" eb="6">
      <t>ザンダカ</t>
    </rPh>
    <rPh sb="7" eb="8">
      <t>チュウ</t>
    </rPh>
    <phoneticPr fontId="34"/>
  </si>
  <si>
    <t>一般会計等に係る地方債の現在高</t>
  </si>
  <si>
    <t>人口密度 (人/k㎡)</t>
    <rPh sb="0" eb="2">
      <t>ジンコウ</t>
    </rPh>
    <rPh sb="2" eb="4">
      <t>ミツド</t>
    </rPh>
    <phoneticPr fontId="6"/>
  </si>
  <si>
    <t>黒字額</t>
    <rPh sb="0" eb="2">
      <t>クロジ</t>
    </rPh>
    <rPh sb="2" eb="3">
      <t>ガク</t>
    </rPh>
    <phoneticPr fontId="35"/>
  </si>
  <si>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</si>
  <si>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</si>
  <si>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</si>
  <si>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</si>
  <si>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</si>
  <si>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</si>
  <si>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</si>
  <si>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</si>
  <si>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</si>
  <si>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</si>
  <si>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</si>
  <si>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</si>
  <si>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</si>
  <si>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family val="3"/>
        <charset val="128"/>
      </rPr>
      <t>3)</t>
    </r>
  </si>
  <si>
    <t>当該団体(円)</t>
  </si>
  <si>
    <t>(一般財源計)</t>
  </si>
  <si>
    <t>将来負担比率（(Ｅ)－(Ｆ)）／（(Ｃ)－(Ｄ)）×１００</t>
    <rPh sb="0" eb="2">
      <t>ショウライ</t>
    </rPh>
    <rPh sb="2" eb="4">
      <t>フタン</t>
    </rPh>
    <rPh sb="4" eb="6">
      <t>ヒリツ</t>
    </rPh>
    <phoneticPr fontId="6"/>
  </si>
  <si>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</si>
  <si>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</si>
  <si>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</si>
  <si>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</si>
  <si>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</si>
  <si>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</si>
  <si>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</si>
  <si>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</si>
  <si>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</si>
  <si>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</si>
  <si>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</si>
  <si>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</si>
  <si>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3"/>
  </si>
  <si>
    <t>充当可能特定歳入</t>
  </si>
  <si>
    <t>第3次</t>
    <rPh sb="0" eb="1">
      <t>ダイ</t>
    </rPh>
    <rPh sb="2" eb="3">
      <t>ジ</t>
    </rPh>
    <phoneticPr fontId="6"/>
  </si>
  <si>
    <t>将来負担比率の分子</t>
  </si>
  <si>
    <t>※平成31年度中に市町村合併した団体で、合併前の団体ごとの決算に基づく将来負担比率を算出していない団体については、グラフを表記しない。</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</si>
  <si>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</si>
  <si>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</si>
  <si>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</si>
  <si>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</si>
  <si>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</si>
  <si>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</si>
  <si>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</si>
  <si>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</si>
  <si>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</si>
  <si>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</si>
  <si>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</si>
  <si>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5"/>
  </si>
  <si>
    <t>赤字額</t>
    <rPh sb="0" eb="2">
      <t>アカジ</t>
    </rPh>
    <rPh sb="2" eb="3">
      <t>ガク</t>
    </rPh>
    <phoneticPr fontId="35"/>
  </si>
  <si>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</si>
  <si>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</si>
  <si>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</si>
  <si>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</si>
  <si>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</si>
  <si>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</si>
  <si>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</si>
  <si>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</si>
  <si>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</si>
  <si>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</si>
  <si>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</si>
  <si>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</si>
  <si>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</si>
  <si>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</si>
  <si>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</si>
  <si>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宝達志水町水道事業会計</t>
  </si>
  <si>
    <t>減債基金</t>
  </si>
  <si>
    <t>分離課税所得割交付金</t>
  </si>
  <si>
    <t>その他特定目的基金</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</si>
  <si>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</si>
  <si>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</si>
  <si>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</si>
  <si>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</si>
  <si>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</si>
  <si>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石川県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</si>
  <si>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</si>
  <si>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</si>
  <si>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普通建設事業費</t>
    <rPh sb="0" eb="2">
      <t>フツウ</t>
    </rPh>
    <rPh sb="2" eb="4">
      <t>ケンセツ</t>
    </rPh>
    <rPh sb="4" eb="7">
      <t>ジギョウヒ</t>
    </rPh>
    <phoneticPr fontId="6"/>
  </si>
  <si>
    <t>Ⅲ－１</t>
  </si>
  <si>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</si>
  <si>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</si>
  <si>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</si>
  <si>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</si>
  <si>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</si>
  <si>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</si>
  <si>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</si>
  <si>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</si>
  <si>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</si>
  <si>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対比（％）</t>
    <rPh sb="0" eb="2">
      <t>タイヒ</t>
    </rPh>
    <phoneticPr fontId="6"/>
  </si>
  <si>
    <t>平成30年度(千円･％)</t>
    <rPh sb="0" eb="2">
      <t>ヘイセイ</t>
    </rPh>
    <rPh sb="4" eb="6">
      <t>ネンド</t>
    </rPh>
    <rPh sb="7" eb="9">
      <t>センエン</t>
    </rPh>
    <phoneticPr fontId="6"/>
  </si>
  <si>
    <t>平成29年度(千円･％)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</si>
  <si>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</si>
  <si>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3"/>
  </si>
  <si>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</si>
  <si>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</si>
  <si>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</si>
  <si>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</si>
  <si>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</si>
  <si>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</si>
  <si>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</si>
  <si>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実質収支</t>
  </si>
  <si>
    <t>宝達志水町</t>
  </si>
  <si>
    <t>地方特例交付金</t>
  </si>
  <si>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</si>
  <si>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</si>
  <si>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</si>
  <si>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</si>
  <si>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</si>
  <si>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</si>
  <si>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</si>
  <si>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</si>
  <si>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</si>
  <si>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</si>
  <si>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</si>
  <si>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</si>
  <si>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</si>
  <si>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</si>
  <si>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</si>
  <si>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</si>
  <si>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</si>
  <si>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</si>
  <si>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</si>
  <si>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</si>
  <si>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参考</t>
    <rPh sb="0" eb="2">
      <t>サンコウ</t>
    </rPh>
    <phoneticPr fontId="6"/>
  </si>
  <si>
    <t>○</t>
  </si>
  <si>
    <t>22年国調(人)</t>
    <rPh sb="2" eb="3">
      <t>ネン</t>
    </rPh>
    <rPh sb="3" eb="4">
      <t>コク</t>
    </rPh>
    <rPh sb="4" eb="5">
      <t>チョウ</t>
    </rPh>
    <phoneticPr fontId="6"/>
  </si>
  <si>
    <t>法適用企業</t>
  </si>
  <si>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</si>
  <si>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</si>
  <si>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</si>
  <si>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</si>
  <si>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</si>
  <si>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</si>
  <si>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</si>
  <si>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-7.7</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</si>
  <si>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</si>
  <si>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</si>
  <si>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</si>
  <si>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</si>
  <si>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</si>
  <si>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</si>
  <si>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</si>
  <si>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</si>
  <si>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31.01.01(人)</t>
  </si>
  <si>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</si>
  <si>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</si>
  <si>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</si>
  <si>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</si>
  <si>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</si>
  <si>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</si>
  <si>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</si>
  <si>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</si>
  <si>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</si>
  <si>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</si>
  <si>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6"/>
  </si>
  <si>
    <t>　　軽自動車税</t>
  </si>
  <si>
    <t>石川県市町議会議員公務災害補償等組合</t>
    <rPh sb="0" eb="3">
      <t>イシカワケン</t>
    </rPh>
    <rPh sb="3" eb="4">
      <t>シ</t>
    </rPh>
    <rPh sb="4" eb="5">
      <t>マチ</t>
    </rPh>
    <rPh sb="5" eb="7">
      <t>ギカイ</t>
    </rPh>
    <rPh sb="7" eb="9">
      <t>ギイン</t>
    </rPh>
    <rPh sb="9" eb="11">
      <t>コウム</t>
    </rPh>
    <rPh sb="11" eb="13">
      <t>サイガイ</t>
    </rPh>
    <rPh sb="13" eb="15">
      <t>ホショウ</t>
    </rPh>
    <rPh sb="15" eb="16">
      <t>トウ</t>
    </rPh>
    <rPh sb="16" eb="18">
      <t>クミアイ</t>
    </rPh>
    <phoneticPr fontId="6"/>
  </si>
  <si>
    <t>実質単年度収支</t>
  </si>
  <si>
    <t>　実質公債費比率</t>
    <rPh sb="1" eb="3">
      <t>ジッシツ</t>
    </rPh>
    <rPh sb="3" eb="6">
      <t>コウサイヒ</t>
    </rPh>
    <rPh sb="6" eb="8">
      <t>ヒリツ</t>
    </rPh>
    <phoneticPr fontId="6"/>
  </si>
  <si>
    <t>H28</t>
  </si>
  <si>
    <t>30.01.01(人)</t>
  </si>
  <si>
    <t>配当割交付金</t>
    <rPh sb="0" eb="2">
      <t>ハイトウ</t>
    </rPh>
    <rPh sb="2" eb="3">
      <t>ワリ</t>
    </rPh>
    <rPh sb="3" eb="6">
      <t>コウフキン</t>
    </rPh>
    <phoneticPr fontId="37"/>
  </si>
  <si>
    <t>人件費及び人件費に準ずる費用</t>
    <rPh sb="0" eb="3">
      <t>ジンケンヒ</t>
    </rPh>
    <rPh sb="3" eb="4">
      <t>オヨ</t>
    </rPh>
    <rPh sb="5" eb="8">
      <t>ジンケンヒ</t>
    </rPh>
    <rPh sb="9" eb="10">
      <t>ジュン</t>
    </rPh>
    <rPh sb="12" eb="14">
      <t>ヒヨウ</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</si>
  <si>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</si>
  <si>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</si>
  <si>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</si>
  <si>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</si>
  <si>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経常経費充当一般財源等</t>
  </si>
  <si>
    <t>-1.8</t>
  </si>
  <si>
    <t>-1.9</t>
  </si>
  <si>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</si>
  <si>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</si>
  <si>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</si>
  <si>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</si>
  <si>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</si>
  <si>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</si>
  <si>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</si>
  <si>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</si>
  <si>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</si>
  <si>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</si>
  <si>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</si>
  <si>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</si>
  <si>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</si>
  <si>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</si>
  <si>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</si>
  <si>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</si>
  <si>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</si>
  <si>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</si>
  <si>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</si>
  <si>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</si>
  <si>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</si>
  <si>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</si>
  <si>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</si>
  <si>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</si>
  <si>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</si>
  <si>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地域福祉推進基金</t>
    <rPh sb="0" eb="2">
      <t>チイキ</t>
    </rPh>
    <rPh sb="2" eb="4">
      <t>フクシ</t>
    </rPh>
    <rPh sb="4" eb="6">
      <t>スイシン</t>
    </rPh>
    <rPh sb="6" eb="8">
      <t>キキン</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</si>
  <si>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</si>
  <si>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</si>
  <si>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</si>
  <si>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</si>
  <si>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</si>
  <si>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</si>
  <si>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</si>
  <si>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</si>
  <si>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</si>
  <si>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</si>
  <si>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</si>
  <si>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</si>
  <si>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</si>
  <si>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</si>
  <si>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</si>
  <si>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</si>
  <si>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</si>
  <si>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</si>
  <si>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</si>
  <si>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</si>
  <si>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</si>
  <si>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</si>
  <si>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</si>
  <si>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</si>
  <si>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</si>
  <si>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</si>
  <si>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</si>
  <si>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</si>
  <si>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</si>
  <si>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</si>
  <si>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</si>
  <si>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</si>
  <si>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</si>
  <si>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</si>
  <si>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</si>
  <si>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</si>
  <si>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</si>
  <si>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</si>
  <si>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</si>
  <si>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</si>
  <si>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</si>
  <si>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</si>
  <si>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</si>
  <si>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</si>
  <si>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0"/>
  </si>
  <si>
    <t>石川県宝達志水町</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</si>
  <si>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</si>
  <si>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</si>
  <si>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</si>
  <si>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</si>
  <si>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</si>
  <si>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</si>
  <si>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</si>
  <si>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</si>
  <si>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</si>
  <si>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</si>
  <si>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</si>
  <si>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</si>
  <si>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</si>
  <si>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</si>
  <si>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普通税</t>
    <rPh sb="0" eb="2">
      <t>フツウ</t>
    </rPh>
    <rPh sb="2" eb="3">
      <t>ゼイ</t>
    </rPh>
    <phoneticPr fontId="37"/>
  </si>
  <si>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</si>
  <si>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</si>
  <si>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</si>
  <si>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</si>
  <si>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</si>
  <si>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</si>
  <si>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</si>
  <si>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</si>
  <si>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</si>
  <si>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</si>
  <si>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</si>
  <si>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</si>
  <si>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37"/>
  </si>
  <si>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</si>
  <si>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</si>
  <si>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</si>
  <si>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</si>
  <si>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</si>
  <si>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</si>
  <si>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</si>
  <si>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</si>
  <si>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</si>
  <si>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</si>
  <si>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</si>
  <si>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</si>
  <si>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</si>
  <si>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</si>
  <si>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</si>
  <si>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</si>
  <si>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</si>
  <si>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</si>
  <si>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</si>
  <si>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</si>
  <si>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</si>
  <si>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</si>
  <si>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</si>
  <si>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</si>
  <si>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8"/>
  </si>
  <si>
    <t>目的税</t>
  </si>
  <si>
    <t>前年度繰上充用金</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</si>
  <si>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</si>
  <si>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</si>
  <si>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</si>
  <si>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</si>
  <si>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</si>
  <si>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</si>
  <si>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</si>
  <si>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</si>
  <si>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</si>
  <si>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</si>
  <si>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</si>
  <si>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</si>
  <si>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</si>
  <si>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</si>
  <si>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</si>
  <si>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6"/>
  </si>
  <si>
    <t>経常収支比率</t>
    <rPh sb="0" eb="2">
      <t>ケイジョウ</t>
    </rPh>
    <rPh sb="2" eb="4">
      <t>シュウシ</t>
    </rPh>
    <rPh sb="4" eb="6">
      <t>ヒリツ</t>
    </rPh>
    <phoneticPr fontId="36"/>
  </si>
  <si>
    <t>H27</t>
  </si>
  <si>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</si>
  <si>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</si>
  <si>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</si>
  <si>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</si>
  <si>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</si>
  <si>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</si>
  <si>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</si>
  <si>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</si>
  <si>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</si>
  <si>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平成30年度</t>
    <rPh sb="0" eb="2">
      <t>ヘイセイ</t>
    </rPh>
    <rPh sb="4" eb="6">
      <t>ネンド</t>
    </rPh>
    <phoneticPr fontId="6"/>
  </si>
  <si>
    <t xml:space="preserve"> H26</t>
  </si>
  <si>
    <t>現年</t>
    <rPh sb="0" eb="1">
      <t>ゲン</t>
    </rPh>
    <rPh sb="1" eb="2">
      <t>ネン</t>
    </rPh>
    <phoneticPr fontId="6"/>
  </si>
  <si>
    <t>　うち元金</t>
  </si>
  <si>
    <t>繰入金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</si>
  <si>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</si>
  <si>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</si>
  <si>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</si>
  <si>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</si>
  <si>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</si>
  <si>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</si>
  <si>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</si>
  <si>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</si>
  <si>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</si>
  <si>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</si>
  <si>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</si>
  <si>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</si>
  <si>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</si>
  <si>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35"/>
  </si>
  <si>
    <t>下水道</t>
  </si>
  <si>
    <t>財政再生基準</t>
  </si>
  <si>
    <t>実質公債費比率</t>
  </si>
  <si>
    <t>再差引収支</t>
    <rPh sb="0" eb="1">
      <t>サイ</t>
    </rPh>
    <rPh sb="1" eb="3">
      <t>サシヒキ</t>
    </rPh>
    <rPh sb="3" eb="5">
      <t>シュウシ</t>
    </rPh>
    <phoneticPr fontId="6"/>
  </si>
  <si>
    <t>　うち臨時財政対策債</t>
  </si>
  <si>
    <t>歳入合計</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</si>
  <si>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</si>
  <si>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</si>
  <si>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</si>
  <si>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</si>
  <si>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</si>
  <si>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加入世帯数(世帯)</t>
  </si>
  <si>
    <t>　繰出金</t>
  </si>
  <si>
    <t>宝達志水町国民健康保険特別会計</t>
  </si>
  <si>
    <t>工業用水道</t>
  </si>
  <si>
    <t>石川県市町村職員退職手当組合</t>
    <rPh sb="0" eb="3">
      <t>イシカワケン</t>
    </rPh>
    <rPh sb="3" eb="6">
      <t>シチョウソン</t>
    </rPh>
    <rPh sb="6" eb="8">
      <t>ショクイン</t>
    </rPh>
    <rPh sb="8" eb="10">
      <t>タイショク</t>
    </rPh>
    <rPh sb="10" eb="12">
      <t>テアテ</t>
    </rPh>
    <rPh sb="12" eb="14">
      <t>クミアイ</t>
    </rPh>
    <phoneticPr fontId="6"/>
  </si>
  <si>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</si>
  <si>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</si>
  <si>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</si>
  <si>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</si>
  <si>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</si>
  <si>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</si>
  <si>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</si>
  <si>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</si>
  <si>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</si>
  <si>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</si>
  <si>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</si>
  <si>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6"/>
  </si>
  <si>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</si>
  <si>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</si>
  <si>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</si>
  <si>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</si>
  <si>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</si>
  <si>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</si>
  <si>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</si>
  <si>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</si>
  <si>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</si>
  <si>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</si>
  <si>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</si>
  <si>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</si>
  <si>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宝達志水町病院事業会計</t>
  </si>
  <si>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</si>
  <si>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</si>
  <si>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</si>
  <si>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</si>
  <si>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</si>
  <si>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宝達志水町ケーブルテレビ事業特別会計</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</si>
  <si>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</si>
  <si>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</si>
  <si>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</si>
  <si>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</si>
  <si>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</si>
  <si>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</si>
  <si>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</si>
  <si>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</si>
  <si>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宝達志水町介護保険特別会計</t>
  </si>
  <si>
    <t>宝達志水町下水道事業会計</t>
  </si>
  <si>
    <t>(Ｄ)</t>
  </si>
  <si>
    <t>(単年度)</t>
    <rPh sb="1" eb="4">
      <t>タンネンド</t>
    </rPh>
    <phoneticPr fontId="6"/>
  </si>
  <si>
    <t>賃金（物件費）</t>
    <rPh sb="0" eb="2">
      <t>チンギン</t>
    </rPh>
    <rPh sb="3" eb="5">
      <t>ブッケン</t>
    </rPh>
    <rPh sb="5" eb="6">
      <t>ヒ</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</si>
  <si>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</si>
  <si>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</si>
  <si>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</si>
  <si>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</si>
  <si>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</si>
  <si>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</si>
  <si>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</si>
  <si>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石川県市町村消防団員等公務災害補償等組合</t>
    <rPh sb="0" eb="3">
      <t>イシカワケン</t>
    </rPh>
    <rPh sb="3" eb="6">
      <t>シチョウソン</t>
    </rPh>
    <rPh sb="6" eb="8">
      <t>ショウボウ</t>
    </rPh>
    <rPh sb="8" eb="10">
      <t>ダンイン</t>
    </rPh>
    <rPh sb="10" eb="11">
      <t>トウ</t>
    </rPh>
    <rPh sb="11" eb="13">
      <t>コウム</t>
    </rPh>
    <rPh sb="13" eb="15">
      <t>サイガイ</t>
    </rPh>
    <rPh sb="15" eb="17">
      <t>ホショウ</t>
    </rPh>
    <rPh sb="17" eb="18">
      <t>トウ</t>
    </rPh>
    <rPh sb="18" eb="20">
      <t>クミアイ</t>
    </rPh>
    <phoneticPr fontId="6"/>
  </si>
  <si>
    <t>区分</t>
    <rPh sb="0" eb="1">
      <t>ク</t>
    </rPh>
    <rPh sb="1" eb="2">
      <t>ブン</t>
    </rPh>
    <phoneticPr fontId="33"/>
  </si>
  <si>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</si>
  <si>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</si>
  <si>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</si>
  <si>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将来負担比率</t>
    <rPh sb="0" eb="2">
      <t>ショウライ</t>
    </rPh>
    <rPh sb="2" eb="4">
      <t>フタン</t>
    </rPh>
    <rPh sb="4" eb="6">
      <t>ヒリツ</t>
    </rPh>
    <phoneticPr fontId="36"/>
  </si>
  <si>
    <t>PFI事業に係るもの</t>
    <rPh sb="3" eb="5">
      <t>ジギョウ</t>
    </rPh>
    <rPh sb="6" eb="7">
      <t>カカ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</si>
  <si>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</si>
  <si>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</si>
  <si>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</si>
  <si>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組合等負担等見込額 </t>
    <rPh sb="0" eb="2">
      <t>クミアイ</t>
    </rPh>
    <rPh sb="2" eb="3">
      <t>トウ</t>
    </rPh>
    <rPh sb="3" eb="5">
      <t>フタン</t>
    </rPh>
    <rPh sb="5" eb="6">
      <t>トウ</t>
    </rPh>
    <rPh sb="6" eb="9">
      <t>ミコミガク</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</si>
  <si>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</si>
  <si>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</si>
  <si>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</si>
  <si>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</si>
  <si>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</si>
  <si>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</si>
  <si>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</si>
  <si>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</si>
  <si>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</si>
  <si>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</si>
  <si>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</si>
  <si>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</si>
  <si>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</si>
  <si>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</si>
  <si>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</si>
  <si>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</si>
  <si>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6"/>
  </si>
  <si>
    <t>平成30年度</t>
    <rPh sb="0" eb="2">
      <t>ヘイセイ</t>
    </rPh>
    <rPh sb="4" eb="6">
      <t>ネンド</t>
    </rPh>
    <phoneticPr fontId="3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</si>
  <si>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</si>
  <si>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</si>
  <si>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</si>
  <si>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</si>
  <si>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</si>
  <si>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</si>
  <si>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</si>
  <si>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</si>
  <si>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</si>
  <si>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</si>
  <si>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</si>
  <si>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</si>
  <si>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</si>
  <si>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</si>
  <si>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</si>
  <si>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</si>
  <si>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</si>
  <si>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</si>
  <si>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</si>
  <si>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</si>
  <si>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</si>
  <si>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</si>
  <si>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</si>
  <si>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H26</t>
  </si>
  <si>
    <t>H30</t>
  </si>
  <si>
    <t>その他会計（赤字）</t>
  </si>
  <si>
    <t>H27末</t>
  </si>
  <si>
    <t>H26末</t>
  </si>
  <si>
    <t>H28末</t>
  </si>
  <si>
    <t>H29末</t>
  </si>
  <si>
    <t>羽咋郡市広域圏事務組合（一般会計）</t>
    <rPh sb="0" eb="2">
      <t>ハクイ</t>
    </rPh>
    <rPh sb="2" eb="4">
      <t>グンシ</t>
    </rPh>
    <rPh sb="4" eb="7">
      <t>コウイキケン</t>
    </rPh>
    <rPh sb="7" eb="9">
      <t>ジム</t>
    </rPh>
    <rPh sb="9" eb="11">
      <t>クミアイ</t>
    </rPh>
    <rPh sb="12" eb="14">
      <t>イッパン</t>
    </rPh>
    <rPh sb="14" eb="16">
      <t>カイケイ</t>
    </rPh>
    <phoneticPr fontId="6"/>
  </si>
  <si>
    <t>羽咋郡市広域圏事務組合（ふるさと振興事業特別会計）</t>
    <rPh sb="0" eb="2">
      <t>ハクイ</t>
    </rPh>
    <rPh sb="2" eb="4">
      <t>グンシ</t>
    </rPh>
    <rPh sb="4" eb="7">
      <t>コウイキケン</t>
    </rPh>
    <rPh sb="7" eb="9">
      <t>ジム</t>
    </rPh>
    <rPh sb="9" eb="11">
      <t>クミアイ</t>
    </rPh>
    <rPh sb="16" eb="18">
      <t>シンコウ</t>
    </rPh>
    <rPh sb="18" eb="20">
      <t>ジギョウ</t>
    </rPh>
    <rPh sb="20" eb="22">
      <t>トクベツ</t>
    </rPh>
    <rPh sb="22" eb="24">
      <t>カイケイ</t>
    </rPh>
    <phoneticPr fontId="6"/>
  </si>
  <si>
    <t>公立羽咋病院事業会計</t>
    <rPh sb="0" eb="2">
      <t>コウリツ</t>
    </rPh>
    <rPh sb="2" eb="4">
      <t>ハクイ</t>
    </rPh>
    <rPh sb="4" eb="6">
      <t>ビョウイン</t>
    </rPh>
    <rPh sb="6" eb="8">
      <t>ジギョウ</t>
    </rPh>
    <rPh sb="8" eb="10">
      <t>カイケイ</t>
    </rPh>
    <phoneticPr fontId="6"/>
  </si>
  <si>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6"/>
  </si>
  <si>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6"/>
  </si>
  <si>
    <t>石川県市町村消防賞じゅつ金組合</t>
    <rPh sb="0" eb="3">
      <t>イシカワケン</t>
    </rPh>
    <rPh sb="3" eb="6">
      <t>シチョウソン</t>
    </rPh>
    <rPh sb="6" eb="8">
      <t>ショウボウ</t>
    </rPh>
    <rPh sb="8" eb="9">
      <t>ショウ</t>
    </rPh>
    <rPh sb="12" eb="13">
      <t>キン</t>
    </rPh>
    <rPh sb="13" eb="15">
      <t>クミアイ</t>
    </rPh>
    <phoneticPr fontId="6"/>
  </si>
  <si>
    <t>子浦川水防事務組合</t>
    <rPh sb="0" eb="1">
      <t>コ</t>
    </rPh>
    <rPh sb="1" eb="2">
      <t>ウラ</t>
    </rPh>
    <rPh sb="2" eb="3">
      <t>カワ</t>
    </rPh>
    <rPh sb="3" eb="5">
      <t>スイボウ</t>
    </rPh>
    <rPh sb="5" eb="7">
      <t>ジム</t>
    </rPh>
    <rPh sb="7" eb="9">
      <t>クミアイ</t>
    </rPh>
    <phoneticPr fontId="6"/>
  </si>
  <si>
    <t>町有施設整備基金</t>
    <rPh sb="0" eb="2">
      <t>チョウユウ</t>
    </rPh>
    <rPh sb="2" eb="4">
      <t>シセツ</t>
    </rPh>
    <rPh sb="4" eb="6">
      <t>セイビ</t>
    </rPh>
    <rPh sb="6" eb="8">
      <t>キキン</t>
    </rPh>
    <phoneticPr fontId="6"/>
  </si>
  <si>
    <t>合併振興基金</t>
    <rPh sb="0" eb="2">
      <t>ガッペイ</t>
    </rPh>
    <rPh sb="2" eb="4">
      <t>シンコウ</t>
    </rPh>
    <rPh sb="4" eb="6">
      <t>キキン</t>
    </rPh>
    <phoneticPr fontId="6"/>
  </si>
  <si>
    <t>ふるさと水と土保全基金</t>
    <rPh sb="4" eb="5">
      <t>ミズ</t>
    </rPh>
    <rPh sb="6" eb="7">
      <t>ツチ</t>
    </rPh>
    <rPh sb="7" eb="9">
      <t>ホゼン</t>
    </rPh>
    <rPh sb="9" eb="11">
      <t>キキン</t>
    </rPh>
    <phoneticPr fontId="6"/>
  </si>
  <si>
    <t>ケーブルテレビ施設整備基金</t>
    <rPh sb="7" eb="9">
      <t>シセツ</t>
    </rPh>
    <rPh sb="9" eb="11">
      <t>セイビ</t>
    </rPh>
    <rPh sb="11" eb="13">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</si>
  <si>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</si>
  <si>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</si>
  <si>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</si>
  <si>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</si>
  <si>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</si>
  <si>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本町の将来負担比率及び有形固定資産減価償却率は、両者とも類似団体平均を上回る水準で推移している。
　Ｈ30決算値では、繰上償還を進めてきたことで、類似団体平均を上回るペースで将来負担比率を改善し、類似団体との乖離も収束しつつある。
　しかし、有形固定資産減価償却率が高く、将来の更新費用の財源として、特定目的基金である町有施設整備基金のほか、地方債も想定されるところである。持続可能な財政運営のため、さらなる将来負担比率の削減を進めていく。</t>
    <rPh sb="1" eb="3">
      <t>ホンチョウ</t>
    </rPh>
    <rPh sb="4" eb="6">
      <t>ショウライ</t>
    </rPh>
    <rPh sb="6" eb="8">
      <t>フタン</t>
    </rPh>
    <rPh sb="8" eb="10">
      <t>ヒリツ</t>
    </rPh>
    <rPh sb="10" eb="11">
      <t>オヨ</t>
    </rPh>
    <rPh sb="12" eb="14">
      <t>ユウケイ</t>
    </rPh>
    <rPh sb="14" eb="16">
      <t>コテイ</t>
    </rPh>
    <rPh sb="16" eb="18">
      <t>シサン</t>
    </rPh>
    <rPh sb="18" eb="20">
      <t>ゲンカ</t>
    </rPh>
    <rPh sb="20" eb="23">
      <t>ショウキャクリツ</t>
    </rPh>
    <rPh sb="25" eb="27">
      <t>リョウシャ</t>
    </rPh>
    <rPh sb="29" eb="31">
      <t>ルイジ</t>
    </rPh>
    <rPh sb="31" eb="33">
      <t>ダンタイ</t>
    </rPh>
    <rPh sb="33" eb="35">
      <t>ヘイキン</t>
    </rPh>
    <rPh sb="36" eb="38">
      <t>ウワマワ</t>
    </rPh>
    <rPh sb="39" eb="41">
      <t>スイジュン</t>
    </rPh>
    <rPh sb="42" eb="44">
      <t>スイイ</t>
    </rPh>
    <rPh sb="54" eb="56">
      <t>ケッサン</t>
    </rPh>
    <rPh sb="56" eb="57">
      <t>チ</t>
    </rPh>
    <rPh sb="60" eb="64">
      <t>クリアゲショウカン</t>
    </rPh>
    <rPh sb="65" eb="66">
      <t>スス</t>
    </rPh>
    <rPh sb="74" eb="76">
      <t>ルイジ</t>
    </rPh>
    <rPh sb="76" eb="78">
      <t>ダンタイ</t>
    </rPh>
    <rPh sb="78" eb="80">
      <t>ヘイキン</t>
    </rPh>
    <rPh sb="81" eb="83">
      <t>ウワマワ</t>
    </rPh>
    <rPh sb="88" eb="90">
      <t>ショウライ</t>
    </rPh>
    <rPh sb="90" eb="92">
      <t>フタン</t>
    </rPh>
    <rPh sb="92" eb="94">
      <t>ヒリツ</t>
    </rPh>
    <rPh sb="95" eb="97">
      <t>カイゼン</t>
    </rPh>
    <rPh sb="99" eb="101">
      <t>ルイジ</t>
    </rPh>
    <rPh sb="101" eb="103">
      <t>ダンタイ</t>
    </rPh>
    <rPh sb="105" eb="107">
      <t>カイリ</t>
    </rPh>
    <rPh sb="108" eb="110">
      <t>シュウソク</t>
    </rPh>
    <rPh sb="122" eb="124">
      <t>ユウケイ</t>
    </rPh>
    <rPh sb="124" eb="126">
      <t>コテイ</t>
    </rPh>
    <rPh sb="126" eb="128">
      <t>シサン</t>
    </rPh>
    <rPh sb="128" eb="130">
      <t>ゲンカ</t>
    </rPh>
    <rPh sb="130" eb="133">
      <t>ショウキャクリツ</t>
    </rPh>
    <rPh sb="134" eb="135">
      <t>タカ</t>
    </rPh>
    <rPh sb="137" eb="139">
      <t>ショウライ</t>
    </rPh>
    <rPh sb="140" eb="142">
      <t>コウシン</t>
    </rPh>
    <rPh sb="142" eb="144">
      <t>ヒヨウ</t>
    </rPh>
    <rPh sb="145" eb="147">
      <t>ザイゲン</t>
    </rPh>
    <rPh sb="151" eb="153">
      <t>トクテイ</t>
    </rPh>
    <rPh sb="153" eb="155">
      <t>モクテキ</t>
    </rPh>
    <rPh sb="155" eb="157">
      <t>キキン</t>
    </rPh>
    <rPh sb="160" eb="162">
      <t>チョウユウ</t>
    </rPh>
    <rPh sb="162" eb="164">
      <t>シセツ</t>
    </rPh>
    <rPh sb="164" eb="166">
      <t>セイビ</t>
    </rPh>
    <rPh sb="166" eb="168">
      <t>キキン</t>
    </rPh>
    <rPh sb="172" eb="175">
      <t>チホウサイ</t>
    </rPh>
    <rPh sb="176" eb="178">
      <t>ソウテイ</t>
    </rPh>
    <rPh sb="188" eb="190">
      <t>ジゾク</t>
    </rPh>
    <rPh sb="190" eb="192">
      <t>カノウ</t>
    </rPh>
    <rPh sb="193" eb="195">
      <t>ザイセイ</t>
    </rPh>
    <rPh sb="195" eb="197">
      <t>ウンエイ</t>
    </rPh>
    <rPh sb="205" eb="207">
      <t>ショウライ</t>
    </rPh>
    <rPh sb="207" eb="209">
      <t>フタン</t>
    </rPh>
    <rPh sb="209" eb="211">
      <t>ヒリツ</t>
    </rPh>
    <rPh sb="212" eb="214">
      <t>サクゲン</t>
    </rPh>
    <rPh sb="215" eb="216">
      <t>スス</t>
    </rPh>
    <phoneticPr fontId="6"/>
  </si>
  <si>
    <t>　本町は、実質公債費比率、将来負担比率とも、類似団体平均を大きく上回る領域で推移してきた。しかし、行財政改革の推進、繰上償還の実施等により、両指標とも減少し、グラフ左下方へ堅調に推移しており、Ｈ30決算値では、実質公債費比率は、類似団体平均を下回ることができた。
　類似団体平均値については、将来負担比率は、Ｈ27・28決算値は上昇に転じ、以後減少傾向が見られる。また、実質公債費比率はＨ26決算値以後、ほぼ同水準で推移していることから、本町との乖離は少しずつ収束しつつある。
　今後も引き続き、新発債の抑制、繰上償還の実施等により、将来負担比率を中心に数値改善に努めていく。</t>
    <rPh sb="1" eb="3">
      <t>ホンチョウ</t>
    </rPh>
    <rPh sb="5" eb="7">
      <t>ジッシツ</t>
    </rPh>
    <rPh sb="7" eb="10">
      <t>コウサイヒ</t>
    </rPh>
    <rPh sb="10" eb="12">
      <t>ヒリツ</t>
    </rPh>
    <rPh sb="13" eb="15">
      <t>ショウライ</t>
    </rPh>
    <rPh sb="15" eb="17">
      <t>フタン</t>
    </rPh>
    <rPh sb="17" eb="19">
      <t>ヒリツ</t>
    </rPh>
    <rPh sb="22" eb="24">
      <t>ルイジ</t>
    </rPh>
    <rPh sb="24" eb="26">
      <t>ダンタイ</t>
    </rPh>
    <rPh sb="26" eb="28">
      <t>ヘイキン</t>
    </rPh>
    <rPh sb="29" eb="30">
      <t>オオ</t>
    </rPh>
    <rPh sb="32" eb="34">
      <t>ウワマワ</t>
    </rPh>
    <rPh sb="35" eb="37">
      <t>リョウイキ</t>
    </rPh>
    <rPh sb="38" eb="40">
      <t>スイイ</t>
    </rPh>
    <rPh sb="49" eb="52">
      <t>ギョウザイセイ</t>
    </rPh>
    <rPh sb="52" eb="54">
      <t>カイカク</t>
    </rPh>
    <rPh sb="55" eb="57">
      <t>スイシン</t>
    </rPh>
    <rPh sb="58" eb="62">
      <t>クリアゲショウカン</t>
    </rPh>
    <rPh sb="63" eb="65">
      <t>ジッシ</t>
    </rPh>
    <rPh sb="65" eb="66">
      <t>トウ</t>
    </rPh>
    <rPh sb="70" eb="71">
      <t>リョウ</t>
    </rPh>
    <rPh sb="71" eb="73">
      <t>シヒョウ</t>
    </rPh>
    <rPh sb="75" eb="77">
      <t>ゲンショウ</t>
    </rPh>
    <rPh sb="82" eb="83">
      <t>ヒダリ</t>
    </rPh>
    <rPh sb="83" eb="85">
      <t>カホウ</t>
    </rPh>
    <rPh sb="86" eb="88">
      <t>ケンチョウ</t>
    </rPh>
    <rPh sb="89" eb="91">
      <t>スイイ</t>
    </rPh>
    <rPh sb="99" eb="101">
      <t>ケッサン</t>
    </rPh>
    <rPh sb="101" eb="102">
      <t>チ</t>
    </rPh>
    <rPh sb="105" eb="107">
      <t>ジッシツ</t>
    </rPh>
    <rPh sb="107" eb="110">
      <t>コウサイヒ</t>
    </rPh>
    <rPh sb="110" eb="112">
      <t>ヒリツ</t>
    </rPh>
    <rPh sb="114" eb="116">
      <t>ルイジ</t>
    </rPh>
    <rPh sb="116" eb="118">
      <t>ダンタイ</t>
    </rPh>
    <rPh sb="118" eb="120">
      <t>ヘイキン</t>
    </rPh>
    <rPh sb="121" eb="123">
      <t>シタマワ</t>
    </rPh>
    <rPh sb="133" eb="135">
      <t>ルイジ</t>
    </rPh>
    <rPh sb="135" eb="137">
      <t>ダンタイ</t>
    </rPh>
    <rPh sb="137" eb="139">
      <t>ヘイキン</t>
    </rPh>
    <rPh sb="139" eb="140">
      <t>チ</t>
    </rPh>
    <rPh sb="146" eb="148">
      <t>ショウライ</t>
    </rPh>
    <rPh sb="148" eb="150">
      <t>フタン</t>
    </rPh>
    <rPh sb="150" eb="152">
      <t>ヒリツ</t>
    </rPh>
    <rPh sb="160" eb="162">
      <t>ケッサン</t>
    </rPh>
    <rPh sb="162" eb="163">
      <t>チ</t>
    </rPh>
    <rPh sb="164" eb="166">
      <t>ジョウショウ</t>
    </rPh>
    <rPh sb="167" eb="168">
      <t>テン</t>
    </rPh>
    <rPh sb="170" eb="172">
      <t>イゴ</t>
    </rPh>
    <rPh sb="172" eb="174">
      <t>ゲンショウ</t>
    </rPh>
    <rPh sb="174" eb="176">
      <t>ケイコウ</t>
    </rPh>
    <rPh sb="177" eb="178">
      <t>ミ</t>
    </rPh>
    <rPh sb="185" eb="187">
      <t>ジッシツ</t>
    </rPh>
    <rPh sb="187" eb="190">
      <t>コウサイヒ</t>
    </rPh>
    <rPh sb="190" eb="192">
      <t>ヒリツ</t>
    </rPh>
    <rPh sb="196" eb="198">
      <t>ケッサン</t>
    </rPh>
    <rPh sb="198" eb="199">
      <t>チ</t>
    </rPh>
    <rPh sb="199" eb="201">
      <t>イゴ</t>
    </rPh>
    <rPh sb="204" eb="207">
      <t>ドウスイジュン</t>
    </rPh>
    <rPh sb="208" eb="210">
      <t>スイイ</t>
    </rPh>
    <rPh sb="219" eb="221">
      <t>ホンチョウ</t>
    </rPh>
    <rPh sb="223" eb="225">
      <t>カイリ</t>
    </rPh>
    <rPh sb="226" eb="227">
      <t>スコ</t>
    </rPh>
    <rPh sb="230" eb="232">
      <t>シュウソク</t>
    </rPh>
    <rPh sb="240" eb="242">
      <t>コンゴ</t>
    </rPh>
    <rPh sb="243" eb="244">
      <t>ヒ</t>
    </rPh>
    <rPh sb="245" eb="246">
      <t>ツヅ</t>
    </rPh>
    <rPh sb="248" eb="249">
      <t>シン</t>
    </rPh>
    <rPh sb="249" eb="250">
      <t>ハツ</t>
    </rPh>
    <rPh sb="250" eb="251">
      <t>サイ</t>
    </rPh>
    <rPh sb="252" eb="254">
      <t>ヨクセイ</t>
    </rPh>
    <rPh sb="255" eb="259">
      <t>クリアゲショウカン</t>
    </rPh>
    <rPh sb="260" eb="262">
      <t>ジッシ</t>
    </rPh>
    <rPh sb="262" eb="263">
      <t>トウ</t>
    </rPh>
    <rPh sb="267" eb="269">
      <t>ショウライ</t>
    </rPh>
    <rPh sb="269" eb="271">
      <t>フタン</t>
    </rPh>
    <rPh sb="271" eb="273">
      <t>ヒリツ</t>
    </rPh>
    <rPh sb="274" eb="276">
      <t>チュウシン</t>
    </rPh>
    <rPh sb="277" eb="279">
      <t>スウチ</t>
    </rPh>
    <rPh sb="279" eb="281">
      <t>カイゼン</t>
    </rPh>
    <rPh sb="282" eb="283">
      <t>ツト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</si>
</sst>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5"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sz val="9"/>
      <color indexed="8"/>
      <name val="ＭＳ ゴシック"/>
      <family val="3"/>
    </font>
    <font>
      <sz val="9"/>
      <name val="ＭＳ 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36">
    <xf numFmtId="0" fontId="0" fillId="0" borderId="0" xfId="0">
      <alignment vertical="center"/>
    </xf>
    <xf numFmtId="0" fontId="2" fillId="0" borderId="0" xfId="10" applyFont="1">
      <alignment vertical="center"/>
    </xf>
    <xf numFmtId="49" fontId="2" fillId="0" borderId="0" xfId="10" applyNumberFormat="1" applyFont="1" applyFill="1">
      <alignment vertical="center"/>
    </xf>
    <xf numFmtId="0" fontId="8" fillId="0" borderId="0" xfId="10" applyFont="1" applyFill="1">
      <alignment vertical="center"/>
    </xf>
    <xf numFmtId="0" fontId="2" fillId="0" borderId="8" xfId="10" applyFont="1" applyFill="1" applyBorder="1">
      <alignment vertical="center"/>
    </xf>
    <xf numFmtId="49" fontId="2" fillId="0" borderId="8" xfId="10" applyNumberFormat="1" applyFont="1" applyFill="1" applyBorder="1">
      <alignment vertical="center"/>
    </xf>
    <xf numFmtId="0" fontId="2" fillId="0" borderId="9" xfId="10" applyFont="1" applyFill="1" applyBorder="1">
      <alignment vertical="center"/>
    </xf>
    <xf numFmtId="0" fontId="2" fillId="0" borderId="0" xfId="10" applyFont="1" applyFill="1" applyBorder="1" applyAlignment="1">
      <alignment horizontal="center" vertical="center" wrapText="1"/>
    </xf>
    <xf numFmtId="0" fontId="2" fillId="0" borderId="0" xfId="10" applyFont="1" applyFill="1" applyBorder="1">
      <alignment vertical="center"/>
    </xf>
    <xf numFmtId="49" fontId="2" fillId="0" borderId="0" xfId="10" applyNumberFormat="1" applyFont="1" applyFill="1" applyBorder="1">
      <alignment vertical="center"/>
    </xf>
    <xf numFmtId="49" fontId="2" fillId="0" borderId="0" xfId="10" applyNumberFormat="1" applyFont="1" applyFill="1" applyBorder="1" applyAlignment="1">
      <alignment horizontal="center" vertical="center"/>
    </xf>
    <xf numFmtId="0" fontId="2" fillId="0" borderId="20" xfId="10" applyFont="1" applyFill="1" applyBorder="1">
      <alignment vertical="center"/>
    </xf>
    <xf numFmtId="0" fontId="9" fillId="0" borderId="0" xfId="10" applyFont="1" applyFill="1">
      <alignment vertical="center"/>
    </xf>
    <xf numFmtId="0" fontId="2" fillId="0" borderId="30" xfId="10" applyFont="1" applyFill="1" applyBorder="1" applyAlignment="1">
      <alignment horizontal="center" vertical="center"/>
    </xf>
    <xf numFmtId="0" fontId="2" fillId="0" borderId="0" xfId="10" applyFont="1" applyFill="1" applyBorder="1" applyAlignment="1">
      <alignment horizontal="center" vertical="center"/>
    </xf>
    <xf numFmtId="0" fontId="2" fillId="0" borderId="23" xfId="10" applyFont="1" applyFill="1" applyBorder="1" applyAlignment="1">
      <alignment horizontal="center" vertical="center"/>
    </xf>
    <xf numFmtId="0" fontId="11" fillId="0" borderId="26" xfId="11" applyFont="1" applyFill="1" applyBorder="1" applyAlignment="1">
      <alignment vertical="center"/>
    </xf>
    <xf numFmtId="0" fontId="11" fillId="0" borderId="28" xfId="11" applyFont="1" applyFill="1" applyBorder="1" applyAlignment="1">
      <alignment horizontal="center" vertical="center"/>
    </xf>
    <xf numFmtId="0" fontId="2" fillId="0" borderId="42" xfId="10" applyFont="1" applyFill="1" applyBorder="1" applyAlignment="1">
      <alignment horizontal="center" vertical="center"/>
    </xf>
    <xf numFmtId="0" fontId="2" fillId="0" borderId="8" xfId="10" applyFont="1" applyFill="1" applyBorder="1" applyAlignment="1">
      <alignment horizontal="center" vertical="center"/>
    </xf>
    <xf numFmtId="0" fontId="2" fillId="0" borderId="9" xfId="10" applyFont="1" applyFill="1" applyBorder="1" applyAlignment="1">
      <alignment horizontal="center" vertical="center"/>
    </xf>
    <xf numFmtId="0" fontId="2" fillId="0" borderId="58" xfId="10" applyFont="1" applyFill="1" applyBorder="1" applyAlignment="1">
      <alignment horizontal="center" vertical="center"/>
    </xf>
    <xf numFmtId="0" fontId="2" fillId="0" borderId="0" xfId="10" applyFont="1" applyFill="1" applyBorder="1" applyAlignment="1">
      <alignment vertical="center"/>
    </xf>
    <xf numFmtId="0" fontId="2" fillId="0" borderId="34" xfId="10" applyFont="1" applyFill="1" applyBorder="1" applyAlignment="1">
      <alignment horizontal="center" vertical="center" wrapText="1"/>
    </xf>
    <xf numFmtId="0" fontId="2" fillId="0" borderId="8" xfId="10" applyFont="1" applyFill="1" applyBorder="1" applyAlignment="1">
      <alignment horizontal="left" vertical="center"/>
    </xf>
    <xf numFmtId="0" fontId="2" fillId="0" borderId="7" xfId="10" applyFont="1" applyFill="1" applyBorder="1" applyAlignment="1">
      <alignment horizontal="left" vertical="center"/>
    </xf>
    <xf numFmtId="0" fontId="2" fillId="0" borderId="19" xfId="10" applyFont="1" applyFill="1" applyBorder="1" applyAlignment="1">
      <alignment horizontal="left" vertical="center"/>
    </xf>
    <xf numFmtId="0" fontId="10" fillId="0" borderId="20" xfId="10" applyFont="1" applyFill="1" applyBorder="1" applyAlignment="1">
      <alignment vertical="center" wrapText="1"/>
    </xf>
    <xf numFmtId="0" fontId="2" fillId="0" borderId="53" xfId="10" applyFont="1" applyFill="1" applyBorder="1" applyAlignment="1">
      <alignment horizontal="left" vertical="center"/>
    </xf>
    <xf numFmtId="0" fontId="10" fillId="0" borderId="60" xfId="10" applyFont="1" applyFill="1" applyBorder="1" applyAlignment="1">
      <alignment vertical="center" wrapText="1"/>
    </xf>
    <xf numFmtId="190" fontId="2" fillId="0" borderId="7" xfId="10" applyNumberFormat="1" applyFont="1" applyFill="1" applyBorder="1" applyAlignment="1">
      <alignment horizontal="right" vertical="center" shrinkToFit="1"/>
    </xf>
    <xf numFmtId="190" fontId="2" fillId="0" borderId="7" xfId="10" applyNumberFormat="1" applyFont="1" applyFill="1" applyBorder="1" applyAlignment="1">
      <alignment vertical="center" shrinkToFit="1"/>
    </xf>
    <xf numFmtId="189" fontId="2" fillId="0" borderId="9" xfId="10" applyNumberFormat="1" applyFont="1" applyFill="1" applyBorder="1" applyAlignment="1">
      <alignment vertical="center"/>
    </xf>
    <xf numFmtId="190" fontId="2" fillId="0" borderId="19" xfId="10" applyNumberFormat="1" applyFont="1" applyFill="1" applyBorder="1" applyAlignment="1">
      <alignment horizontal="right" vertical="center" shrinkToFit="1"/>
    </xf>
    <xf numFmtId="190" fontId="2" fillId="0" borderId="19" xfId="10" applyNumberFormat="1" applyFont="1" applyFill="1" applyBorder="1" applyAlignment="1">
      <alignment vertical="center" shrinkToFit="1"/>
    </xf>
    <xf numFmtId="189" fontId="2" fillId="0" borderId="20" xfId="10" applyNumberFormat="1" applyFont="1" applyFill="1" applyBorder="1" applyAlignment="1">
      <alignment vertical="center"/>
    </xf>
    <xf numFmtId="190" fontId="2" fillId="0" borderId="53" xfId="10" applyNumberFormat="1" applyFont="1" applyFill="1" applyBorder="1" applyAlignment="1">
      <alignment horizontal="right" vertical="center" shrinkToFit="1"/>
    </xf>
    <xf numFmtId="190" fontId="2" fillId="0" borderId="53" xfId="10" applyNumberFormat="1" applyFont="1" applyFill="1" applyBorder="1" applyAlignment="1">
      <alignment vertical="center" shrinkToFit="1"/>
    </xf>
    <xf numFmtId="189" fontId="2" fillId="0" borderId="60" xfId="10" applyNumberFormat="1" applyFont="1" applyFill="1" applyBorder="1" applyAlignment="1">
      <alignment vertical="center"/>
    </xf>
    <xf numFmtId="0" fontId="2" fillId="0" borderId="58" xfId="10" applyFont="1" applyFill="1" applyBorder="1">
      <alignment vertical="center"/>
    </xf>
    <xf numFmtId="0" fontId="2" fillId="0" borderId="60" xfId="10" applyFont="1" applyFill="1" applyBorder="1">
      <alignment vertical="center"/>
    </xf>
    <xf numFmtId="0" fontId="2" fillId="0" borderId="0" xfId="5" applyFont="1" applyAlignment="1">
      <alignment vertical="center" shrinkToFit="1"/>
    </xf>
    <xf numFmtId="49" fontId="13" fillId="0" borderId="0" xfId="5" applyNumberFormat="1" applyFont="1">
      <alignment vertical="center"/>
    </xf>
    <xf numFmtId="0" fontId="14" fillId="0" borderId="0" xfId="5" applyFont="1">
      <alignment vertical="center"/>
    </xf>
    <xf numFmtId="0" fontId="11" fillId="0" borderId="0" xfId="5" applyFont="1" applyBorder="1">
      <alignment vertical="center"/>
    </xf>
    <xf numFmtId="0" fontId="11" fillId="0" borderId="0" xfId="5" applyFont="1">
      <alignment vertical="center"/>
    </xf>
    <xf numFmtId="0" fontId="2" fillId="0" borderId="23" xfId="5" applyFont="1" applyBorder="1">
      <alignment vertical="center"/>
    </xf>
    <xf numFmtId="0" fontId="2" fillId="0" borderId="34" xfId="5" applyFont="1" applyBorder="1">
      <alignment vertical="center"/>
    </xf>
    <xf numFmtId="0" fontId="15" fillId="0" borderId="34" xfId="5" applyFont="1" applyBorder="1" applyAlignment="1">
      <alignment horizontal="center" vertical="center"/>
    </xf>
    <xf numFmtId="0" fontId="15" fillId="0" borderId="34" xfId="5" applyFont="1" applyBorder="1" applyAlignment="1">
      <alignment vertical="center"/>
    </xf>
    <xf numFmtId="0" fontId="3" fillId="0" borderId="0" xfId="19">
      <alignment vertical="center"/>
    </xf>
    <xf numFmtId="0" fontId="3" fillId="0" borderId="0" xfId="19" applyProtection="1">
      <alignment vertical="center"/>
    </xf>
    <xf numFmtId="0" fontId="3" fillId="0" borderId="0" xfId="19" applyAlignment="1" applyProtection="1">
      <alignment vertical="center"/>
    </xf>
    <xf numFmtId="0" fontId="16" fillId="0" borderId="0" xfId="19" applyFont="1" applyProtection="1">
      <alignment vertical="center"/>
    </xf>
    <xf numFmtId="0" fontId="3" fillId="3" borderId="0" xfId="19" applyFill="1" applyProtection="1">
      <alignment vertical="center"/>
    </xf>
    <xf numFmtId="49" fontId="2" fillId="3" borderId="0" xfId="13" applyNumberFormat="1" applyFont="1" applyFill="1" applyProtection="1">
      <alignment vertical="center"/>
    </xf>
    <xf numFmtId="0" fontId="17" fillId="3" borderId="0" xfId="13" applyFont="1" applyFill="1" applyAlignment="1" applyProtection="1">
      <alignment vertical="center"/>
    </xf>
    <xf numFmtId="0" fontId="2" fillId="3" borderId="0" xfId="13" applyFont="1" applyFill="1" applyProtection="1">
      <alignment vertical="center"/>
    </xf>
    <xf numFmtId="0" fontId="18" fillId="0" borderId="77" xfId="13" applyFont="1" applyBorder="1" applyAlignment="1" applyProtection="1">
      <alignment horizontal="center" vertical="center" shrinkToFit="1"/>
      <protection locked="0"/>
    </xf>
    <xf numFmtId="0" fontId="18" fillId="0" borderId="78" xfId="13" applyFont="1" applyBorder="1" applyAlignment="1" applyProtection="1">
      <alignment horizontal="center" vertical="center" shrinkToFit="1"/>
      <protection locked="0"/>
    </xf>
    <xf numFmtId="0" fontId="18" fillId="5" borderId="79" xfId="13" applyFont="1" applyFill="1" applyBorder="1" applyAlignment="1" applyProtection="1">
      <alignment horizontal="center" vertical="center" shrinkToFit="1"/>
      <protection locked="0"/>
    </xf>
    <xf numFmtId="0" fontId="18" fillId="0" borderId="80" xfId="13" applyFont="1" applyBorder="1" applyAlignment="1" applyProtection="1">
      <alignment horizontal="center" vertical="center" shrinkToFit="1"/>
      <protection locked="0"/>
    </xf>
    <xf numFmtId="0" fontId="12" fillId="3" borderId="0" xfId="13" applyFont="1" applyFill="1" applyProtection="1">
      <alignment vertical="center"/>
    </xf>
    <xf numFmtId="0" fontId="18" fillId="3" borderId="0" xfId="13" applyFont="1" applyFill="1" applyProtection="1">
      <alignment vertical="center"/>
    </xf>
    <xf numFmtId="0" fontId="18" fillId="0" borderId="81" xfId="13" applyFont="1" applyBorder="1" applyAlignment="1" applyProtection="1">
      <alignment horizontal="center" vertical="center" shrinkToFit="1"/>
      <protection locked="0"/>
    </xf>
    <xf numFmtId="0" fontId="18" fillId="3" borderId="0" xfId="13" applyFont="1" applyFill="1" applyBorder="1" applyAlignment="1" applyProtection="1">
      <alignment horizontal="center" vertical="center" shrinkToFit="1"/>
    </xf>
    <xf numFmtId="0" fontId="12" fillId="3" borderId="0" xfId="13" applyFont="1" applyFill="1" applyBorder="1" applyProtection="1">
      <alignment vertical="center"/>
    </xf>
    <xf numFmtId="0" fontId="18" fillId="3" borderId="20" xfId="13" applyFont="1" applyFill="1" applyBorder="1" applyAlignment="1" applyProtection="1">
      <alignment vertical="center"/>
    </xf>
    <xf numFmtId="0" fontId="20" fillId="3" borderId="0" xfId="19" applyFont="1" applyFill="1" applyProtection="1">
      <alignment vertical="center"/>
    </xf>
    <xf numFmtId="0" fontId="2" fillId="3" borderId="0" xfId="13" applyFont="1" applyFill="1" applyAlignment="1" applyProtection="1">
      <alignment vertical="center"/>
    </xf>
    <xf numFmtId="0" fontId="18" fillId="3" borderId="0" xfId="13" applyFont="1" applyFill="1" applyBorder="1" applyAlignment="1" applyProtection="1">
      <alignment horizontal="left" vertical="center" shrinkToFit="1"/>
    </xf>
    <xf numFmtId="0" fontId="18" fillId="3" borderId="20" xfId="13" applyFont="1" applyFill="1" applyBorder="1" applyAlignment="1" applyProtection="1">
      <alignment horizontal="center" vertical="center"/>
    </xf>
    <xf numFmtId="0" fontId="18" fillId="3" borderId="0" xfId="13" applyFont="1" applyFill="1" applyBorder="1" applyProtection="1">
      <alignment vertical="center"/>
    </xf>
    <xf numFmtId="0" fontId="18" fillId="3" borderId="23" xfId="13" applyFont="1" applyFill="1" applyBorder="1" applyAlignment="1" applyProtection="1">
      <alignment vertical="center"/>
    </xf>
    <xf numFmtId="0" fontId="18" fillId="3" borderId="0" xfId="13" applyFont="1" applyFill="1" applyBorder="1" applyAlignment="1" applyProtection="1">
      <alignment vertical="center"/>
    </xf>
    <xf numFmtId="183" fontId="18" fillId="3" borderId="0" xfId="13" applyNumberFormat="1" applyFont="1" applyFill="1" applyBorder="1" applyAlignment="1" applyProtection="1">
      <alignment horizontal="right" vertical="center" shrinkToFit="1"/>
    </xf>
    <xf numFmtId="0" fontId="18" fillId="3" borderId="12" xfId="13" applyFont="1" applyFill="1" applyBorder="1" applyAlignment="1" applyProtection="1">
      <alignment vertical="center"/>
    </xf>
    <xf numFmtId="0" fontId="18" fillId="3" borderId="0" xfId="13" applyFont="1" applyFill="1" applyAlignment="1" applyProtection="1">
      <alignment vertical="center"/>
    </xf>
    <xf numFmtId="0" fontId="16" fillId="3" borderId="8" xfId="13" applyFont="1" applyFill="1" applyBorder="1" applyAlignment="1" applyProtection="1">
      <alignment vertical="center"/>
    </xf>
    <xf numFmtId="0" fontId="16" fillId="3" borderId="0" xfId="13" applyFont="1" applyFill="1" applyAlignment="1" applyProtection="1">
      <alignment vertical="center"/>
    </xf>
    <xf numFmtId="0" fontId="16" fillId="3" borderId="0" xfId="13" applyFont="1" applyFill="1" applyBorder="1" applyAlignment="1" applyProtection="1">
      <alignment vertical="center"/>
    </xf>
    <xf numFmtId="0" fontId="16" fillId="3" borderId="0" xfId="13" applyFont="1" applyFill="1" applyProtection="1">
      <alignment vertical="center"/>
    </xf>
    <xf numFmtId="183" fontId="18" fillId="3" borderId="0" xfId="13" applyNumberFormat="1" applyFont="1" applyFill="1" applyBorder="1" applyAlignment="1" applyProtection="1">
      <alignment horizontal="left" vertical="center" shrinkToFit="1"/>
    </xf>
    <xf numFmtId="0" fontId="18" fillId="3" borderId="35" xfId="13" applyFont="1" applyFill="1" applyBorder="1" applyProtection="1">
      <alignment vertical="center"/>
    </xf>
    <xf numFmtId="0" fontId="16" fillId="3" borderId="0" xfId="13" applyFont="1" applyFill="1" applyBorder="1" applyProtection="1">
      <alignment vertical="center"/>
    </xf>
    <xf numFmtId="0" fontId="16" fillId="3" borderId="0" xfId="13" applyFont="1" applyFill="1" applyBorder="1" applyAlignment="1" applyProtection="1">
      <alignment horizontal="center" vertical="center"/>
    </xf>
    <xf numFmtId="0" fontId="18" fillId="0" borderId="152" xfId="12" applyFont="1" applyBorder="1" applyAlignment="1" applyProtection="1">
      <alignment horizontal="center" vertical="center" shrinkToFit="1"/>
      <protection locked="0"/>
    </xf>
    <xf numFmtId="0" fontId="18" fillId="0" borderId="153" xfId="12" applyFont="1" applyBorder="1" applyAlignment="1" applyProtection="1">
      <alignment horizontal="center" vertical="center" shrinkToFit="1"/>
      <protection locked="0"/>
    </xf>
    <xf numFmtId="0" fontId="18" fillId="3" borderId="153" xfId="13" applyFont="1" applyFill="1" applyBorder="1" applyAlignment="1" applyProtection="1">
      <alignment horizontal="center" vertical="center" shrinkToFit="1"/>
      <protection locked="0"/>
    </xf>
    <xf numFmtId="0" fontId="18" fillId="3" borderId="0" xfId="13" applyFont="1" applyFill="1" applyBorder="1" applyAlignment="1" applyProtection="1">
      <alignment horizontal="center" vertical="center"/>
    </xf>
    <xf numFmtId="0" fontId="18" fillId="3" borderId="58" xfId="13" applyFont="1" applyFill="1" applyBorder="1" applyAlignment="1" applyProtection="1">
      <alignment vertical="center"/>
    </xf>
    <xf numFmtId="0" fontId="2" fillId="3" borderId="0" xfId="13" applyFont="1" applyFill="1" applyBorder="1" applyAlignment="1" applyProtection="1">
      <alignment vertical="center"/>
    </xf>
    <xf numFmtId="0" fontId="2" fillId="3" borderId="20" xfId="13" applyFont="1" applyFill="1" applyBorder="1" applyProtection="1">
      <alignment vertical="center"/>
    </xf>
    <xf numFmtId="0" fontId="3" fillId="3" borderId="0" xfId="19" applyFill="1" applyAlignment="1" applyProtection="1">
      <alignment vertical="center"/>
    </xf>
    <xf numFmtId="0" fontId="1" fillId="3" borderId="0" xfId="1" applyFill="1"/>
    <xf numFmtId="0" fontId="1" fillId="3" borderId="0" xfId="1" applyFill="1" applyProtection="1">
      <protection hidden="1"/>
    </xf>
    <xf numFmtId="0" fontId="3" fillId="0" borderId="14" xfId="24" applyFont="1" applyFill="1" applyBorder="1">
      <alignment vertical="center"/>
    </xf>
    <xf numFmtId="0" fontId="3" fillId="0" borderId="42" xfId="24" applyFont="1" applyFill="1" applyBorder="1">
      <alignment vertical="center"/>
    </xf>
    <xf numFmtId="185" fontId="15" fillId="0" borderId="0" xfId="24" applyNumberFormat="1" applyFont="1" applyFill="1">
      <alignment vertical="center"/>
    </xf>
    <xf numFmtId="0" fontId="18" fillId="0" borderId="30" xfId="24" applyFont="1" applyFill="1" applyBorder="1">
      <alignment vertical="center"/>
    </xf>
    <xf numFmtId="185" fontId="15" fillId="0" borderId="42" xfId="24" applyNumberFormat="1" applyFont="1" applyFill="1" applyBorder="1">
      <alignment vertical="center"/>
    </xf>
    <xf numFmtId="185" fontId="15" fillId="0" borderId="31" xfId="24" applyNumberFormat="1" applyFont="1" applyFill="1" applyBorder="1">
      <alignment vertical="center"/>
    </xf>
    <xf numFmtId="185" fontId="15" fillId="0" borderId="0" xfId="24" applyNumberFormat="1" applyFont="1" applyFill="1" applyBorder="1">
      <alignment vertical="center"/>
    </xf>
    <xf numFmtId="0" fontId="15" fillId="0" borderId="0" xfId="24" applyFont="1" applyFill="1">
      <alignment vertical="center"/>
    </xf>
    <xf numFmtId="0" fontId="3" fillId="0" borderId="23" xfId="24" applyFont="1" applyFill="1" applyBorder="1">
      <alignment vertical="center"/>
    </xf>
    <xf numFmtId="0" fontId="3" fillId="0" borderId="34" xfId="24" applyFont="1" applyFill="1" applyBorder="1">
      <alignment vertical="center"/>
    </xf>
    <xf numFmtId="0" fontId="18" fillId="0" borderId="42" xfId="24" applyFont="1" applyFill="1" applyBorder="1">
      <alignment vertical="center"/>
    </xf>
    <xf numFmtId="0" fontId="3" fillId="0" borderId="31" xfId="24" applyFont="1" applyFill="1" applyBorder="1">
      <alignment vertical="center"/>
    </xf>
    <xf numFmtId="0" fontId="3" fillId="0" borderId="0" xfId="24" applyFont="1" applyFill="1" applyBorder="1">
      <alignment vertical="center"/>
    </xf>
    <xf numFmtId="185" fontId="15" fillId="0" borderId="34" xfId="24" applyNumberFormat="1" applyFont="1" applyFill="1" applyBorder="1">
      <alignment vertical="center"/>
    </xf>
    <xf numFmtId="0" fontId="3" fillId="3" borderId="30" xfId="24" applyFont="1" applyFill="1" applyBorder="1">
      <alignment vertical="center"/>
    </xf>
    <xf numFmtId="185" fontId="15" fillId="3" borderId="31" xfId="24" applyNumberFormat="1" applyFont="1" applyFill="1" applyBorder="1">
      <alignment vertical="center"/>
    </xf>
    <xf numFmtId="185" fontId="15" fillId="0" borderId="32" xfId="24" applyNumberFormat="1" applyFont="1" applyFill="1" applyBorder="1">
      <alignment vertical="center"/>
    </xf>
    <xf numFmtId="0" fontId="15" fillId="0" borderId="0" xfId="24" applyFont="1" applyFill="1" applyBorder="1" applyAlignment="1"/>
    <xf numFmtId="185" fontId="22" fillId="0" borderId="30" xfId="15" applyNumberFormat="1" applyFont="1" applyBorder="1" applyAlignment="1">
      <alignment vertical="center"/>
    </xf>
    <xf numFmtId="185" fontId="22" fillId="0" borderId="31" xfId="15" applyNumberFormat="1" applyFont="1" applyBorder="1" applyAlignment="1">
      <alignment vertical="center"/>
    </xf>
    <xf numFmtId="185" fontId="22" fillId="0" borderId="31" xfId="15" applyNumberFormat="1" applyFont="1" applyBorder="1" applyAlignment="1">
      <alignment horizontal="center" vertical="center"/>
    </xf>
    <xf numFmtId="0" fontId="3" fillId="3" borderId="23" xfId="24" applyFont="1" applyFill="1" applyBorder="1">
      <alignment vertical="center"/>
    </xf>
    <xf numFmtId="185" fontId="15" fillId="3" borderId="34" xfId="24" applyNumberFormat="1" applyFont="1" applyFill="1" applyBorder="1">
      <alignment vertical="center"/>
    </xf>
    <xf numFmtId="185" fontId="15" fillId="0" borderId="35" xfId="24" applyNumberFormat="1" applyFont="1" applyFill="1" applyBorder="1">
      <alignment vertical="center"/>
    </xf>
    <xf numFmtId="185" fontId="22" fillId="0" borderId="16" xfId="15" applyNumberFormat="1" applyFont="1" applyBorder="1" applyAlignment="1">
      <alignment vertical="center"/>
    </xf>
    <xf numFmtId="185" fontId="22" fillId="0" borderId="15" xfId="15" applyNumberFormat="1" applyFont="1" applyBorder="1" applyAlignment="1">
      <alignment vertical="center"/>
    </xf>
    <xf numFmtId="185" fontId="22" fillId="0" borderId="171" xfId="15" applyNumberFormat="1" applyFont="1" applyBorder="1" applyAlignment="1">
      <alignment horizontal="center" vertical="center"/>
    </xf>
    <xf numFmtId="185" fontId="22" fillId="0" borderId="16" xfId="15" applyNumberFormat="1" applyFont="1" applyBorder="1" applyAlignment="1">
      <alignment horizontal="center" vertical="center"/>
    </xf>
    <xf numFmtId="185" fontId="22" fillId="0" borderId="27" xfId="15" applyNumberFormat="1" applyFont="1" applyBorder="1" applyAlignment="1">
      <alignment horizontal="center" vertical="center" wrapText="1"/>
    </xf>
    <xf numFmtId="183" fontId="22" fillId="0" borderId="27" xfId="17" applyNumberFormat="1" applyFont="1" applyFill="1" applyBorder="1" applyAlignment="1">
      <alignment horizontal="right" vertical="center" shrinkToFit="1"/>
    </xf>
    <xf numFmtId="183" fontId="22" fillId="0" borderId="172" xfId="17" applyNumberFormat="1" applyFont="1" applyFill="1" applyBorder="1" applyAlignment="1">
      <alignment horizontal="right" vertical="center" shrinkToFit="1"/>
    </xf>
    <xf numFmtId="0" fontId="3" fillId="3" borderId="16" xfId="24" applyFont="1" applyFill="1" applyBorder="1">
      <alignment vertical="center"/>
    </xf>
    <xf numFmtId="185" fontId="15" fillId="3" borderId="15" xfId="24" applyNumberFormat="1" applyFont="1" applyFill="1" applyBorder="1">
      <alignment vertical="center"/>
    </xf>
    <xf numFmtId="185" fontId="15" fillId="0" borderId="37" xfId="24" applyNumberFormat="1" applyFont="1" applyFill="1" applyBorder="1">
      <alignment vertical="center"/>
    </xf>
    <xf numFmtId="185" fontId="22" fillId="0" borderId="32" xfId="15" applyNumberFormat="1" applyFont="1" applyBorder="1" applyAlignment="1">
      <alignment horizontal="center" vertical="center"/>
    </xf>
    <xf numFmtId="185" fontId="22" fillId="0" borderId="30" xfId="15" applyNumberFormat="1" applyFont="1" applyBorder="1" applyAlignment="1">
      <alignment horizontal="center" vertical="center"/>
    </xf>
    <xf numFmtId="183" fontId="22" fillId="0" borderId="30" xfId="17" applyNumberFormat="1" applyFont="1" applyFill="1" applyBorder="1" applyAlignment="1">
      <alignment horizontal="right" vertical="center" shrinkToFit="1"/>
    </xf>
    <xf numFmtId="183" fontId="22" fillId="0" borderId="173" xfId="17" applyNumberFormat="1" applyFont="1" applyFill="1" applyBorder="1" applyAlignment="1">
      <alignment horizontal="right" vertical="center" shrinkToFit="1"/>
    </xf>
    <xf numFmtId="183" fontId="15" fillId="3" borderId="26" xfId="22" applyNumberFormat="1" applyFont="1" applyFill="1" applyBorder="1" applyAlignment="1">
      <alignment horizontal="right" vertical="center" shrinkToFit="1"/>
    </xf>
    <xf numFmtId="183" fontId="15" fillId="3" borderId="74" xfId="22" applyNumberFormat="1" applyFont="1" applyFill="1" applyBorder="1" applyAlignment="1">
      <alignment horizontal="right" vertical="center" shrinkToFit="1"/>
    </xf>
    <xf numFmtId="185" fontId="15" fillId="0" borderId="74" xfId="24" applyNumberFormat="1" applyFont="1" applyFill="1" applyBorder="1" applyAlignment="1">
      <alignment horizontal="center" vertical="center"/>
    </xf>
    <xf numFmtId="178" fontId="22" fillId="0" borderId="74" xfId="24" applyNumberFormat="1" applyFont="1" applyFill="1" applyBorder="1" applyAlignment="1">
      <alignment horizontal="right" vertical="center" shrinkToFit="1"/>
    </xf>
    <xf numFmtId="179" fontId="22" fillId="0" borderId="74" xfId="24" applyNumberFormat="1" applyFont="1" applyFill="1" applyBorder="1" applyAlignment="1">
      <alignment horizontal="right" vertical="center" shrinkToFit="1"/>
    </xf>
    <xf numFmtId="183" fontId="15" fillId="0" borderId="74" xfId="24" applyNumberFormat="1" applyFont="1" applyFill="1" applyBorder="1" applyAlignment="1">
      <alignment horizontal="right" vertical="center" shrinkToFit="1"/>
    </xf>
    <xf numFmtId="185" fontId="22" fillId="0" borderId="35" xfId="15" applyNumberFormat="1" applyFont="1" applyBorder="1" applyAlignment="1">
      <alignment horizontal="center" vertical="center"/>
    </xf>
    <xf numFmtId="185" fontId="22" fillId="0" borderId="174" xfId="15" applyNumberFormat="1" applyFont="1" applyBorder="1" applyAlignment="1">
      <alignment horizontal="center" vertical="center" wrapText="1"/>
    </xf>
    <xf numFmtId="179" fontId="22" fillId="0" borderId="175" xfId="17" applyNumberFormat="1" applyFont="1" applyFill="1" applyBorder="1" applyAlignment="1">
      <alignment horizontal="right" vertical="center" shrinkToFit="1"/>
    </xf>
    <xf numFmtId="179" fontId="22" fillId="0" borderId="171" xfId="17" applyNumberFormat="1" applyFont="1" applyFill="1" applyBorder="1" applyAlignment="1">
      <alignment horizontal="right" vertical="center" shrinkToFit="1"/>
    </xf>
    <xf numFmtId="0" fontId="3" fillId="3" borderId="32" xfId="24" applyFont="1" applyFill="1" applyBorder="1">
      <alignment vertical="center"/>
    </xf>
    <xf numFmtId="185" fontId="15" fillId="3" borderId="74" xfId="24" applyNumberFormat="1" applyFont="1" applyFill="1" applyBorder="1" applyAlignment="1">
      <alignment horizontal="center" vertical="center"/>
    </xf>
    <xf numFmtId="185" fontId="15" fillId="0" borderId="176" xfId="24" applyNumberFormat="1" applyFont="1" applyFill="1" applyBorder="1" applyAlignment="1">
      <alignment horizontal="center" vertical="center"/>
    </xf>
    <xf numFmtId="178" fontId="22" fillId="0" borderId="176" xfId="24" applyNumberFormat="1" applyFont="1" applyFill="1" applyBorder="1" applyAlignment="1">
      <alignment horizontal="right" vertical="center" shrinkToFit="1"/>
    </xf>
    <xf numFmtId="179" fontId="22" fillId="0" borderId="176" xfId="24" applyNumberFormat="1" applyFont="1" applyFill="1" applyBorder="1" applyAlignment="1">
      <alignment horizontal="right" vertical="center" shrinkToFit="1"/>
    </xf>
    <xf numFmtId="181" fontId="15" fillId="0" borderId="0" xfId="24" applyNumberFormat="1" applyFont="1" applyFill="1" applyBorder="1">
      <alignment vertical="center"/>
    </xf>
    <xf numFmtId="181" fontId="15" fillId="0" borderId="34" xfId="24" applyNumberFormat="1" applyFont="1" applyFill="1" applyBorder="1">
      <alignment vertical="center"/>
    </xf>
    <xf numFmtId="0" fontId="3" fillId="0" borderId="0" xfId="24" applyFont="1" applyFill="1" applyBorder="1" applyAlignment="1"/>
    <xf numFmtId="185" fontId="11" fillId="0" borderId="177" xfId="15" applyNumberFormat="1" applyFont="1" applyBorder="1" applyAlignment="1">
      <alignment horizontal="center" vertical="center"/>
    </xf>
    <xf numFmtId="183" fontId="22" fillId="0" borderId="177" xfId="17" applyNumberFormat="1" applyFont="1" applyFill="1" applyBorder="1" applyAlignment="1">
      <alignment horizontal="right" vertical="center" shrinkToFit="1"/>
    </xf>
    <xf numFmtId="183" fontId="22" fillId="0" borderId="178" xfId="17" applyNumberFormat="1" applyFont="1" applyFill="1" applyBorder="1" applyAlignment="1">
      <alignment horizontal="right" vertical="center" shrinkToFit="1"/>
    </xf>
    <xf numFmtId="0" fontId="3" fillId="3" borderId="35" xfId="24" applyFont="1" applyFill="1" applyBorder="1">
      <alignment vertical="center"/>
    </xf>
    <xf numFmtId="185" fontId="2" fillId="3" borderId="176" xfId="24" applyNumberFormat="1" applyFont="1" applyFill="1" applyBorder="1" applyAlignment="1">
      <alignment horizontal="center" vertical="center"/>
    </xf>
    <xf numFmtId="183" fontId="15" fillId="3" borderId="31" xfId="22" applyNumberFormat="1" applyFont="1" applyFill="1" applyBorder="1" applyAlignment="1">
      <alignment horizontal="right" vertical="center" shrinkToFit="1"/>
    </xf>
    <xf numFmtId="183" fontId="15" fillId="3" borderId="32" xfId="22" applyNumberFormat="1" applyFont="1" applyFill="1" applyBorder="1" applyAlignment="1">
      <alignment horizontal="right" vertical="center" shrinkToFit="1"/>
    </xf>
    <xf numFmtId="185" fontId="15" fillId="0" borderId="174" xfId="24" applyNumberFormat="1" applyFont="1" applyFill="1" applyBorder="1" applyAlignment="1">
      <alignment horizontal="center" vertical="center"/>
    </xf>
    <xf numFmtId="178" fontId="15" fillId="0" borderId="174" xfId="24" applyNumberFormat="1" applyFont="1" applyFill="1" applyBorder="1" applyAlignment="1">
      <alignment horizontal="right" vertical="center" shrinkToFit="1"/>
    </xf>
    <xf numFmtId="179" fontId="15" fillId="0" borderId="174" xfId="24" applyNumberFormat="1" applyFont="1" applyFill="1" applyBorder="1" applyAlignment="1">
      <alignment horizontal="right" vertical="center" shrinkToFit="1"/>
    </xf>
    <xf numFmtId="183" fontId="15" fillId="3" borderId="176" xfId="24" applyNumberFormat="1" applyFont="1" applyFill="1" applyBorder="1" applyAlignment="1">
      <alignment horizontal="right" vertical="center" shrinkToFit="1"/>
    </xf>
    <xf numFmtId="183" fontId="15" fillId="0" borderId="176" xfId="24" applyNumberFormat="1" applyFont="1" applyFill="1" applyBorder="1" applyAlignment="1">
      <alignment horizontal="right" vertical="center" shrinkToFit="1"/>
    </xf>
    <xf numFmtId="181" fontId="15" fillId="0" borderId="23" xfId="24" applyNumberFormat="1" applyFont="1" applyFill="1" applyBorder="1">
      <alignment vertical="center"/>
    </xf>
    <xf numFmtId="185" fontId="22" fillId="0" borderId="34" xfId="15" applyNumberFormat="1" applyFont="1" applyBorder="1" applyAlignment="1">
      <alignment horizontal="center" vertical="center" wrapText="1"/>
    </xf>
    <xf numFmtId="179" fontId="22" fillId="0" borderId="179" xfId="17" applyNumberFormat="1" applyFont="1" applyFill="1" applyBorder="1" applyAlignment="1">
      <alignment horizontal="right" vertical="center" shrinkToFit="1"/>
    </xf>
    <xf numFmtId="179" fontId="22" fillId="0" borderId="180" xfId="17" applyNumberFormat="1" applyFont="1" applyFill="1" applyBorder="1" applyAlignment="1">
      <alignment horizontal="right" vertical="center" shrinkToFit="1"/>
    </xf>
    <xf numFmtId="179" fontId="22" fillId="0" borderId="23" xfId="17" applyNumberFormat="1" applyFont="1" applyBorder="1" applyAlignment="1">
      <alignment horizontal="right" vertical="center" shrinkToFit="1"/>
    </xf>
    <xf numFmtId="0" fontId="3" fillId="3" borderId="37" xfId="24" applyFont="1" applyFill="1" applyBorder="1">
      <alignment vertical="center"/>
    </xf>
    <xf numFmtId="185" fontId="15" fillId="3" borderId="174" xfId="24" applyNumberFormat="1" applyFont="1" applyFill="1" applyBorder="1" applyAlignment="1">
      <alignment horizontal="center" vertical="center"/>
    </xf>
    <xf numFmtId="179" fontId="15" fillId="3" borderId="181" xfId="22" applyNumberFormat="1" applyFont="1" applyFill="1" applyBorder="1" applyAlignment="1">
      <alignment horizontal="right" vertical="center" shrinkToFit="1"/>
    </xf>
    <xf numFmtId="179" fontId="15" fillId="3" borderId="174" xfId="22" applyNumberFormat="1" applyFont="1" applyFill="1" applyBorder="1" applyAlignment="1">
      <alignment horizontal="right" vertical="center" shrinkToFit="1"/>
    </xf>
    <xf numFmtId="185" fontId="15" fillId="0" borderId="0" xfId="24" applyNumberFormat="1" applyFont="1" applyFill="1" applyBorder="1" applyAlignment="1">
      <alignment horizontal="center" vertical="center"/>
    </xf>
    <xf numFmtId="185" fontId="22" fillId="0" borderId="37" xfId="15" applyNumberFormat="1" applyFont="1" applyBorder="1" applyAlignment="1">
      <alignment horizontal="center" vertical="center"/>
    </xf>
    <xf numFmtId="185" fontId="22" fillId="0" borderId="74" xfId="15" applyNumberFormat="1" applyFont="1" applyBorder="1" applyAlignment="1">
      <alignment horizontal="center" vertical="center"/>
    </xf>
    <xf numFmtId="179" fontId="22" fillId="0" borderId="27" xfId="17" applyNumberFormat="1" applyFont="1" applyBorder="1" applyAlignment="1">
      <alignment horizontal="right" vertical="center" shrinkToFit="1"/>
    </xf>
    <xf numFmtId="179" fontId="22" fillId="0" borderId="172" xfId="17" applyNumberFormat="1" applyFont="1" applyBorder="1" applyAlignment="1">
      <alignment horizontal="right" vertical="center" shrinkToFit="1"/>
    </xf>
    <xf numFmtId="0" fontId="3" fillId="0" borderId="16" xfId="24" applyFont="1" applyFill="1" applyBorder="1">
      <alignment vertical="center"/>
    </xf>
    <xf numFmtId="185" fontId="15" fillId="0" borderId="14" xfId="24" applyNumberFormat="1" applyFont="1" applyFill="1" applyBorder="1">
      <alignment vertical="center"/>
    </xf>
    <xf numFmtId="185" fontId="15" fillId="0" borderId="15" xfId="24" applyNumberFormat="1" applyFont="1" applyFill="1" applyBorder="1">
      <alignment vertical="center"/>
    </xf>
    <xf numFmtId="0" fontId="3" fillId="0" borderId="16" xfId="24" applyFont="1" applyFill="1" applyBorder="1" applyAlignment="1"/>
    <xf numFmtId="0" fontId="3" fillId="0" borderId="14" xfId="24" applyFont="1" applyFill="1" applyBorder="1" applyAlignment="1"/>
    <xf numFmtId="0" fontId="3" fillId="0" borderId="15" xfId="24" applyFont="1" applyFill="1" applyBorder="1">
      <alignment vertical="center"/>
    </xf>
    <xf numFmtId="0" fontId="23" fillId="6" borderId="6" xfId="7" applyFont="1" applyFill="1" applyBorder="1" applyAlignment="1"/>
    <xf numFmtId="0" fontId="23" fillId="0" borderId="8" xfId="7" applyFont="1" applyFill="1" applyBorder="1" applyAlignment="1">
      <alignment horizontal="center" vertical="center" wrapText="1"/>
    </xf>
    <xf numFmtId="0" fontId="23" fillId="0" borderId="12" xfId="7" applyFont="1" applyFill="1" applyBorder="1" applyAlignment="1">
      <alignment horizontal="center" vertical="center" wrapText="1"/>
    </xf>
    <xf numFmtId="0" fontId="23" fillId="0" borderId="61" xfId="7" applyFont="1" applyFill="1" applyBorder="1" applyAlignment="1">
      <alignment horizontal="center" vertical="center"/>
    </xf>
    <xf numFmtId="0" fontId="23" fillId="6" borderId="18" xfId="7" applyFont="1" applyFill="1" applyBorder="1" applyAlignment="1">
      <alignment horizontal="right" vertical="top"/>
    </xf>
    <xf numFmtId="0" fontId="23" fillId="6" borderId="64" xfId="7" applyFont="1" applyFill="1" applyBorder="1" applyAlignment="1">
      <alignment horizontal="right" vertical="top"/>
    </xf>
    <xf numFmtId="0" fontId="23" fillId="6" borderId="1" xfId="7" applyFont="1" applyFill="1" applyBorder="1" applyAlignment="1">
      <alignment horizontal="center" vertical="center"/>
    </xf>
    <xf numFmtId="186" fontId="23" fillId="0" borderId="1" xfId="7" applyNumberFormat="1" applyFont="1" applyFill="1" applyBorder="1" applyAlignment="1" applyProtection="1">
      <alignment horizontal="right" vertical="center" shrinkToFit="1"/>
    </xf>
    <xf numFmtId="186" fontId="23" fillId="0" borderId="4" xfId="7" applyNumberFormat="1" applyFont="1" applyFill="1" applyBorder="1" applyAlignment="1" applyProtection="1">
      <alignment horizontal="right" vertical="center" shrinkToFit="1"/>
    </xf>
    <xf numFmtId="186" fontId="23" fillId="0" borderId="79" xfId="7" applyNumberFormat="1" applyFont="1" applyFill="1" applyBorder="1" applyAlignment="1" applyProtection="1">
      <alignment horizontal="right" vertical="center" shrinkToFit="1"/>
    </xf>
    <xf numFmtId="0" fontId="23" fillId="6" borderId="24" xfId="7" applyFont="1" applyFill="1" applyBorder="1" applyAlignment="1">
      <alignment horizontal="center" vertical="center"/>
    </xf>
    <xf numFmtId="186" fontId="23" fillId="0" borderId="24" xfId="7" applyNumberFormat="1" applyFont="1" applyFill="1" applyBorder="1" applyAlignment="1" applyProtection="1">
      <alignment horizontal="right" vertical="center" shrinkToFit="1"/>
    </xf>
    <xf numFmtId="186" fontId="23" fillId="0" borderId="27" xfId="7" applyNumberFormat="1" applyFont="1" applyFill="1" applyBorder="1" applyAlignment="1" applyProtection="1">
      <alignment horizontal="right" vertical="center" shrinkToFit="1"/>
    </xf>
    <xf numFmtId="186" fontId="23" fillId="0" borderId="182" xfId="7" applyNumberFormat="1" applyFont="1" applyFill="1" applyBorder="1" applyAlignment="1" applyProtection="1">
      <alignment horizontal="right" vertical="center" shrinkToFit="1"/>
    </xf>
    <xf numFmtId="0" fontId="24" fillId="0" borderId="0" xfId="7" applyFont="1" applyAlignment="1">
      <alignment horizontal="right" vertical="center"/>
    </xf>
    <xf numFmtId="0" fontId="23" fillId="6" borderId="55" xfId="7" applyFont="1" applyFill="1" applyBorder="1" applyAlignment="1">
      <alignment horizontal="center" vertical="center"/>
    </xf>
    <xf numFmtId="186" fontId="23" fillId="0" borderId="45" xfId="7" applyNumberFormat="1" applyFont="1" applyFill="1" applyBorder="1" applyAlignment="1" applyProtection="1">
      <alignment horizontal="right" vertical="center" shrinkToFit="1"/>
    </xf>
    <xf numFmtId="186" fontId="23" fillId="0" borderId="48" xfId="7" applyNumberFormat="1" applyFont="1" applyFill="1" applyBorder="1" applyAlignment="1" applyProtection="1">
      <alignment horizontal="right" vertical="center" shrinkToFit="1"/>
    </xf>
    <xf numFmtId="186" fontId="23" fillId="0" borderId="62" xfId="7" applyNumberFormat="1" applyFont="1" applyFill="1" applyBorder="1" applyAlignment="1" applyProtection="1">
      <alignment horizontal="right" vertical="center" shrinkToFit="1"/>
    </xf>
    <xf numFmtId="0" fontId="23" fillId="0" borderId="0" xfId="21" applyFont="1">
      <alignment vertical="center"/>
    </xf>
    <xf numFmtId="0" fontId="23" fillId="7" borderId="6" xfId="21" applyFont="1" applyFill="1" applyBorder="1" applyAlignment="1"/>
    <xf numFmtId="0" fontId="23" fillId="0" borderId="56" xfId="21" applyFont="1" applyFill="1" applyBorder="1" applyAlignment="1">
      <alignment vertical="center" wrapText="1"/>
    </xf>
    <xf numFmtId="0" fontId="23" fillId="0" borderId="57" xfId="21" applyFont="1" applyFill="1" applyBorder="1" applyAlignment="1">
      <alignment vertical="center"/>
    </xf>
    <xf numFmtId="0" fontId="23" fillId="0" borderId="12" xfId="21" applyFont="1" applyFill="1" applyBorder="1" applyAlignment="1">
      <alignment vertical="center"/>
    </xf>
    <xf numFmtId="0" fontId="23" fillId="0" borderId="61" xfId="21" applyFont="1" applyFill="1" applyBorder="1" applyAlignment="1">
      <alignment vertical="center"/>
    </xf>
    <xf numFmtId="0" fontId="25" fillId="0" borderId="0" xfId="21" applyFont="1" applyFill="1" applyBorder="1" applyAlignment="1"/>
    <xf numFmtId="0" fontId="23" fillId="7" borderId="18" xfId="21" applyFont="1" applyFill="1" applyBorder="1" applyAlignment="1">
      <alignment horizontal="right" vertical="top"/>
    </xf>
    <xf numFmtId="0" fontId="25" fillId="0" borderId="0" xfId="21" applyNumberFormat="1" applyFont="1" applyFill="1" applyBorder="1" applyAlignment="1">
      <alignment vertical="center" wrapText="1"/>
    </xf>
    <xf numFmtId="0" fontId="23" fillId="7" borderId="64" xfId="21" applyFont="1" applyFill="1" applyBorder="1" applyAlignment="1">
      <alignment horizontal="right" vertical="top"/>
    </xf>
    <xf numFmtId="0" fontId="23" fillId="7" borderId="13" xfId="21" applyFont="1" applyFill="1" applyBorder="1" applyAlignment="1">
      <alignment horizontal="center" vertical="center"/>
    </xf>
    <xf numFmtId="186" fontId="23" fillId="0" borderId="183" xfId="21" applyNumberFormat="1" applyFont="1" applyFill="1" applyBorder="1" applyAlignment="1">
      <alignment horizontal="right" vertical="center" shrinkToFit="1"/>
    </xf>
    <xf numFmtId="186" fontId="23" fillId="0" borderId="184" xfId="21" applyNumberFormat="1" applyFont="1" applyFill="1" applyBorder="1" applyAlignment="1">
      <alignment horizontal="right" vertical="center" shrinkToFit="1"/>
    </xf>
    <xf numFmtId="186" fontId="23" fillId="0" borderId="79" xfId="21" applyNumberFormat="1" applyFont="1" applyFill="1" applyBorder="1" applyAlignment="1">
      <alignment horizontal="right" vertical="center" shrinkToFit="1"/>
    </xf>
    <xf numFmtId="0" fontId="23" fillId="0" borderId="0" xfId="21" applyNumberFormat="1" applyFont="1" applyFill="1" applyBorder="1" applyAlignment="1">
      <alignment vertical="center"/>
    </xf>
    <xf numFmtId="0" fontId="23" fillId="7" borderId="24" xfId="21" applyFont="1" applyFill="1" applyBorder="1" applyAlignment="1">
      <alignment horizontal="center" vertical="center"/>
    </xf>
    <xf numFmtId="186" fontId="23" fillId="0" borderId="185" xfId="21" applyNumberFormat="1" applyFont="1" applyFill="1" applyBorder="1" applyAlignment="1">
      <alignment horizontal="right" vertical="center" shrinkToFit="1"/>
    </xf>
    <xf numFmtId="186" fontId="23" fillId="0" borderId="74" xfId="21" applyNumberFormat="1" applyFont="1" applyFill="1" applyBorder="1" applyAlignment="1">
      <alignment horizontal="right" vertical="center" shrinkToFit="1"/>
    </xf>
    <xf numFmtId="186" fontId="23" fillId="0" borderId="182" xfId="21" applyNumberFormat="1" applyFont="1" applyFill="1" applyBorder="1" applyAlignment="1">
      <alignment horizontal="right" vertical="center" shrinkToFit="1"/>
    </xf>
    <xf numFmtId="0" fontId="23" fillId="7" borderId="45" xfId="21" applyFont="1" applyFill="1" applyBorder="1" applyAlignment="1">
      <alignment horizontal="center" vertical="center"/>
    </xf>
    <xf numFmtId="186" fontId="23" fillId="0" borderId="186" xfId="21" applyNumberFormat="1" applyFont="1" applyFill="1" applyBorder="1" applyAlignment="1">
      <alignment horizontal="right" vertical="center" shrinkToFit="1"/>
    </xf>
    <xf numFmtId="186" fontId="23" fillId="0" borderId="187" xfId="21" applyNumberFormat="1" applyFont="1" applyFill="1" applyBorder="1" applyAlignment="1">
      <alignment horizontal="right" vertical="center" shrinkToFit="1"/>
    </xf>
    <xf numFmtId="186" fontId="23" fillId="0" borderId="62" xfId="21" applyNumberFormat="1" applyFont="1" applyFill="1" applyBorder="1" applyAlignment="1">
      <alignment horizontal="right" vertical="center" shrinkToFit="1"/>
    </xf>
    <xf numFmtId="0" fontId="25" fillId="6" borderId="6" xfId="9" applyFont="1" applyFill="1" applyBorder="1" applyAlignment="1"/>
    <xf numFmtId="0" fontId="25" fillId="0" borderId="0" xfId="9" applyFont="1" applyAlignment="1"/>
    <xf numFmtId="0" fontId="26" fillId="0" borderId="0" xfId="9" applyFont="1" applyAlignment="1"/>
    <xf numFmtId="0" fontId="26" fillId="8" borderId="6" xfId="9" applyFont="1" applyFill="1" applyBorder="1" applyAlignment="1"/>
    <xf numFmtId="0" fontId="27" fillId="0" borderId="0" xfId="9" applyFont="1" applyAlignment="1">
      <alignment horizontal="center" vertical="center" wrapText="1"/>
    </xf>
    <xf numFmtId="0" fontId="27" fillId="0" borderId="0" xfId="9" applyFont="1" applyAlignment="1">
      <alignment vertical="center" wrapText="1"/>
    </xf>
    <xf numFmtId="0" fontId="25" fillId="6" borderId="18" xfId="9" applyFont="1" applyFill="1" applyBorder="1" applyAlignment="1"/>
    <xf numFmtId="0" fontId="26" fillId="0" borderId="0" xfId="9" applyFont="1">
      <alignment vertical="center"/>
    </xf>
    <xf numFmtId="0" fontId="26" fillId="8" borderId="18" xfId="9" applyFont="1" applyFill="1" applyBorder="1" applyAlignment="1"/>
    <xf numFmtId="0" fontId="25" fillId="0" borderId="31" xfId="9" applyFont="1" applyFill="1" applyBorder="1" applyAlignment="1">
      <alignment vertical="center" wrapText="1"/>
    </xf>
    <xf numFmtId="0" fontId="25" fillId="0" borderId="32" xfId="9" applyFont="1" applyFill="1" applyBorder="1" applyAlignment="1">
      <alignment vertical="center"/>
    </xf>
    <xf numFmtId="0" fontId="25" fillId="0" borderId="30" xfId="9" applyFont="1" applyFill="1" applyBorder="1" applyAlignment="1">
      <alignment vertical="center"/>
    </xf>
    <xf numFmtId="0" fontId="25" fillId="0" borderId="33" xfId="9" applyFont="1" applyFill="1" applyBorder="1" applyAlignment="1">
      <alignment vertical="center"/>
    </xf>
    <xf numFmtId="0" fontId="26" fillId="0" borderId="0" xfId="9" applyFont="1" applyAlignment="1">
      <alignment vertical="top"/>
    </xf>
    <xf numFmtId="0" fontId="25" fillId="6" borderId="18" xfId="9" applyFont="1" applyFill="1" applyBorder="1" applyAlignment="1">
      <alignment horizontal="right" vertical="center"/>
    </xf>
    <xf numFmtId="0" fontId="26" fillId="8" borderId="18" xfId="9" applyFont="1" applyFill="1" applyBorder="1" applyAlignment="1">
      <alignment horizontal="right" vertical="center"/>
    </xf>
    <xf numFmtId="0" fontId="28" fillId="0" borderId="0" xfId="9" applyFont="1">
      <alignment vertical="center"/>
    </xf>
    <xf numFmtId="0" fontId="25" fillId="6" borderId="64" xfId="9" applyFont="1" applyFill="1" applyBorder="1" applyAlignment="1">
      <alignment horizontal="right" vertical="top"/>
    </xf>
    <xf numFmtId="0" fontId="26" fillId="8" borderId="64" xfId="9" applyFont="1" applyFill="1" applyBorder="1" applyAlignment="1">
      <alignment horizontal="right" vertical="top"/>
    </xf>
    <xf numFmtId="0" fontId="25" fillId="6" borderId="13" xfId="9" applyFont="1" applyFill="1" applyBorder="1" applyAlignment="1">
      <alignment horizontal="center" vertical="center"/>
    </xf>
    <xf numFmtId="183" fontId="25" fillId="0" borderId="183" xfId="9" applyNumberFormat="1" applyFont="1" applyFill="1" applyBorder="1" applyAlignment="1" applyProtection="1">
      <alignment horizontal="right" vertical="center" shrinkToFit="1"/>
    </xf>
    <xf numFmtId="183" fontId="25" fillId="0" borderId="184" xfId="9" applyNumberFormat="1" applyFont="1" applyFill="1" applyBorder="1" applyAlignment="1" applyProtection="1">
      <alignment horizontal="right" vertical="center" shrinkToFit="1"/>
    </xf>
    <xf numFmtId="183" fontId="25" fillId="0" borderId="79" xfId="9" applyNumberFormat="1" applyFont="1" applyFill="1" applyBorder="1" applyAlignment="1" applyProtection="1">
      <alignment horizontal="right" vertical="center" shrinkToFit="1"/>
    </xf>
    <xf numFmtId="183" fontId="26" fillId="0" borderId="0" xfId="9" applyNumberFormat="1" applyFont="1" applyAlignment="1">
      <alignment horizontal="right" vertical="center" shrinkToFit="1"/>
    </xf>
    <xf numFmtId="0" fontId="26" fillId="8" borderId="13" xfId="9" applyFont="1" applyFill="1" applyBorder="1" applyAlignment="1">
      <alignment horizontal="center" vertical="center"/>
    </xf>
    <xf numFmtId="183" fontId="26" fillId="0" borderId="183" xfId="9" applyNumberFormat="1" applyFont="1" applyBorder="1" applyAlignment="1" applyProtection="1">
      <alignment horizontal="right" vertical="center" shrinkToFit="1"/>
      <protection locked="0"/>
    </xf>
    <xf numFmtId="183" fontId="26" fillId="0" borderId="79" xfId="9" applyNumberFormat="1" applyFont="1" applyBorder="1" applyAlignment="1" applyProtection="1">
      <alignment horizontal="right" vertical="center" shrinkToFit="1"/>
      <protection locked="0"/>
    </xf>
    <xf numFmtId="0" fontId="25" fillId="6" borderId="24" xfId="9" applyFont="1" applyFill="1" applyBorder="1" applyAlignment="1">
      <alignment horizontal="center" vertical="center"/>
    </xf>
    <xf numFmtId="183" fontId="25" fillId="0" borderId="185" xfId="9" applyNumberFormat="1" applyFont="1" applyFill="1" applyBorder="1" applyAlignment="1" applyProtection="1">
      <alignment horizontal="right" vertical="center" shrinkToFit="1"/>
    </xf>
    <xf numFmtId="183" fontId="25" fillId="0" borderId="74" xfId="9" applyNumberFormat="1" applyFont="1" applyFill="1" applyBorder="1" applyAlignment="1" applyProtection="1">
      <alignment horizontal="right" vertical="center" shrinkToFit="1"/>
    </xf>
    <xf numFmtId="183" fontId="25" fillId="0" borderId="182" xfId="9" applyNumberFormat="1" applyFont="1" applyFill="1" applyBorder="1" applyAlignment="1" applyProtection="1">
      <alignment horizontal="right" vertical="center" shrinkToFit="1"/>
    </xf>
    <xf numFmtId="0" fontId="26" fillId="8" borderId="24" xfId="9" applyFont="1" applyFill="1" applyBorder="1" applyAlignment="1">
      <alignment horizontal="center" vertical="center"/>
    </xf>
    <xf numFmtId="183" fontId="26" fillId="0" borderId="185" xfId="9" applyNumberFormat="1" applyFont="1" applyBorder="1" applyAlignment="1" applyProtection="1">
      <alignment horizontal="right" vertical="center" shrinkToFit="1"/>
      <protection locked="0"/>
    </xf>
    <xf numFmtId="183" fontId="26" fillId="0" borderId="182" xfId="9" applyNumberFormat="1" applyFont="1" applyBorder="1" applyAlignment="1" applyProtection="1">
      <alignment horizontal="right" vertical="center" shrinkToFit="1"/>
      <protection locked="0"/>
    </xf>
    <xf numFmtId="0" fontId="24" fillId="0" borderId="0" xfId="9" applyFont="1" applyAlignment="1">
      <alignment horizontal="center" vertical="center"/>
    </xf>
    <xf numFmtId="0" fontId="25" fillId="6" borderId="55" xfId="9" applyFont="1" applyFill="1" applyBorder="1" applyAlignment="1">
      <alignment horizontal="center" vertical="center"/>
    </xf>
    <xf numFmtId="183" fontId="25" fillId="0" borderId="186" xfId="9" applyNumberFormat="1" applyFont="1" applyFill="1" applyBorder="1" applyAlignment="1" applyProtection="1">
      <alignment horizontal="right" vertical="center" shrinkToFit="1"/>
    </xf>
    <xf numFmtId="183" fontId="25" fillId="0" borderId="187" xfId="9" applyNumberFormat="1" applyFont="1" applyFill="1" applyBorder="1" applyAlignment="1" applyProtection="1">
      <alignment horizontal="right" vertical="center" shrinkToFit="1"/>
    </xf>
    <xf numFmtId="183" fontId="25" fillId="0" borderId="62" xfId="9" applyNumberFormat="1" applyFont="1" applyFill="1" applyBorder="1" applyAlignment="1" applyProtection="1">
      <alignment horizontal="right" vertical="center" shrinkToFit="1"/>
    </xf>
    <xf numFmtId="0" fontId="26" fillId="8" borderId="55" xfId="9" applyFont="1" applyFill="1" applyBorder="1" applyAlignment="1">
      <alignment horizontal="center" vertical="center"/>
    </xf>
    <xf numFmtId="183" fontId="26" fillId="0" borderId="186" xfId="9" applyNumberFormat="1" applyFont="1" applyBorder="1" applyAlignment="1" applyProtection="1">
      <alignment horizontal="right" vertical="center" shrinkToFit="1"/>
      <protection locked="0"/>
    </xf>
    <xf numFmtId="183" fontId="26" fillId="0" borderId="62" xfId="9" applyNumberFormat="1" applyFont="1" applyBorder="1" applyAlignment="1" applyProtection="1">
      <alignment horizontal="right" vertical="center" shrinkToFit="1"/>
      <protection locked="0"/>
    </xf>
    <xf numFmtId="0" fontId="25" fillId="0" borderId="0" xfId="8" applyFont="1" applyFill="1" applyBorder="1" applyAlignment="1">
      <alignment vertical="center"/>
    </xf>
    <xf numFmtId="0" fontId="25" fillId="0" borderId="26" xfId="8" applyFont="1" applyFill="1" applyBorder="1" applyAlignment="1">
      <alignment vertical="center"/>
    </xf>
    <xf numFmtId="0" fontId="25" fillId="0" borderId="32" xfId="8" applyFont="1" applyFill="1" applyBorder="1" applyAlignment="1">
      <alignment vertical="center" wrapText="1"/>
    </xf>
    <xf numFmtId="0" fontId="25" fillId="0" borderId="0" xfId="8" applyFont="1" applyFill="1" applyBorder="1" applyAlignment="1">
      <alignment horizontal="left" vertical="center"/>
    </xf>
    <xf numFmtId="183" fontId="25" fillId="0" borderId="0" xfId="8" applyNumberFormat="1" applyFont="1" applyFill="1" applyBorder="1" applyAlignment="1" applyProtection="1">
      <alignment horizontal="right" vertical="center"/>
    </xf>
    <xf numFmtId="0" fontId="25" fillId="6" borderId="45" xfId="8" applyFont="1" applyFill="1" applyBorder="1" applyAlignment="1">
      <alignment horizontal="center" vertical="center"/>
    </xf>
    <xf numFmtId="0" fontId="29" fillId="6" borderId="6" xfId="7" applyFont="1" applyFill="1" applyBorder="1" applyAlignment="1"/>
    <xf numFmtId="0" fontId="29" fillId="0" borderId="8" xfId="7" applyFont="1" applyFill="1" applyBorder="1" applyAlignment="1">
      <alignment horizontal="center" vertical="center" wrapText="1"/>
    </xf>
    <xf numFmtId="0" fontId="29" fillId="0" borderId="12" xfId="7" applyFont="1" applyFill="1" applyBorder="1" applyAlignment="1">
      <alignment horizontal="center" vertical="center" wrapText="1"/>
    </xf>
    <xf numFmtId="0" fontId="29" fillId="0" borderId="2" xfId="7" applyFont="1" applyFill="1" applyBorder="1" applyAlignment="1">
      <alignment horizontal="center" vertical="center"/>
    </xf>
    <xf numFmtId="0" fontId="29" fillId="0" borderId="5" xfId="7" applyFont="1" applyFill="1" applyBorder="1" applyAlignment="1">
      <alignment horizontal="center" vertical="center"/>
    </xf>
    <xf numFmtId="0" fontId="29" fillId="0" borderId="6" xfId="7" applyFont="1" applyFill="1" applyBorder="1" applyAlignment="1">
      <alignment horizontal="center" vertical="center"/>
    </xf>
    <xf numFmtId="0" fontId="29" fillId="6" borderId="18" xfId="7" applyFont="1" applyFill="1" applyBorder="1" applyAlignment="1">
      <alignment horizontal="right" vertical="top"/>
    </xf>
    <xf numFmtId="0" fontId="29" fillId="6" borderId="64" xfId="7" applyFont="1" applyFill="1" applyBorder="1" applyAlignment="1">
      <alignment horizontal="right" vertical="top"/>
    </xf>
    <xf numFmtId="0" fontId="30" fillId="8" borderId="24" xfId="6" applyFont="1" applyFill="1" applyBorder="1" applyAlignment="1">
      <alignment horizontal="center" vertical="center"/>
    </xf>
    <xf numFmtId="183" fontId="29" fillId="0" borderId="24" xfId="6" applyNumberFormat="1" applyFont="1" applyFill="1" applyBorder="1" applyAlignment="1" applyProtection="1">
      <alignment horizontal="right" vertical="center" shrinkToFit="1"/>
    </xf>
    <xf numFmtId="183" fontId="29" fillId="0" borderId="27" xfId="6" applyNumberFormat="1" applyFont="1" applyFill="1" applyBorder="1" applyAlignment="1" applyProtection="1">
      <alignment horizontal="right" vertical="center" shrinkToFit="1"/>
    </xf>
    <xf numFmtId="183" fontId="29" fillId="0" borderId="74" xfId="6" applyNumberFormat="1" applyFont="1" applyFill="1" applyBorder="1" applyAlignment="1" applyProtection="1">
      <alignment horizontal="right" vertical="center" shrinkToFit="1"/>
    </xf>
    <xf numFmtId="183" fontId="29" fillId="0" borderId="74" xfId="6" applyNumberFormat="1" applyFont="1" applyFill="1" applyBorder="1" applyAlignment="1" applyProtection="1">
      <alignment horizontal="right" vertical="center" shrinkToFit="1"/>
      <protection locked="0"/>
    </xf>
    <xf numFmtId="183" fontId="29" fillId="0" borderId="182" xfId="6" applyNumberFormat="1" applyFont="1" applyFill="1" applyBorder="1" applyAlignment="1" applyProtection="1">
      <alignment horizontal="right" vertical="center" shrinkToFit="1"/>
      <protection locked="0"/>
    </xf>
    <xf numFmtId="183" fontId="29" fillId="0" borderId="29" xfId="6" applyNumberFormat="1" applyFont="1" applyFill="1" applyBorder="1" applyAlignment="1" applyProtection="1">
      <alignment horizontal="right" vertical="center" shrinkToFit="1"/>
    </xf>
    <xf numFmtId="0" fontId="24" fillId="0" borderId="0" xfId="7" applyFont="1" applyAlignment="1">
      <alignment horizontal="right"/>
    </xf>
    <xf numFmtId="0" fontId="30" fillId="8" borderId="55" xfId="6" applyFont="1" applyFill="1" applyBorder="1" applyAlignment="1">
      <alignment horizontal="center" vertical="center"/>
    </xf>
    <xf numFmtId="183" fontId="29" fillId="0" borderId="45" xfId="6" applyNumberFormat="1" applyFont="1" applyFill="1" applyBorder="1" applyAlignment="1" applyProtection="1">
      <alignment horizontal="right" vertical="center" shrinkToFit="1"/>
    </xf>
    <xf numFmtId="183" fontId="29" fillId="0" borderId="48" xfId="6" applyNumberFormat="1" applyFont="1" applyFill="1" applyBorder="1" applyAlignment="1" applyProtection="1">
      <alignment horizontal="right" vertical="center" shrinkToFit="1"/>
    </xf>
    <xf numFmtId="183" fontId="29" fillId="0" borderId="187" xfId="6" applyNumberFormat="1" applyFont="1" applyFill="1" applyBorder="1" applyAlignment="1" applyProtection="1">
      <alignment horizontal="right" vertical="center" shrinkToFit="1"/>
    </xf>
    <xf numFmtId="183" fontId="29" fillId="0" borderId="187" xfId="6" applyNumberFormat="1" applyFont="1" applyFill="1" applyBorder="1" applyAlignment="1" applyProtection="1">
      <alignment horizontal="right" vertical="center" shrinkToFit="1"/>
      <protection locked="0"/>
    </xf>
    <xf numFmtId="183" fontId="29" fillId="0" borderId="62" xfId="6" applyNumberFormat="1" applyFont="1" applyFill="1" applyBorder="1" applyAlignment="1" applyProtection="1">
      <alignment horizontal="right" vertical="center" shrinkToFit="1"/>
      <protection locked="0"/>
    </xf>
    <xf numFmtId="183" fontId="29" fillId="0" borderId="55" xfId="6" applyNumberFormat="1" applyFont="1" applyFill="1" applyBorder="1" applyAlignment="1" applyProtection="1">
      <alignment horizontal="right" vertical="center" shrinkToFit="1"/>
    </xf>
    <xf numFmtId="185" fontId="3" fillId="0" borderId="0" xfId="25" applyNumberFormat="1" applyFont="1">
      <alignment vertical="center"/>
    </xf>
    <xf numFmtId="0" fontId="0" fillId="3" borderId="0" xfId="4" applyFont="1" applyFill="1" applyAlignment="1">
      <alignment vertical="center"/>
    </xf>
    <xf numFmtId="0" fontId="1" fillId="3" borderId="0" xfId="4" applyFill="1" applyAlignment="1">
      <alignment vertical="center"/>
    </xf>
    <xf numFmtId="0" fontId="1" fillId="3" borderId="0" xfId="4" applyFill="1" applyAlignment="1" applyProtection="1">
      <alignment vertical="center"/>
      <protection hidden="1"/>
    </xf>
    <xf numFmtId="0" fontId="3" fillId="0" borderId="30" xfId="25" applyFont="1" applyBorder="1">
      <alignment vertical="center"/>
    </xf>
    <xf numFmtId="0" fontId="3" fillId="0" borderId="35" xfId="25" applyFont="1" applyBorder="1">
      <alignment vertical="center"/>
    </xf>
    <xf numFmtId="185" fontId="3" fillId="0" borderId="42" xfId="25" applyNumberFormat="1" applyFont="1" applyBorder="1">
      <alignment vertical="center"/>
    </xf>
    <xf numFmtId="185" fontId="3" fillId="0" borderId="31" xfId="25" applyNumberFormat="1" applyFont="1" applyBorder="1">
      <alignment vertical="center"/>
    </xf>
    <xf numFmtId="185" fontId="3" fillId="0" borderId="34" xfId="25" applyNumberFormat="1" applyFont="1" applyBorder="1">
      <alignment vertical="center"/>
    </xf>
    <xf numFmtId="185" fontId="0" fillId="0" borderId="0" xfId="25" applyNumberFormat="1" applyFont="1">
      <alignment vertical="center"/>
    </xf>
    <xf numFmtId="185" fontId="3" fillId="3" borderId="0" xfId="25" applyNumberFormat="1" applyFont="1" applyFill="1" applyAlignment="1">
      <alignment vertical="center" wrapText="1"/>
    </xf>
    <xf numFmtId="184" fontId="3" fillId="3" borderId="0" xfId="23" applyNumberFormat="1" applyFont="1" applyFill="1" applyAlignment="1">
      <alignment vertical="center" wrapText="1"/>
    </xf>
    <xf numFmtId="185" fontId="1" fillId="0" borderId="0" xfId="16" applyNumberFormat="1" applyAlignment="1">
      <alignment vertical="center"/>
    </xf>
    <xf numFmtId="185" fontId="1" fillId="0" borderId="0" xfId="25" applyNumberFormat="1" applyAlignment="1">
      <alignment horizontal="center" vertical="center"/>
    </xf>
    <xf numFmtId="183" fontId="1" fillId="0" borderId="0" xfId="18" applyNumberFormat="1" applyAlignment="1">
      <alignment horizontal="right" vertical="center"/>
    </xf>
    <xf numFmtId="49" fontId="3" fillId="3" borderId="0" xfId="23" applyNumberFormat="1" applyFont="1" applyFill="1" applyAlignment="1">
      <alignment horizontal="center" vertical="center" wrapText="1"/>
    </xf>
    <xf numFmtId="182" fontId="3" fillId="0" borderId="0" xfId="25" applyNumberFormat="1" applyFont="1">
      <alignment vertical="center"/>
    </xf>
    <xf numFmtId="0" fontId="31" fillId="0" borderId="0" xfId="14" applyFont="1">
      <alignment vertical="center"/>
    </xf>
    <xf numFmtId="180" fontId="3" fillId="0" borderId="0" xfId="25" applyNumberFormat="1" applyFont="1">
      <alignment vertical="center"/>
    </xf>
    <xf numFmtId="179" fontId="1" fillId="0" borderId="0" xfId="18" applyNumberFormat="1" applyAlignment="1">
      <alignment horizontal="right" vertical="center"/>
    </xf>
    <xf numFmtId="49" fontId="3" fillId="3" borderId="0" xfId="23" applyNumberFormat="1" applyFont="1" applyFill="1" applyAlignment="1">
      <alignment horizontal="center" vertical="center"/>
    </xf>
    <xf numFmtId="181" fontId="3" fillId="0" borderId="34" xfId="25" applyNumberFormat="1" applyFont="1" applyBorder="1">
      <alignment vertical="center"/>
    </xf>
    <xf numFmtId="181" fontId="3" fillId="0" borderId="23" xfId="25" applyNumberFormat="1" applyFont="1" applyBorder="1">
      <alignment vertical="center"/>
    </xf>
    <xf numFmtId="181" fontId="3" fillId="0" borderId="0" xfId="23" applyNumberFormat="1" applyFont="1">
      <alignment vertical="center"/>
    </xf>
    <xf numFmtId="0" fontId="1" fillId="3" borderId="0" xfId="4" applyFill="1" applyAlignment="1">
      <alignment vertical="center"/>
    </xf>
    <xf numFmtId="185" fontId="3" fillId="0" borderId="14" xfId="25" applyNumberFormat="1" applyFont="1" applyBorder="1">
      <alignment vertical="center"/>
    </xf>
    <xf numFmtId="185" fontId="3" fillId="0" borderId="15" xfId="25" applyNumberFormat="1" applyFont="1" applyBorder="1">
      <alignment vertical="center"/>
    </xf>
    <xf numFmtId="0" fontId="18" fillId="0" borderId="0" xfId="25" applyFont="1">
      <alignment vertical="center"/>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49" fontId="7" fillId="0" borderId="0" xfId="10" applyNumberFormat="1" applyFont="1" applyFill="1" applyAlignment="1">
      <alignment horizontal="center" vertical="center"/>
    </xf>
    <xf numFmtId="0" fontId="2" fillId="0" borderId="6" xfId="10" applyFont="1" applyFill="1" applyBorder="1" applyAlignment="1">
      <alignment horizontal="center" vertical="center"/>
    </xf>
    <xf numFmtId="0" fontId="2" fillId="0" borderId="18" xfId="10" applyFont="1" applyFill="1" applyBorder="1" applyAlignment="1">
      <alignment horizontal="center" vertical="center"/>
    </xf>
    <xf numFmtId="0" fontId="2" fillId="0" borderId="64" xfId="10" applyFont="1" applyFill="1" applyBorder="1" applyAlignment="1">
      <alignment horizontal="center" vertical="center"/>
    </xf>
    <xf numFmtId="0" fontId="2" fillId="0" borderId="7" xfId="10" applyFont="1" applyFill="1" applyBorder="1" applyAlignment="1">
      <alignment horizontal="center" vertical="center"/>
    </xf>
    <xf numFmtId="0" fontId="2" fillId="0" borderId="19" xfId="10" applyFont="1" applyFill="1" applyBorder="1" applyAlignment="1">
      <alignment horizontal="center" vertical="center"/>
    </xf>
    <xf numFmtId="0" fontId="2" fillId="0" borderId="53" xfId="10"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10" applyNumberFormat="1" applyFont="1" applyFill="1" applyBorder="1" applyAlignment="1">
      <alignment horizontal="right" vertical="center" shrinkToFit="1"/>
    </xf>
    <xf numFmtId="185" fontId="2" fillId="0" borderId="19" xfId="10" applyNumberFormat="1" applyFont="1" applyFill="1" applyBorder="1" applyAlignment="1">
      <alignment horizontal="right" vertical="center" shrinkToFit="1"/>
    </xf>
    <xf numFmtId="185" fontId="2" fillId="0" borderId="53" xfId="10" applyNumberFormat="1" applyFont="1" applyFill="1" applyBorder="1" applyAlignment="1">
      <alignment horizontal="right" vertical="center" shrinkToFit="1"/>
    </xf>
    <xf numFmtId="0" fontId="2" fillId="0" borderId="7" xfId="10" applyFont="1" applyFill="1" applyBorder="1" applyAlignment="1">
      <alignment horizontal="left" vertical="center"/>
    </xf>
    <xf numFmtId="0" fontId="2" fillId="0" borderId="19" xfId="10" applyFont="1" applyFill="1" applyBorder="1" applyAlignment="1">
      <alignment horizontal="left" vertical="center"/>
    </xf>
    <xf numFmtId="0" fontId="2" fillId="0" borderId="53" xfId="10" applyFont="1" applyFill="1" applyBorder="1" applyAlignment="1">
      <alignment horizontal="left" vertical="center"/>
    </xf>
    <xf numFmtId="189" fontId="2" fillId="0" borderId="7" xfId="10" applyNumberFormat="1" applyFont="1" applyFill="1" applyBorder="1" applyAlignment="1">
      <alignment horizontal="right" vertical="center" shrinkToFit="1"/>
    </xf>
    <xf numFmtId="189" fontId="2" fillId="0" borderId="19" xfId="10" applyNumberFormat="1" applyFont="1" applyFill="1" applyBorder="1" applyAlignment="1">
      <alignment horizontal="right" vertical="center" shrinkToFit="1"/>
    </xf>
    <xf numFmtId="189" fontId="2" fillId="0" borderId="53" xfId="10" applyNumberFormat="1" applyFont="1" applyFill="1" applyBorder="1" applyAlignment="1">
      <alignment horizontal="right" vertical="center" shrinkToFit="1"/>
    </xf>
    <xf numFmtId="0" fontId="2" fillId="0" borderId="57" xfId="10" applyFont="1" applyFill="1" applyBorder="1" applyAlignment="1">
      <alignment vertical="center"/>
    </xf>
    <xf numFmtId="0" fontId="2" fillId="0" borderId="35" xfId="10" applyFont="1" applyFill="1" applyBorder="1" applyAlignment="1">
      <alignment vertical="center"/>
    </xf>
    <xf numFmtId="0" fontId="2" fillId="0" borderId="37" xfId="10" applyFont="1" applyFill="1" applyBorder="1" applyAlignment="1">
      <alignment vertical="center"/>
    </xf>
    <xf numFmtId="0" fontId="2" fillId="0" borderId="32" xfId="10" applyFont="1" applyFill="1" applyBorder="1" applyAlignment="1">
      <alignment horizontal="center" vertical="center"/>
    </xf>
    <xf numFmtId="0" fontId="2" fillId="0" borderId="35" xfId="10"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10" applyNumberFormat="1" applyFont="1" applyFill="1" applyBorder="1" applyAlignment="1">
      <alignment horizontal="right" vertical="center" shrinkToFit="1"/>
    </xf>
    <xf numFmtId="185" fontId="2" fillId="0" borderId="0" xfId="10" applyNumberFormat="1" applyFont="1" applyFill="1" applyBorder="1" applyAlignment="1">
      <alignment horizontal="right" vertical="center" shrinkToFit="1"/>
    </xf>
    <xf numFmtId="185" fontId="2" fillId="0" borderId="58" xfId="10" applyNumberFormat="1" applyFont="1" applyFill="1" applyBorder="1" applyAlignment="1">
      <alignment horizontal="right" vertical="center" shrinkToFit="1"/>
    </xf>
    <xf numFmtId="0" fontId="2" fillId="0" borderId="8" xfId="10" applyFont="1" applyFill="1" applyBorder="1" applyAlignment="1">
      <alignment horizontal="left" vertical="center"/>
    </xf>
    <xf numFmtId="0" fontId="2" fillId="0" borderId="0" xfId="10" applyFont="1" applyFill="1" applyBorder="1" applyAlignment="1">
      <alignment horizontal="left" vertical="center"/>
    </xf>
    <xf numFmtId="0" fontId="2" fillId="0" borderId="58" xfId="10" applyFont="1" applyFill="1" applyBorder="1" applyAlignment="1">
      <alignment horizontal="left" vertical="center"/>
    </xf>
    <xf numFmtId="189" fontId="2" fillId="0" borderId="8" xfId="10" applyNumberFormat="1" applyFont="1" applyFill="1" applyBorder="1" applyAlignment="1">
      <alignment horizontal="right" vertical="center" shrinkToFit="1"/>
    </xf>
    <xf numFmtId="189" fontId="2" fillId="0" borderId="0" xfId="10" applyNumberFormat="1" applyFont="1" applyFill="1" applyBorder="1" applyAlignment="1">
      <alignment horizontal="right" vertical="center" shrinkToFit="1"/>
    </xf>
    <xf numFmtId="189" fontId="2" fillId="0" borderId="58" xfId="10" applyNumberFormat="1" applyFont="1" applyFill="1" applyBorder="1" applyAlignment="1">
      <alignment horizontal="right" vertical="center" shrinkToFit="1"/>
    </xf>
    <xf numFmtId="176" fontId="2" fillId="0" borderId="8" xfId="10" applyNumberFormat="1" applyFont="1" applyFill="1" applyBorder="1" applyAlignment="1">
      <alignment horizontal="right" vertical="center" shrinkToFit="1"/>
    </xf>
    <xf numFmtId="176" fontId="2" fillId="0" borderId="0" xfId="10" applyNumberFormat="1" applyFont="1" applyFill="1" applyBorder="1" applyAlignment="1">
      <alignment horizontal="right" vertical="center" shrinkToFit="1"/>
    </xf>
    <xf numFmtId="176" fontId="2" fillId="0" borderId="58" xfId="10" applyNumberFormat="1" applyFont="1" applyFill="1" applyBorder="1" applyAlignment="1">
      <alignment horizontal="right" vertical="center" shrinkToFit="1"/>
    </xf>
    <xf numFmtId="187" fontId="2" fillId="0" borderId="8" xfId="10" applyNumberFormat="1" applyFont="1" applyFill="1" applyBorder="1" applyAlignment="1">
      <alignment horizontal="right" vertical="center" shrinkToFit="1"/>
    </xf>
    <xf numFmtId="187" fontId="2" fillId="0" borderId="0" xfId="10" applyNumberFormat="1" applyFont="1" applyFill="1" applyBorder="1" applyAlignment="1">
      <alignment horizontal="right" vertical="center" shrinkToFit="1"/>
    </xf>
    <xf numFmtId="187" fontId="2" fillId="0" borderId="58" xfId="10" applyNumberFormat="1" applyFont="1" applyFill="1" applyBorder="1" applyAlignment="1">
      <alignment horizontal="right" vertical="center" shrinkToFit="1"/>
    </xf>
    <xf numFmtId="0" fontId="2" fillId="0" borderId="39" xfId="10" applyFont="1" applyFill="1" applyBorder="1" applyAlignment="1">
      <alignment vertical="center"/>
    </xf>
    <xf numFmtId="0" fontId="2" fillId="0" borderId="22" xfId="10" applyFont="1" applyFill="1" applyBorder="1" applyAlignment="1">
      <alignment vertical="center"/>
    </xf>
    <xf numFmtId="0" fontId="2" fillId="0" borderId="41" xfId="10" applyFont="1" applyFill="1" applyBorder="1" applyAlignment="1">
      <alignment vertical="center"/>
    </xf>
    <xf numFmtId="185" fontId="2" fillId="0" borderId="39" xfId="10" applyNumberFormat="1" applyFont="1" applyFill="1" applyBorder="1" applyAlignment="1">
      <alignment horizontal="right" vertical="center" shrinkToFit="1"/>
    </xf>
    <xf numFmtId="185" fontId="2" fillId="0" borderId="22" xfId="10" applyNumberFormat="1" applyFont="1" applyFill="1" applyBorder="1" applyAlignment="1">
      <alignment horizontal="right" vertical="center" shrinkToFit="1"/>
    </xf>
    <xf numFmtId="185" fontId="2" fillId="0" borderId="50" xfId="10" applyNumberFormat="1" applyFont="1" applyFill="1" applyBorder="1" applyAlignment="1">
      <alignment horizontal="right" vertical="center" shrinkToFit="1"/>
    </xf>
    <xf numFmtId="0" fontId="2" fillId="0" borderId="32" xfId="10" applyFont="1" applyFill="1" applyBorder="1" applyAlignment="1">
      <alignment vertical="center"/>
    </xf>
    <xf numFmtId="185" fontId="2" fillId="0" borderId="32" xfId="10" applyNumberFormat="1" applyFont="1" applyFill="1" applyBorder="1" applyAlignment="1">
      <alignment horizontal="right" vertical="center" shrinkToFit="1"/>
    </xf>
    <xf numFmtId="185" fontId="2" fillId="0" borderId="35" xfId="10" applyNumberFormat="1" applyFont="1" applyFill="1" applyBorder="1" applyAlignment="1">
      <alignment horizontal="right" vertical="center" shrinkToFit="1"/>
    </xf>
    <xf numFmtId="185" fontId="2" fillId="0" borderId="51" xfId="10" applyNumberFormat="1" applyFont="1" applyFill="1" applyBorder="1" applyAlignment="1">
      <alignment horizontal="right" vertical="center" shrinkToFit="1"/>
    </xf>
    <xf numFmtId="0" fontId="2" fillId="0" borderId="33" xfId="10" applyFont="1" applyFill="1" applyBorder="1" applyAlignment="1">
      <alignment vertical="center"/>
    </xf>
    <xf numFmtId="0" fontId="2" fillId="0" borderId="36" xfId="10" applyFont="1" applyFill="1" applyBorder="1" applyAlignment="1">
      <alignment vertical="center"/>
    </xf>
    <xf numFmtId="0" fontId="2" fillId="0" borderId="38" xfId="10" applyFont="1" applyFill="1" applyBorder="1" applyAlignment="1">
      <alignment vertical="center"/>
    </xf>
    <xf numFmtId="191" fontId="2" fillId="0" borderId="33" xfId="10" applyNumberFormat="1" applyFont="1" applyFill="1" applyBorder="1" applyAlignment="1">
      <alignment horizontal="right" vertical="center" shrinkToFit="1"/>
    </xf>
    <xf numFmtId="191" fontId="2" fillId="0" borderId="36" xfId="10" applyNumberFormat="1" applyFont="1" applyFill="1" applyBorder="1" applyAlignment="1">
      <alignment horizontal="right" vertical="center" shrinkToFit="1"/>
    </xf>
    <xf numFmtId="191" fontId="2" fillId="0" borderId="52" xfId="10" applyNumberFormat="1" applyFont="1" applyFill="1" applyBorder="1" applyAlignment="1">
      <alignment horizontal="right" vertical="center" shrinkToFit="1"/>
    </xf>
    <xf numFmtId="0" fontId="11" fillId="0" borderId="40" xfId="10" applyFont="1" applyFill="1" applyBorder="1" applyAlignment="1">
      <alignment vertical="center"/>
    </xf>
    <xf numFmtId="0" fontId="11" fillId="0" borderId="22" xfId="10" applyFont="1" applyFill="1" applyBorder="1" applyAlignment="1">
      <alignment vertical="center"/>
    </xf>
    <xf numFmtId="0" fontId="11" fillId="0" borderId="41" xfId="10" applyFont="1" applyFill="1" applyBorder="1" applyAlignment="1">
      <alignment vertical="center"/>
    </xf>
    <xf numFmtId="185" fontId="11" fillId="0" borderId="40" xfId="10" applyNumberFormat="1" applyFont="1" applyFill="1" applyBorder="1" applyAlignment="1">
      <alignment horizontal="right" vertical="center" shrinkToFit="1"/>
    </xf>
    <xf numFmtId="185" fontId="11" fillId="0" borderId="19" xfId="10" applyNumberFormat="1" applyFont="1" applyFill="1" applyBorder="1" applyAlignment="1">
      <alignment horizontal="right" vertical="center" shrinkToFit="1"/>
    </xf>
    <xf numFmtId="185" fontId="11" fillId="0" borderId="53" xfId="10" applyNumberFormat="1" applyFont="1" applyFill="1" applyBorder="1" applyAlignment="1">
      <alignment horizontal="right" vertical="center" shrinkToFit="1"/>
    </xf>
    <xf numFmtId="0" fontId="2" fillId="0" borderId="57" xfId="10" applyFont="1" applyFill="1" applyBorder="1" applyAlignment="1">
      <alignment horizontal="center" vertical="center"/>
    </xf>
    <xf numFmtId="0" fontId="2" fillId="0" borderId="37" xfId="10" applyFont="1" applyFill="1" applyBorder="1" applyAlignment="1">
      <alignment horizontal="center" vertical="center"/>
    </xf>
    <xf numFmtId="0" fontId="2" fillId="0" borderId="51" xfId="10" applyFont="1" applyFill="1" applyBorder="1" applyAlignment="1">
      <alignment horizontal="center" vertical="center"/>
    </xf>
    <xf numFmtId="0" fontId="11" fillId="0" borderId="30" xfId="11" applyFont="1" applyFill="1" applyBorder="1" applyAlignment="1">
      <alignment horizontal="center" vertical="center" shrinkToFit="1"/>
    </xf>
    <xf numFmtId="0" fontId="11" fillId="0" borderId="23" xfId="11" applyFont="1" applyFill="1" applyBorder="1" applyAlignment="1">
      <alignment horizontal="center" vertical="center" shrinkToFit="1"/>
    </xf>
    <xf numFmtId="0" fontId="11" fillId="0" borderId="16" xfId="11" applyFont="1" applyFill="1" applyBorder="1" applyAlignment="1">
      <alignment horizontal="center" vertical="center" shrinkToFit="1"/>
    </xf>
    <xf numFmtId="185" fontId="11" fillId="0" borderId="32" xfId="10" applyNumberFormat="1" applyFont="1" applyFill="1" applyBorder="1" applyAlignment="1">
      <alignment horizontal="right" vertical="center" shrinkToFit="1"/>
    </xf>
    <xf numFmtId="185" fontId="11" fillId="0" borderId="35" xfId="10" applyNumberFormat="1" applyFont="1" applyFill="1" applyBorder="1" applyAlignment="1">
      <alignment horizontal="right" vertical="center" shrinkToFit="1"/>
    </xf>
    <xf numFmtId="185" fontId="11" fillId="0" borderId="51" xfId="10" applyNumberFormat="1" applyFont="1" applyFill="1" applyBorder="1" applyAlignment="1">
      <alignment horizontal="right" vertical="center" shrinkToFit="1"/>
    </xf>
    <xf numFmtId="185" fontId="2" fillId="0" borderId="37" xfId="10" applyNumberFormat="1" applyFont="1" applyFill="1" applyBorder="1" applyAlignment="1">
      <alignment horizontal="right" vertical="center" shrinkToFit="1"/>
    </xf>
    <xf numFmtId="0" fontId="11" fillId="0" borderId="30" xfId="10" applyFont="1" applyFill="1" applyBorder="1" applyAlignment="1">
      <alignment vertical="center"/>
    </xf>
    <xf numFmtId="0" fontId="11" fillId="0" borderId="35" xfId="10" applyFont="1" applyFill="1" applyBorder="1" applyAlignment="1">
      <alignment vertical="center"/>
    </xf>
    <xf numFmtId="0" fontId="11" fillId="0" borderId="37" xfId="10" applyFont="1" applyFill="1" applyBorder="1" applyAlignment="1">
      <alignment vertical="center"/>
    </xf>
    <xf numFmtId="189" fontId="2" fillId="0" borderId="32" xfId="10" applyNumberFormat="1" applyFont="1" applyFill="1" applyBorder="1" applyAlignment="1">
      <alignment horizontal="right" vertical="center" shrinkToFit="1"/>
    </xf>
    <xf numFmtId="189" fontId="2" fillId="0" borderId="35" xfId="10" applyNumberFormat="1" applyFont="1" applyFill="1" applyBorder="1" applyAlignment="1">
      <alignment horizontal="right" vertical="center" shrinkToFit="1"/>
    </xf>
    <xf numFmtId="189" fontId="2" fillId="0" borderId="37" xfId="10" applyNumberFormat="1" applyFont="1" applyFill="1" applyBorder="1" applyAlignment="1">
      <alignment horizontal="right" vertical="center" shrinkToFit="1"/>
    </xf>
    <xf numFmtId="189" fontId="2" fillId="0" borderId="51" xfId="10" applyNumberFormat="1" applyFont="1" applyFill="1" applyBorder="1" applyAlignment="1">
      <alignment horizontal="right" vertical="center" shrinkToFit="1"/>
    </xf>
    <xf numFmtId="0" fontId="2" fillId="0" borderId="9" xfId="10" applyFont="1" applyFill="1" applyBorder="1" applyAlignment="1">
      <alignment horizontal="left" vertical="center"/>
    </xf>
    <xf numFmtId="0" fontId="2" fillId="0" borderId="20" xfId="10" applyFont="1" applyFill="1" applyBorder="1" applyAlignment="1">
      <alignment horizontal="left" vertical="center"/>
    </xf>
    <xf numFmtId="0" fontId="2" fillId="0" borderId="60" xfId="10" applyFont="1" applyFill="1" applyBorder="1" applyAlignment="1">
      <alignment horizontal="left" vertical="center"/>
    </xf>
    <xf numFmtId="189" fontId="2" fillId="0" borderId="9" xfId="10" applyNumberFormat="1" applyFont="1" applyFill="1" applyBorder="1" applyAlignment="1">
      <alignment horizontal="right" vertical="center" shrinkToFit="1"/>
    </xf>
    <xf numFmtId="189" fontId="2" fillId="0" borderId="20" xfId="10" applyNumberFormat="1" applyFont="1" applyFill="1" applyBorder="1" applyAlignment="1">
      <alignment horizontal="right" vertical="center" shrinkToFit="1"/>
    </xf>
    <xf numFmtId="189" fontId="2" fillId="0" borderId="60" xfId="10" applyNumberFormat="1" applyFont="1" applyFill="1" applyBorder="1" applyAlignment="1">
      <alignment horizontal="right" vertical="center" shrinkToFit="1"/>
    </xf>
    <xf numFmtId="0" fontId="11" fillId="0" borderId="23" xfId="10" applyFont="1" applyFill="1" applyBorder="1" applyAlignment="1">
      <alignment vertical="center"/>
    </xf>
    <xf numFmtId="0" fontId="11" fillId="0" borderId="16" xfId="10" applyFont="1" applyFill="1" applyBorder="1" applyAlignment="1">
      <alignment vertical="center"/>
    </xf>
    <xf numFmtId="191" fontId="11" fillId="0" borderId="30" xfId="10" applyNumberFormat="1" applyFont="1" applyFill="1" applyBorder="1" applyAlignment="1">
      <alignment horizontal="right" vertical="center" shrinkToFit="1"/>
    </xf>
    <xf numFmtId="191" fontId="11" fillId="0" borderId="23" xfId="10" applyNumberFormat="1" applyFont="1" applyFill="1" applyBorder="1" applyAlignment="1">
      <alignment horizontal="right" vertical="center" shrinkToFit="1"/>
    </xf>
    <xf numFmtId="191" fontId="11" fillId="0" borderId="54" xfId="10" applyNumberFormat="1" applyFont="1" applyFill="1" applyBorder="1" applyAlignment="1">
      <alignment horizontal="right" vertical="center" shrinkToFit="1"/>
    </xf>
    <xf numFmtId="0" fontId="11" fillId="0" borderId="33" xfId="11" applyFont="1" applyFill="1" applyBorder="1" applyAlignment="1">
      <alignment horizontal="center" vertical="center" shrinkToFit="1"/>
    </xf>
    <xf numFmtId="0" fontId="11" fillId="0" borderId="36" xfId="11" applyFont="1" applyFill="1" applyBorder="1" applyAlignment="1">
      <alignment horizontal="center" vertical="center" shrinkToFit="1"/>
    </xf>
    <xf numFmtId="0" fontId="11" fillId="0" borderId="38" xfId="11" applyFont="1" applyFill="1" applyBorder="1" applyAlignment="1">
      <alignment horizontal="center" vertical="center" shrinkToFit="1"/>
    </xf>
    <xf numFmtId="0" fontId="2" fillId="0" borderId="10" xfId="10" applyFont="1" applyFill="1" applyBorder="1" applyAlignment="1">
      <alignment horizontal="center" vertical="center"/>
    </xf>
    <xf numFmtId="0" fontId="2" fillId="0" borderId="21" xfId="10" applyFont="1" applyFill="1" applyBorder="1" applyAlignment="1">
      <alignment horizontal="center" vertical="center"/>
    </xf>
    <xf numFmtId="0" fontId="2" fillId="0" borderId="29" xfId="10" applyFont="1" applyFill="1" applyBorder="1" applyAlignment="1">
      <alignment horizontal="center" vertical="center"/>
    </xf>
    <xf numFmtId="187" fontId="2" fillId="0" borderId="29" xfId="10" applyNumberFormat="1" applyFont="1" applyFill="1" applyBorder="1" applyAlignment="1">
      <alignment horizontal="right" vertical="center" shrinkToFit="1"/>
    </xf>
    <xf numFmtId="187" fontId="2" fillId="0" borderId="44" xfId="10" applyNumberFormat="1" applyFont="1" applyFill="1" applyBorder="1" applyAlignment="1">
      <alignment horizontal="right" vertical="center" shrinkToFit="1"/>
    </xf>
    <xf numFmtId="187" fontId="2" fillId="0" borderId="55" xfId="10" applyNumberFormat="1" applyFont="1" applyFill="1" applyBorder="1" applyAlignment="1">
      <alignment horizontal="right" vertical="center" shrinkToFit="1"/>
    </xf>
    <xf numFmtId="189" fontId="2" fillId="0" borderId="33" xfId="10" applyNumberFormat="1" applyFont="1" applyFill="1" applyBorder="1" applyAlignment="1">
      <alignment horizontal="right" vertical="center" shrinkToFit="1"/>
    </xf>
    <xf numFmtId="189" fontId="2" fillId="0" borderId="36" xfId="10" applyNumberFormat="1" applyFont="1" applyFill="1" applyBorder="1" applyAlignment="1">
      <alignment horizontal="right" vertical="center" shrinkToFit="1"/>
    </xf>
    <xf numFmtId="189" fontId="2" fillId="0" borderId="38" xfId="10" applyNumberFormat="1" applyFont="1" applyFill="1" applyBorder="1" applyAlignment="1">
      <alignment horizontal="right" vertical="center" shrinkToFit="1"/>
    </xf>
    <xf numFmtId="189" fontId="2" fillId="0" borderId="52" xfId="10" applyNumberFormat="1" applyFont="1" applyFill="1" applyBorder="1" applyAlignment="1">
      <alignment horizontal="right" vertical="center" shrinkToFit="1"/>
    </xf>
    <xf numFmtId="185" fontId="2" fillId="0" borderId="29" xfId="10" applyNumberFormat="1" applyFont="1" applyFill="1" applyBorder="1" applyAlignment="1">
      <alignment horizontal="right" vertical="center" shrinkToFit="1"/>
    </xf>
    <xf numFmtId="185" fontId="2" fillId="0" borderId="44" xfId="10" applyNumberFormat="1" applyFont="1" applyFill="1" applyBorder="1" applyAlignment="1">
      <alignment horizontal="right" vertical="center" shrinkToFit="1"/>
    </xf>
    <xf numFmtId="185" fontId="2" fillId="0" borderId="55" xfId="10" applyNumberFormat="1" applyFont="1" applyFill="1" applyBorder="1" applyAlignment="1">
      <alignment horizontal="right" vertical="center" shrinkToFit="1"/>
    </xf>
    <xf numFmtId="185" fontId="2" fillId="0" borderId="19" xfId="10" applyNumberFormat="1" applyFont="1" applyFill="1" applyBorder="1" applyAlignment="1">
      <alignment horizontal="right" vertical="center"/>
    </xf>
    <xf numFmtId="185" fontId="2" fillId="0" borderId="53" xfId="10" applyNumberFormat="1" applyFont="1" applyFill="1" applyBorder="1" applyAlignment="1">
      <alignment horizontal="right" vertical="center"/>
    </xf>
    <xf numFmtId="189" fontId="2" fillId="0" borderId="20" xfId="10" applyNumberFormat="1" applyFont="1" applyFill="1" applyBorder="1" applyAlignment="1">
      <alignment horizontal="right" vertical="center"/>
    </xf>
    <xf numFmtId="189" fontId="2" fillId="0" borderId="60" xfId="10" applyNumberFormat="1" applyFont="1" applyFill="1" applyBorder="1" applyAlignment="1">
      <alignment horizontal="right" vertical="center"/>
    </xf>
    <xf numFmtId="0" fontId="2" fillId="0" borderId="61" xfId="10" applyFont="1" applyFill="1" applyBorder="1" applyAlignment="1">
      <alignment vertical="center"/>
    </xf>
    <xf numFmtId="0" fontId="2" fillId="0" borderId="62" xfId="10" applyFont="1" applyFill="1" applyBorder="1" applyAlignment="1">
      <alignment horizontal="center" vertical="center"/>
    </xf>
    <xf numFmtId="0" fontId="2" fillId="0" borderId="52" xfId="10" applyFont="1" applyFill="1" applyBorder="1" applyAlignment="1">
      <alignment horizontal="center" vertical="center"/>
    </xf>
    <xf numFmtId="0" fontId="2" fillId="0" borderId="63" xfId="10" applyFont="1" applyFill="1" applyBorder="1" applyAlignment="1">
      <alignment horizontal="center" vertical="center"/>
    </xf>
    <xf numFmtId="0" fontId="2" fillId="0" borderId="11" xfId="10" applyFont="1" applyFill="1" applyBorder="1" applyAlignment="1">
      <alignment horizontal="center" vertical="center"/>
    </xf>
    <xf numFmtId="0" fontId="2" fillId="0" borderId="22" xfId="10" applyFont="1" applyFill="1" applyBorder="1" applyAlignment="1">
      <alignment horizontal="center" vertical="center"/>
    </xf>
    <xf numFmtId="0" fontId="2" fillId="0" borderId="50" xfId="10"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10" applyNumberFormat="1" applyFont="1" applyFill="1" applyBorder="1" applyAlignment="1">
      <alignment horizontal="right" vertical="center" shrinkToFit="1"/>
    </xf>
    <xf numFmtId="185" fontId="2" fillId="0" borderId="20" xfId="10" applyNumberFormat="1" applyFont="1" applyFill="1" applyBorder="1" applyAlignment="1">
      <alignment horizontal="right" vertical="center" shrinkToFit="1"/>
    </xf>
    <xf numFmtId="185" fontId="2" fillId="0" borderId="60" xfId="10" applyNumberFormat="1" applyFont="1" applyFill="1" applyBorder="1" applyAlignment="1">
      <alignment horizontal="right" vertical="center" shrinkToFit="1"/>
    </xf>
    <xf numFmtId="0" fontId="12" fillId="0" borderId="35" xfId="10" applyFont="1" applyFill="1" applyBorder="1">
      <alignment vertical="center"/>
    </xf>
    <xf numFmtId="0" fontId="12" fillId="0" borderId="37" xfId="10" applyFont="1" applyFill="1" applyBorder="1">
      <alignment vertical="center"/>
    </xf>
    <xf numFmtId="185" fontId="2" fillId="0" borderId="33" xfId="10" applyNumberFormat="1" applyFont="1" applyFill="1" applyBorder="1" applyAlignment="1">
      <alignment horizontal="right" vertical="center"/>
    </xf>
    <xf numFmtId="185" fontId="2" fillId="0" borderId="36" xfId="10" applyNumberFormat="1" applyFont="1" applyFill="1" applyBorder="1" applyAlignment="1">
      <alignment horizontal="right" vertical="center"/>
    </xf>
    <xf numFmtId="185" fontId="2" fillId="0" borderId="38" xfId="10" applyNumberFormat="1" applyFont="1" applyFill="1" applyBorder="1" applyAlignment="1">
      <alignment horizontal="right" vertical="center"/>
    </xf>
    <xf numFmtId="0" fontId="2" fillId="0" borderId="43" xfId="10" applyFont="1" applyFill="1" applyBorder="1" applyAlignment="1">
      <alignment horizontal="center" vertical="center" shrinkToFit="1"/>
    </xf>
    <xf numFmtId="0" fontId="2" fillId="0" borderId="20" xfId="10" applyFont="1" applyFill="1" applyBorder="1" applyAlignment="1">
      <alignment horizontal="center" vertical="center" shrinkToFit="1"/>
    </xf>
    <xf numFmtId="0" fontId="2" fillId="0" borderId="17" xfId="10" applyFont="1" applyFill="1" applyBorder="1" applyAlignment="1">
      <alignment horizontal="center" vertical="center" shrinkToFit="1"/>
    </xf>
    <xf numFmtId="49" fontId="2" fillId="0" borderId="0" xfId="10" applyNumberFormat="1" applyFont="1" applyFill="1" applyBorder="1" applyAlignment="1">
      <alignment horizontal="center" vertical="center"/>
    </xf>
    <xf numFmtId="0" fontId="2" fillId="0" borderId="0" xfId="10" applyFont="1" applyFill="1" applyBorder="1" applyAlignment="1">
      <alignment horizontal="center" vertical="center"/>
    </xf>
    <xf numFmtId="0" fontId="2" fillId="0" borderId="0" xfId="10" applyFont="1" applyFill="1" applyBorder="1" applyAlignment="1">
      <alignment horizontal="center" vertical="center" shrinkToFit="1"/>
    </xf>
    <xf numFmtId="177" fontId="2" fillId="0" borderId="0" xfId="10" applyNumberFormat="1" applyFont="1" applyFill="1" applyBorder="1" applyAlignment="1" applyProtection="1">
      <alignment horizontal="center" vertical="center" shrinkToFit="1"/>
      <protection hidden="1"/>
    </xf>
    <xf numFmtId="0" fontId="10" fillId="0" borderId="0" xfId="10" applyNumberFormat="1" applyFont="1" applyFill="1" applyBorder="1" applyAlignment="1" applyProtection="1">
      <alignment horizontal="left" vertical="center" wrapText="1"/>
      <protection hidden="1"/>
    </xf>
    <xf numFmtId="0" fontId="2" fillId="0" borderId="0" xfId="10" applyFont="1" applyFill="1" applyBorder="1" applyAlignment="1" applyProtection="1">
      <alignment horizontal="center" vertical="center" shrinkToFit="1"/>
      <protection hidden="1"/>
    </xf>
    <xf numFmtId="0" fontId="2" fillId="0" borderId="1" xfId="10" applyFont="1" applyFill="1" applyBorder="1" applyAlignment="1">
      <alignment horizontal="center" vertical="center"/>
    </xf>
    <xf numFmtId="0" fontId="2" fillId="0" borderId="13" xfId="10" applyFont="1" applyFill="1" applyBorder="1" applyAlignment="1">
      <alignment horizontal="center" vertical="center"/>
    </xf>
    <xf numFmtId="0" fontId="2" fillId="0" borderId="24" xfId="10" applyFont="1" applyFill="1" applyBorder="1" applyAlignment="1">
      <alignment horizontal="center" vertical="center"/>
    </xf>
    <xf numFmtId="0" fontId="2" fillId="0" borderId="2" xfId="10" applyFont="1" applyFill="1" applyBorder="1" applyAlignment="1">
      <alignment horizontal="center" vertical="center"/>
    </xf>
    <xf numFmtId="0" fontId="2" fillId="0" borderId="14" xfId="10" applyFont="1" applyFill="1" applyBorder="1" applyAlignment="1">
      <alignment horizontal="center" vertical="center"/>
    </xf>
    <xf numFmtId="0" fontId="2" fillId="0" borderId="25" xfId="10" applyFont="1" applyFill="1" applyBorder="1" applyAlignment="1">
      <alignment horizontal="center" vertical="center"/>
    </xf>
    <xf numFmtId="0" fontId="2" fillId="0" borderId="3" xfId="10" applyFont="1" applyFill="1" applyBorder="1" applyAlignment="1">
      <alignment horizontal="center" vertical="center"/>
    </xf>
    <xf numFmtId="0" fontId="2" fillId="0" borderId="15" xfId="10" applyFont="1" applyFill="1" applyBorder="1" applyAlignment="1">
      <alignment horizontal="center" vertical="center"/>
    </xf>
    <xf numFmtId="0" fontId="2" fillId="0" borderId="26" xfId="10" applyFont="1" applyFill="1" applyBorder="1" applyAlignment="1">
      <alignment horizontal="center" vertical="center"/>
    </xf>
    <xf numFmtId="0" fontId="2" fillId="0" borderId="40" xfId="10" applyFont="1" applyFill="1" applyBorder="1" applyAlignment="1">
      <alignment horizontal="center" vertical="center"/>
    </xf>
    <xf numFmtId="0" fontId="2" fillId="0" borderId="45" xfId="10" applyFont="1" applyFill="1" applyBorder="1" applyAlignment="1">
      <alignment horizontal="center" vertical="center"/>
    </xf>
    <xf numFmtId="0" fontId="2" fillId="0" borderId="42" xfId="10" applyFont="1" applyFill="1" applyBorder="1" applyAlignment="1">
      <alignment horizontal="center" vertical="center"/>
    </xf>
    <xf numFmtId="0" fontId="2" fillId="0" borderId="46" xfId="10" applyFont="1" applyFill="1" applyBorder="1" applyAlignment="1">
      <alignment horizontal="center" vertical="center"/>
    </xf>
    <xf numFmtId="0" fontId="2" fillId="0" borderId="31" xfId="10" applyFont="1" applyFill="1" applyBorder="1" applyAlignment="1">
      <alignment horizontal="center" vertical="center"/>
    </xf>
    <xf numFmtId="0" fontId="2" fillId="0" borderId="47" xfId="10" applyFont="1" applyFill="1" applyBorder="1" applyAlignment="1">
      <alignment horizontal="center" vertical="center"/>
    </xf>
    <xf numFmtId="0" fontId="2" fillId="0" borderId="8" xfId="10" applyFont="1" applyFill="1" applyBorder="1" applyAlignment="1">
      <alignment horizontal="center" vertical="center"/>
    </xf>
    <xf numFmtId="0" fontId="2" fillId="0" borderId="56" xfId="10" applyFont="1" applyFill="1" applyBorder="1" applyAlignment="1">
      <alignment horizontal="center" vertical="center"/>
    </xf>
    <xf numFmtId="0" fontId="2" fillId="0" borderId="34" xfId="10" applyFont="1" applyFill="1" applyBorder="1" applyAlignment="1">
      <alignment horizontal="center" vertical="center"/>
    </xf>
    <xf numFmtId="0" fontId="2" fillId="0" borderId="58" xfId="10" applyFont="1" applyFill="1" applyBorder="1" applyAlignment="1">
      <alignment horizontal="center" vertical="center"/>
    </xf>
    <xf numFmtId="0" fontId="2" fillId="0" borderId="59" xfId="10" applyFont="1" applyFill="1" applyBorder="1" applyAlignment="1">
      <alignment horizontal="center" vertical="center"/>
    </xf>
    <xf numFmtId="0" fontId="2" fillId="0" borderId="4" xfId="10" applyFont="1" applyFill="1" applyBorder="1" applyAlignment="1">
      <alignment horizontal="center" vertical="center"/>
    </xf>
    <xf numFmtId="0" fontId="2" fillId="0" borderId="16" xfId="10" applyFont="1" applyFill="1" applyBorder="1" applyAlignment="1">
      <alignment horizontal="center" vertical="center"/>
    </xf>
    <xf numFmtId="0" fontId="2" fillId="0" borderId="27" xfId="10" applyFont="1" applyFill="1" applyBorder="1" applyAlignment="1">
      <alignment horizontal="center" vertical="center"/>
    </xf>
    <xf numFmtId="0" fontId="2" fillId="0" borderId="5" xfId="10" applyFont="1" applyFill="1" applyBorder="1" applyAlignment="1">
      <alignment horizontal="center" vertical="center"/>
    </xf>
    <xf numFmtId="0" fontId="2" fillId="0" borderId="17" xfId="10" applyFont="1" applyFill="1" applyBorder="1" applyAlignment="1">
      <alignment horizontal="center" vertical="center"/>
    </xf>
    <xf numFmtId="0" fontId="2" fillId="0" borderId="28" xfId="10" applyFont="1" applyFill="1" applyBorder="1" applyAlignment="1">
      <alignment horizontal="center" vertical="center"/>
    </xf>
    <xf numFmtId="0" fontId="2" fillId="0" borderId="30" xfId="10" applyFont="1" applyFill="1" applyBorder="1" applyAlignment="1">
      <alignment horizontal="center" vertical="center"/>
    </xf>
    <xf numFmtId="0" fontId="2" fillId="0" borderId="48" xfId="10" applyFont="1" applyFill="1" applyBorder="1" applyAlignment="1">
      <alignment horizontal="center" vertical="center"/>
    </xf>
    <xf numFmtId="0" fontId="2" fillId="0" borderId="43" xfId="10" applyFont="1" applyFill="1" applyBorder="1" applyAlignment="1">
      <alignment horizontal="center" vertical="center"/>
    </xf>
    <xf numFmtId="0" fontId="2" fillId="0" borderId="49" xfId="10" applyFont="1" applyFill="1" applyBorder="1" applyAlignment="1">
      <alignment horizontal="center" vertical="center"/>
    </xf>
    <xf numFmtId="0" fontId="2" fillId="0" borderId="12" xfId="10" applyFont="1" applyFill="1" applyBorder="1" applyAlignment="1">
      <alignment horizontal="center" vertical="center"/>
    </xf>
    <xf numFmtId="0" fontId="2" fillId="0" borderId="23" xfId="10" applyFont="1" applyFill="1" applyBorder="1" applyAlignment="1">
      <alignment horizontal="center" vertical="center"/>
    </xf>
    <xf numFmtId="0" fontId="2" fillId="0" borderId="9" xfId="10" applyFont="1" applyFill="1" applyBorder="1" applyAlignment="1">
      <alignment horizontal="center" vertical="center"/>
    </xf>
    <xf numFmtId="0" fontId="2" fillId="0" borderId="20" xfId="10" applyFont="1" applyFill="1" applyBorder="1" applyAlignment="1">
      <alignment horizontal="center" vertical="center"/>
    </xf>
    <xf numFmtId="49" fontId="2" fillId="0" borderId="30" xfId="10" applyNumberFormat="1" applyFont="1" applyFill="1" applyBorder="1" applyAlignment="1">
      <alignment horizontal="center" vertical="center"/>
    </xf>
    <xf numFmtId="49" fontId="2" fillId="0" borderId="23" xfId="10" applyNumberFormat="1" applyFont="1" applyFill="1" applyBorder="1" applyAlignment="1">
      <alignment horizontal="center" vertical="center"/>
    </xf>
    <xf numFmtId="49" fontId="2" fillId="0" borderId="54" xfId="10" applyNumberFormat="1" applyFont="1" applyFill="1" applyBorder="1" applyAlignment="1">
      <alignment horizontal="center" vertical="center"/>
    </xf>
    <xf numFmtId="49" fontId="2" fillId="0" borderId="42" xfId="10" applyNumberFormat="1" applyFont="1" applyFill="1" applyBorder="1" applyAlignment="1">
      <alignment horizontal="center" vertical="center"/>
    </xf>
    <xf numFmtId="49" fontId="2" fillId="0" borderId="58" xfId="10" applyNumberFormat="1" applyFont="1" applyFill="1" applyBorder="1" applyAlignment="1">
      <alignment horizontal="center" vertical="center"/>
    </xf>
    <xf numFmtId="49" fontId="2" fillId="0" borderId="43" xfId="10" applyNumberFormat="1" applyFont="1" applyFill="1" applyBorder="1" applyAlignment="1">
      <alignment horizontal="center" vertical="center"/>
    </xf>
    <xf numFmtId="49" fontId="2" fillId="0" borderId="20" xfId="10" applyNumberFormat="1" applyFont="1" applyFill="1" applyBorder="1" applyAlignment="1">
      <alignment horizontal="center" vertical="center"/>
    </xf>
    <xf numFmtId="49" fontId="2" fillId="0" borderId="60" xfId="10" applyNumberFormat="1" applyFont="1" applyFill="1" applyBorder="1" applyAlignment="1">
      <alignment horizontal="center" vertical="center"/>
    </xf>
    <xf numFmtId="0" fontId="2" fillId="0" borderId="7" xfId="10" applyFont="1" applyFill="1" applyBorder="1" applyAlignment="1">
      <alignment horizontal="center" vertical="center" wrapText="1"/>
    </xf>
    <xf numFmtId="0" fontId="2" fillId="0" borderId="19" xfId="10" applyFont="1" applyFill="1" applyBorder="1" applyAlignment="1">
      <alignment horizontal="center" vertical="center" wrapText="1"/>
    </xf>
    <xf numFmtId="0" fontId="2" fillId="0" borderId="13" xfId="10" applyFont="1" applyFill="1" applyBorder="1" applyAlignment="1">
      <alignment horizontal="center" vertical="center" wrapText="1"/>
    </xf>
    <xf numFmtId="0" fontId="2" fillId="0" borderId="8" xfId="10" applyFont="1" applyFill="1" applyBorder="1" applyAlignment="1">
      <alignment horizontal="center" vertical="center" wrapText="1"/>
    </xf>
    <xf numFmtId="0" fontId="2" fillId="0" borderId="0" xfId="10" applyFont="1" applyFill="1" applyBorder="1" applyAlignment="1">
      <alignment horizontal="center" vertical="center" wrapText="1"/>
    </xf>
    <xf numFmtId="0" fontId="2" fillId="0" borderId="14" xfId="10" applyFont="1" applyFill="1" applyBorder="1" applyAlignment="1">
      <alignment horizontal="center" vertical="center" wrapText="1"/>
    </xf>
    <xf numFmtId="0" fontId="2" fillId="0" borderId="9" xfId="10" applyFont="1" applyFill="1" applyBorder="1" applyAlignment="1">
      <alignment horizontal="center" vertical="center" wrapText="1"/>
    </xf>
    <xf numFmtId="0" fontId="2" fillId="0" borderId="20" xfId="10" applyFont="1" applyFill="1" applyBorder="1" applyAlignment="1">
      <alignment horizontal="center" vertical="center" wrapText="1"/>
    </xf>
    <xf numFmtId="0" fontId="2" fillId="0" borderId="17" xfId="10" applyFont="1" applyFill="1" applyBorder="1" applyAlignment="1">
      <alignment horizontal="center" vertical="center" wrapText="1"/>
    </xf>
    <xf numFmtId="0" fontId="10" fillId="0" borderId="0" xfId="10" applyFont="1" applyFill="1" applyBorder="1" applyAlignment="1">
      <alignment horizontal="left" vertical="center" wrapText="1"/>
    </xf>
    <xf numFmtId="0" fontId="10" fillId="0" borderId="58" xfId="10" applyFont="1" applyFill="1" applyBorder="1" applyAlignment="1">
      <alignment horizontal="left" vertical="center" wrapText="1"/>
    </xf>
    <xf numFmtId="0" fontId="10" fillId="0" borderId="30" xfId="10" applyFont="1" applyFill="1" applyBorder="1" applyAlignment="1">
      <alignment horizontal="center" vertical="center" wrapText="1"/>
    </xf>
    <xf numFmtId="0" fontId="10" fillId="0" borderId="23" xfId="10" applyFont="1" applyFill="1" applyBorder="1" applyAlignment="1">
      <alignment horizontal="center" vertical="center" wrapText="1"/>
    </xf>
    <xf numFmtId="0" fontId="10" fillId="0" borderId="16" xfId="10" applyFont="1" applyFill="1" applyBorder="1" applyAlignment="1">
      <alignment horizontal="center" vertical="center" wrapText="1"/>
    </xf>
    <xf numFmtId="0" fontId="10" fillId="0" borderId="31" xfId="10" applyFont="1" applyFill="1" applyBorder="1" applyAlignment="1">
      <alignment horizontal="center" vertical="center" wrapText="1"/>
    </xf>
    <xf numFmtId="0" fontId="10" fillId="0" borderId="34" xfId="10" applyFont="1" applyFill="1" applyBorder="1" applyAlignment="1">
      <alignment horizontal="center" vertical="center" wrapText="1"/>
    </xf>
    <xf numFmtId="0" fontId="10" fillId="0" borderId="15" xfId="10" applyFont="1" applyFill="1" applyBorder="1" applyAlignment="1">
      <alignment horizontal="center" vertical="center" wrapText="1"/>
    </xf>
    <xf numFmtId="0" fontId="2" fillId="0" borderId="30" xfId="10" applyFont="1" applyFill="1" applyBorder="1" applyAlignment="1">
      <alignment horizontal="center" vertical="center" wrapText="1"/>
    </xf>
    <xf numFmtId="0" fontId="2" fillId="0" borderId="23" xfId="10" applyFont="1" applyFill="1" applyBorder="1" applyAlignment="1">
      <alignment horizontal="center" vertical="center" wrapText="1"/>
    </xf>
    <xf numFmtId="0" fontId="2" fillId="0" borderId="16" xfId="10" applyFont="1" applyFill="1" applyBorder="1" applyAlignment="1">
      <alignment horizontal="center" vertical="center" wrapText="1"/>
    </xf>
    <xf numFmtId="0" fontId="2" fillId="0" borderId="31" xfId="10" applyFont="1" applyFill="1" applyBorder="1" applyAlignment="1">
      <alignment horizontal="center" vertical="center" wrapText="1"/>
    </xf>
    <xf numFmtId="0" fontId="2" fillId="0" borderId="34" xfId="10" applyFont="1" applyFill="1" applyBorder="1" applyAlignment="1">
      <alignment horizontal="center" vertical="center" wrapText="1"/>
    </xf>
    <xf numFmtId="0" fontId="2" fillId="0" borderId="15" xfId="10" applyFont="1" applyFill="1" applyBorder="1" applyAlignment="1">
      <alignment horizontal="center" vertical="center" wrapText="1"/>
    </xf>
    <xf numFmtId="0" fontId="10" fillId="0" borderId="54" xfId="10" applyFont="1" applyFill="1" applyBorder="1" applyAlignment="1">
      <alignment horizontal="center" vertical="center" wrapText="1"/>
    </xf>
    <xf numFmtId="0" fontId="10" fillId="0" borderId="59" xfId="10"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10" applyFont="1" applyFill="1" applyBorder="1" applyAlignment="1">
      <alignment horizontal="center" vertical="center" textRotation="255"/>
    </xf>
    <xf numFmtId="0" fontId="2" fillId="0" borderId="23" xfId="10" applyFont="1" applyFill="1" applyBorder="1" applyAlignment="1">
      <alignment horizontal="center" vertical="center" textRotation="255"/>
    </xf>
    <xf numFmtId="0" fontId="2" fillId="0" borderId="16" xfId="10" applyFont="1" applyFill="1" applyBorder="1" applyAlignment="1">
      <alignment horizontal="center" vertical="center" textRotation="255"/>
    </xf>
    <xf numFmtId="0" fontId="2" fillId="0" borderId="8" xfId="10" applyFont="1" applyFill="1" applyBorder="1" applyAlignment="1">
      <alignment horizontal="center" vertical="center" textRotation="255"/>
    </xf>
    <xf numFmtId="0" fontId="2" fillId="0" borderId="0" xfId="10" applyFont="1" applyFill="1" applyBorder="1" applyAlignment="1">
      <alignment horizontal="center" vertical="center" textRotation="255"/>
    </xf>
    <xf numFmtId="0" fontId="2" fillId="0" borderId="14" xfId="10" applyFont="1" applyFill="1" applyBorder="1" applyAlignment="1">
      <alignment horizontal="center" vertical="center" textRotation="255"/>
    </xf>
    <xf numFmtId="0" fontId="2" fillId="0" borderId="9" xfId="10" applyFont="1" applyFill="1" applyBorder="1" applyAlignment="1">
      <alignment horizontal="center" vertical="center" textRotation="255"/>
    </xf>
    <xf numFmtId="0" fontId="2" fillId="0" borderId="20" xfId="10" applyFont="1" applyFill="1" applyBorder="1" applyAlignment="1">
      <alignment horizontal="center" vertical="center" textRotation="255"/>
    </xf>
    <xf numFmtId="0" fontId="2" fillId="0" borderId="17" xfId="10" applyFont="1" applyFill="1" applyBorder="1" applyAlignment="1">
      <alignment horizontal="center" vertical="center" textRotation="255"/>
    </xf>
    <xf numFmtId="0" fontId="2" fillId="0" borderId="30" xfId="10" applyFont="1" applyFill="1" applyBorder="1" applyAlignment="1">
      <alignment horizontal="center" vertical="center" textRotation="255"/>
    </xf>
    <xf numFmtId="0" fontId="2" fillId="0" borderId="42" xfId="10" applyFont="1" applyFill="1" applyBorder="1" applyAlignment="1">
      <alignment horizontal="center" vertical="center" textRotation="255"/>
    </xf>
    <xf numFmtId="0" fontId="2" fillId="0" borderId="31" xfId="10" applyFont="1" applyFill="1" applyBorder="1" applyAlignment="1">
      <alignment horizontal="center" vertical="center" textRotation="255"/>
    </xf>
    <xf numFmtId="0" fontId="2" fillId="0" borderId="34" xfId="10" applyFont="1" applyFill="1" applyBorder="1" applyAlignment="1">
      <alignment horizontal="center" vertical="center" textRotation="255"/>
    </xf>
    <xf numFmtId="0" fontId="2" fillId="0" borderId="15" xfId="10" applyFont="1" applyFill="1" applyBorder="1" applyAlignment="1">
      <alignment horizontal="center" vertical="center" textRotation="255"/>
    </xf>
    <xf numFmtId="49" fontId="9" fillId="0" borderId="6" xfId="5" applyNumberFormat="1" applyFont="1" applyFill="1" applyBorder="1" applyAlignment="1">
      <alignment horizontal="center" vertical="center"/>
    </xf>
    <xf numFmtId="49" fontId="9" fillId="0" borderId="18" xfId="5" applyNumberFormat="1" applyFont="1" applyFill="1" applyBorder="1" applyAlignment="1">
      <alignment horizontal="center" vertical="center"/>
    </xf>
    <xf numFmtId="49" fontId="9" fillId="0" borderId="64" xfId="5" applyNumberFormat="1" applyFont="1" applyFill="1" applyBorder="1" applyAlignment="1">
      <alignment horizontal="center" vertical="center"/>
    </xf>
    <xf numFmtId="0" fontId="2" fillId="0" borderId="74" xfId="5" applyFont="1" applyBorder="1" applyAlignment="1">
      <alignment horizontal="center" vertical="center"/>
    </xf>
    <xf numFmtId="0" fontId="2" fillId="0" borderId="30" xfId="5" applyFont="1" applyBorder="1">
      <alignment vertical="center"/>
    </xf>
    <xf numFmtId="0" fontId="2" fillId="0" borderId="23" xfId="5" applyFont="1" applyBorder="1">
      <alignment vertical="center"/>
    </xf>
    <xf numFmtId="0" fontId="2" fillId="0" borderId="16" xfId="5" applyFont="1" applyBorder="1">
      <alignment vertical="center"/>
    </xf>
    <xf numFmtId="185" fontId="2" fillId="0" borderId="30" xfId="5" applyNumberFormat="1" applyFont="1" applyFill="1" applyBorder="1" applyAlignment="1">
      <alignment horizontal="right" vertical="center" shrinkToFit="1"/>
    </xf>
    <xf numFmtId="185" fontId="2" fillId="0" borderId="23" xfId="5" applyNumberFormat="1" applyFont="1" applyFill="1" applyBorder="1" applyAlignment="1">
      <alignment horizontal="right" vertical="center" shrinkToFit="1"/>
    </xf>
    <xf numFmtId="185" fontId="2" fillId="0" borderId="65" xfId="5" applyNumberFormat="1" applyFont="1" applyFill="1" applyBorder="1" applyAlignment="1">
      <alignment horizontal="right" vertical="center" shrinkToFit="1"/>
    </xf>
    <xf numFmtId="189" fontId="2" fillId="0" borderId="68" xfId="5" applyNumberFormat="1" applyFont="1" applyFill="1" applyBorder="1" applyAlignment="1">
      <alignment horizontal="right" vertical="center" shrinkToFit="1"/>
    </xf>
    <xf numFmtId="185" fontId="2" fillId="0" borderId="68" xfId="5" applyNumberFormat="1" applyFont="1" applyFill="1" applyBorder="1" applyAlignment="1">
      <alignment horizontal="right" vertical="center" shrinkToFit="1"/>
    </xf>
    <xf numFmtId="189" fontId="2" fillId="0" borderId="71" xfId="5" applyNumberFormat="1" applyFont="1" applyFill="1" applyBorder="1" applyAlignment="1">
      <alignment horizontal="right" vertical="center" shrinkToFit="1"/>
    </xf>
    <xf numFmtId="189" fontId="2" fillId="0" borderId="23" xfId="5" applyNumberFormat="1" applyFont="1" applyFill="1" applyBorder="1" applyAlignment="1">
      <alignment horizontal="right" vertical="center" shrinkToFit="1"/>
    </xf>
    <xf numFmtId="189" fontId="2" fillId="0" borderId="16" xfId="5" applyNumberFormat="1" applyFont="1" applyFill="1" applyBorder="1" applyAlignment="1">
      <alignment horizontal="right" vertical="center" shrinkToFit="1"/>
    </xf>
    <xf numFmtId="185" fontId="2" fillId="0" borderId="42" xfId="5" applyNumberFormat="1" applyFont="1" applyFill="1" applyBorder="1" applyAlignment="1">
      <alignment horizontal="right" vertical="center" shrinkToFit="1"/>
    </xf>
    <xf numFmtId="185" fontId="2" fillId="0" borderId="66" xfId="5" applyNumberFormat="1" applyFont="1" applyFill="1" applyBorder="1" applyAlignment="1">
      <alignment horizontal="right" vertical="center" shrinkToFit="1"/>
    </xf>
    <xf numFmtId="189" fontId="2" fillId="0" borderId="69" xfId="5" applyNumberFormat="1" applyFont="1" applyFill="1" applyBorder="1" applyAlignment="1">
      <alignment horizontal="right" vertical="center" shrinkToFit="1"/>
    </xf>
    <xf numFmtId="185" fontId="2" fillId="0" borderId="69" xfId="5" applyNumberFormat="1" applyFont="1" applyFill="1" applyBorder="1" applyAlignment="1">
      <alignment horizontal="right" vertical="center" shrinkToFit="1"/>
    </xf>
    <xf numFmtId="185" fontId="2" fillId="0" borderId="75" xfId="5" applyNumberFormat="1" applyFont="1" applyFill="1" applyBorder="1" applyAlignment="1">
      <alignment horizontal="right" vertical="center" shrinkToFit="1"/>
    </xf>
    <xf numFmtId="0" fontId="2" fillId="0" borderId="42" xfId="5" applyFont="1" applyBorder="1">
      <alignment vertical="center"/>
    </xf>
    <xf numFmtId="0" fontId="2" fillId="0" borderId="0" xfId="10" applyFont="1" applyFill="1" applyBorder="1">
      <alignment vertical="center"/>
    </xf>
    <xf numFmtId="0" fontId="2" fillId="0" borderId="14" xfId="5" applyFont="1" applyBorder="1">
      <alignment vertical="center"/>
    </xf>
    <xf numFmtId="189" fontId="2" fillId="0" borderId="72" xfId="5" applyNumberFormat="1" applyFont="1" applyFill="1" applyBorder="1" applyAlignment="1">
      <alignment horizontal="right" vertical="center" shrinkToFit="1"/>
    </xf>
    <xf numFmtId="189" fontId="2" fillId="0" borderId="14" xfId="5" applyNumberFormat="1" applyFont="1" applyFill="1" applyBorder="1" applyAlignment="1">
      <alignment horizontal="right" vertical="center" shrinkToFit="1"/>
    </xf>
    <xf numFmtId="189" fontId="2" fillId="0" borderId="65" xfId="5" applyNumberFormat="1" applyFont="1" applyFill="1" applyBorder="1" applyAlignment="1">
      <alignment horizontal="right" vertical="center" shrinkToFit="1"/>
    </xf>
    <xf numFmtId="185" fontId="2" fillId="0" borderId="72" xfId="5" applyNumberFormat="1" applyFont="1" applyFill="1" applyBorder="1" applyAlignment="1">
      <alignment horizontal="right" vertical="center" shrinkToFit="1"/>
    </xf>
    <xf numFmtId="185" fontId="2" fillId="0" borderId="14" xfId="5" applyNumberFormat="1" applyFont="1" applyFill="1" applyBorder="1" applyAlignment="1">
      <alignment horizontal="right" vertical="center" shrinkToFit="1"/>
    </xf>
    <xf numFmtId="0" fontId="2" fillId="0" borderId="42" xfId="5"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5" applyFont="1" applyBorder="1">
      <alignment vertical="center"/>
    </xf>
    <xf numFmtId="0" fontId="2" fillId="0" borderId="34" xfId="5" applyFont="1" applyBorder="1">
      <alignment vertical="center"/>
    </xf>
    <xf numFmtId="0" fontId="2" fillId="0" borderId="15" xfId="5" applyFont="1" applyBorder="1">
      <alignment vertical="center"/>
    </xf>
    <xf numFmtId="185" fontId="2" fillId="0" borderId="42" xfId="5" applyNumberFormat="1" applyFont="1" applyFill="1" applyBorder="1" applyAlignment="1">
      <alignment horizontal="right" vertical="center"/>
    </xf>
    <xf numFmtId="185" fontId="2" fillId="0" borderId="0" xfId="5" applyNumberFormat="1" applyFont="1" applyFill="1" applyBorder="1" applyAlignment="1">
      <alignment horizontal="right" vertical="center"/>
    </xf>
    <xf numFmtId="185" fontId="2" fillId="0" borderId="66" xfId="5" applyNumberFormat="1" applyFont="1" applyFill="1" applyBorder="1" applyAlignment="1">
      <alignment horizontal="right" vertical="center"/>
    </xf>
    <xf numFmtId="189" fontId="2" fillId="0" borderId="69" xfId="5" applyNumberFormat="1" applyFont="1" applyFill="1" applyBorder="1" applyAlignment="1">
      <alignment horizontal="right" vertical="center"/>
    </xf>
    <xf numFmtId="185" fontId="2" fillId="0" borderId="72" xfId="5" applyNumberFormat="1" applyFont="1" applyFill="1" applyBorder="1" applyAlignment="1">
      <alignment horizontal="right" vertical="center"/>
    </xf>
    <xf numFmtId="185" fontId="2" fillId="0" borderId="14" xfId="5" applyNumberFormat="1" applyFont="1" applyFill="1" applyBorder="1" applyAlignment="1">
      <alignment horizontal="right" vertical="center"/>
    </xf>
    <xf numFmtId="0" fontId="10" fillId="0" borderId="32" xfId="5" applyFont="1" applyFill="1" applyBorder="1" applyAlignment="1">
      <alignment horizontal="center" vertical="center"/>
    </xf>
    <xf numFmtId="0" fontId="10" fillId="0" borderId="35" xfId="5" applyFont="1" applyFill="1" applyBorder="1" applyAlignment="1">
      <alignment horizontal="center" vertical="center"/>
    </xf>
    <xf numFmtId="0" fontId="10" fillId="0" borderId="37" xfId="5" applyFont="1" applyFill="1" applyBorder="1" applyAlignment="1">
      <alignment horizontal="center" vertical="center"/>
    </xf>
    <xf numFmtId="185" fontId="2" fillId="0" borderId="71" xfId="5" applyNumberFormat="1" applyFont="1" applyFill="1" applyBorder="1" applyAlignment="1">
      <alignment horizontal="right" vertical="center" shrinkToFit="1"/>
    </xf>
    <xf numFmtId="0" fontId="3" fillId="0" borderId="0" xfId="5" applyFill="1" applyAlignment="1">
      <alignment horizontal="right" vertical="center" shrinkToFit="1"/>
    </xf>
    <xf numFmtId="0" fontId="3" fillId="0" borderId="66" xfId="5" applyFill="1" applyBorder="1" applyAlignment="1">
      <alignment horizontal="right" vertical="center" shrinkToFit="1"/>
    </xf>
    <xf numFmtId="189" fontId="3" fillId="0" borderId="0" xfId="5" applyNumberFormat="1" applyFill="1" applyAlignment="1">
      <alignment horizontal="right" vertical="center" shrinkToFit="1"/>
    </xf>
    <xf numFmtId="189" fontId="3" fillId="0" borderId="66" xfId="5" applyNumberFormat="1" applyFill="1" applyBorder="1" applyAlignment="1">
      <alignment horizontal="right" vertical="center" shrinkToFit="1"/>
    </xf>
    <xf numFmtId="189" fontId="3" fillId="0" borderId="14" xfId="5" applyNumberFormat="1" applyFill="1" applyBorder="1" applyAlignment="1">
      <alignment horizontal="right" vertical="center" shrinkToFit="1"/>
    </xf>
    <xf numFmtId="0" fontId="1" fillId="0" borderId="0" xfId="1" applyBorder="1" applyAlignment="1">
      <alignment vertical="center"/>
    </xf>
    <xf numFmtId="0" fontId="10" fillId="0" borderId="42" xfId="5" applyFont="1" applyBorder="1">
      <alignment vertical="center"/>
    </xf>
    <xf numFmtId="0" fontId="10" fillId="0" borderId="0" xfId="5" applyFont="1" applyBorder="1">
      <alignment vertical="center"/>
    </xf>
    <xf numFmtId="0" fontId="10" fillId="0" borderId="14" xfId="5" applyFont="1" applyBorder="1">
      <alignment vertical="center"/>
    </xf>
    <xf numFmtId="0" fontId="3" fillId="0" borderId="35" xfId="5" applyBorder="1" applyAlignment="1">
      <alignment horizontal="center" vertical="center"/>
    </xf>
    <xf numFmtId="0" fontId="3" fillId="0" borderId="37" xfId="5" applyBorder="1" applyAlignment="1">
      <alignment horizontal="center" vertical="center"/>
    </xf>
    <xf numFmtId="189" fontId="2" fillId="0" borderId="30" xfId="5" applyNumberFormat="1" applyFont="1" applyFill="1" applyBorder="1" applyAlignment="1">
      <alignment horizontal="right" vertical="center" shrinkToFit="1"/>
    </xf>
    <xf numFmtId="0" fontId="3" fillId="0" borderId="23" xfId="5" applyFill="1" applyBorder="1" applyAlignment="1">
      <alignment horizontal="right" vertical="center" shrinkToFit="1"/>
    </xf>
    <xf numFmtId="0" fontId="3" fillId="0" borderId="16" xfId="5" applyFill="1" applyBorder="1" applyAlignment="1">
      <alignment horizontal="right" vertical="center" shrinkToFit="1"/>
    </xf>
    <xf numFmtId="189" fontId="2" fillId="0" borderId="42" xfId="5" applyNumberFormat="1" applyFont="1" applyFill="1" applyBorder="1" applyAlignment="1">
      <alignment horizontal="right" vertical="center" shrinkToFit="1"/>
    </xf>
    <xf numFmtId="0" fontId="3" fillId="0" borderId="0" xfId="5" applyFill="1" applyBorder="1" applyAlignment="1">
      <alignment horizontal="right" vertical="center" shrinkToFit="1"/>
    </xf>
    <xf numFmtId="0" fontId="3" fillId="0" borderId="14" xfId="5" applyFill="1" applyBorder="1" applyAlignment="1">
      <alignment horizontal="right" vertical="center" shrinkToFit="1"/>
    </xf>
    <xf numFmtId="189" fontId="2" fillId="0" borderId="31" xfId="5" applyNumberFormat="1" applyFont="1" applyFill="1" applyBorder="1" applyAlignment="1">
      <alignment horizontal="right" vertical="center" shrinkToFit="1"/>
    </xf>
    <xf numFmtId="0" fontId="3" fillId="0" borderId="34" xfId="5" applyFill="1" applyBorder="1" applyAlignment="1">
      <alignment horizontal="right" vertical="center" shrinkToFit="1"/>
    </xf>
    <xf numFmtId="189" fontId="2" fillId="0" borderId="34" xfId="5" applyNumberFormat="1" applyFont="1" applyFill="1" applyBorder="1" applyAlignment="1">
      <alignment horizontal="right" vertical="center" shrinkToFit="1"/>
    </xf>
    <xf numFmtId="0" fontId="3" fillId="0" borderId="15" xfId="5" applyFill="1" applyBorder="1" applyAlignment="1">
      <alignment horizontal="right" vertical="center" shrinkToFit="1"/>
    </xf>
    <xf numFmtId="0" fontId="2" fillId="0" borderId="30" xfId="5" applyFont="1" applyFill="1" applyBorder="1" applyAlignment="1">
      <alignment horizontal="left" vertical="center"/>
    </xf>
    <xf numFmtId="0" fontId="2" fillId="0" borderId="23" xfId="5" applyFont="1" applyFill="1" applyBorder="1" applyAlignment="1">
      <alignment horizontal="left" vertical="center"/>
    </xf>
    <xf numFmtId="0" fontId="2" fillId="0" borderId="16" xfId="5" applyFont="1" applyFill="1" applyBorder="1" applyAlignment="1">
      <alignment horizontal="left" vertical="center"/>
    </xf>
    <xf numFmtId="185" fontId="2" fillId="0" borderId="16" xfId="5" applyNumberFormat="1" applyFont="1" applyFill="1" applyBorder="1" applyAlignment="1">
      <alignment horizontal="right" vertical="center" shrinkToFit="1"/>
    </xf>
    <xf numFmtId="0" fontId="2" fillId="0" borderId="42" xfId="5" applyFont="1" applyFill="1" applyBorder="1" applyAlignment="1">
      <alignment horizontal="left" vertical="center"/>
    </xf>
    <xf numFmtId="0" fontId="2" fillId="0" borderId="14" xfId="5" applyFont="1" applyFill="1" applyBorder="1" applyAlignment="1">
      <alignment horizontal="left" vertical="center"/>
    </xf>
    <xf numFmtId="185" fontId="2" fillId="0" borderId="31" xfId="5" applyNumberFormat="1" applyFont="1" applyFill="1" applyBorder="1" applyAlignment="1">
      <alignment horizontal="right" vertical="center" shrinkToFit="1"/>
    </xf>
    <xf numFmtId="185" fontId="2" fillId="0" borderId="34" xfId="5" applyNumberFormat="1" applyFont="1" applyFill="1" applyBorder="1" applyAlignment="1">
      <alignment horizontal="right" vertical="center" shrinkToFit="1"/>
    </xf>
    <xf numFmtId="185" fontId="2" fillId="0" borderId="67" xfId="5" applyNumberFormat="1" applyFont="1" applyFill="1" applyBorder="1" applyAlignment="1">
      <alignment horizontal="right" vertical="center" shrinkToFit="1"/>
    </xf>
    <xf numFmtId="189" fontId="2" fillId="0" borderId="70" xfId="5" applyNumberFormat="1" applyFont="1" applyFill="1" applyBorder="1" applyAlignment="1">
      <alignment horizontal="right" vertical="center" shrinkToFit="1"/>
    </xf>
    <xf numFmtId="185" fontId="2" fillId="0" borderId="70" xfId="5" applyNumberFormat="1" applyFont="1" applyFill="1" applyBorder="1" applyAlignment="1">
      <alignment horizontal="right" vertical="center" shrinkToFit="1"/>
    </xf>
    <xf numFmtId="189" fontId="2" fillId="0" borderId="73" xfId="5" applyNumberFormat="1" applyFont="1" applyFill="1" applyBorder="1" applyAlignment="1">
      <alignment horizontal="right" vertical="center" shrinkToFit="1"/>
    </xf>
    <xf numFmtId="189" fontId="2" fillId="0" borderId="15" xfId="5" applyNumberFormat="1" applyFont="1" applyFill="1" applyBorder="1" applyAlignment="1">
      <alignment horizontal="right" vertical="center" shrinkToFit="1"/>
    </xf>
    <xf numFmtId="0" fontId="2" fillId="0" borderId="31" xfId="5" applyFont="1" applyFill="1" applyBorder="1" applyAlignment="1">
      <alignment horizontal="left" vertical="center"/>
    </xf>
    <xf numFmtId="0" fontId="2" fillId="0" borderId="34" xfId="5" applyFont="1" applyFill="1" applyBorder="1" applyAlignment="1">
      <alignment horizontal="left" vertical="center"/>
    </xf>
    <xf numFmtId="0" fontId="2" fillId="0" borderId="15" xfId="5" applyFont="1" applyFill="1" applyBorder="1" applyAlignment="1">
      <alignment horizontal="left" vertical="center"/>
    </xf>
    <xf numFmtId="185" fontId="2" fillId="0" borderId="15" xfId="5" applyNumberFormat="1" applyFont="1" applyFill="1" applyBorder="1" applyAlignment="1">
      <alignment horizontal="right" vertical="center" shrinkToFit="1"/>
    </xf>
    <xf numFmtId="185" fontId="2" fillId="2" borderId="72" xfId="5" applyNumberFormat="1" applyFont="1" applyFill="1" applyBorder="1" applyAlignment="1">
      <alignment horizontal="right" vertical="center" shrinkToFit="1"/>
    </xf>
    <xf numFmtId="185" fontId="2" fillId="2" borderId="0" xfId="5" applyNumberFormat="1" applyFont="1" applyFill="1" applyBorder="1" applyAlignment="1">
      <alignment horizontal="right" vertical="center" shrinkToFit="1"/>
    </xf>
    <xf numFmtId="185" fontId="2" fillId="2" borderId="66" xfId="5" applyNumberFormat="1" applyFont="1" applyFill="1" applyBorder="1" applyAlignment="1">
      <alignment horizontal="right" vertical="center" shrinkToFit="1"/>
    </xf>
    <xf numFmtId="0" fontId="2" fillId="2" borderId="72" xfId="5" applyFont="1" applyFill="1" applyBorder="1" applyAlignment="1">
      <alignment horizontal="right" vertical="center" shrinkToFit="1"/>
    </xf>
    <xf numFmtId="0" fontId="2" fillId="2" borderId="0" xfId="5" applyFont="1" applyFill="1" applyBorder="1" applyAlignment="1">
      <alignment horizontal="right" vertical="center" shrinkToFit="1"/>
    </xf>
    <xf numFmtId="0" fontId="2" fillId="2" borderId="14" xfId="5" applyFont="1" applyFill="1" applyBorder="1" applyAlignment="1">
      <alignment horizontal="right" vertical="center" shrinkToFit="1"/>
    </xf>
    <xf numFmtId="189" fontId="2" fillId="0" borderId="66" xfId="5" applyNumberFormat="1" applyFont="1" applyFill="1" applyBorder="1" applyAlignment="1">
      <alignment horizontal="right" vertical="center" shrinkToFit="1"/>
    </xf>
    <xf numFmtId="0" fontId="3" fillId="0" borderId="67" xfId="5" applyFill="1" applyBorder="1" applyAlignment="1">
      <alignment horizontal="right" vertical="center" shrinkToFit="1"/>
    </xf>
    <xf numFmtId="189" fontId="3" fillId="0" borderId="34" xfId="5" applyNumberFormat="1" applyFill="1" applyBorder="1" applyAlignment="1">
      <alignment horizontal="right" vertical="center" shrinkToFit="1"/>
    </xf>
    <xf numFmtId="189" fontId="3" fillId="0" borderId="67" xfId="5" applyNumberFormat="1" applyFill="1" applyBorder="1" applyAlignment="1">
      <alignment horizontal="right" vertical="center" shrinkToFit="1"/>
    </xf>
    <xf numFmtId="185" fontId="2" fillId="0" borderId="73" xfId="5" applyNumberFormat="1" applyFont="1" applyFill="1" applyBorder="1" applyAlignment="1">
      <alignment horizontal="right" vertical="center" shrinkToFit="1"/>
    </xf>
    <xf numFmtId="185" fontId="2" fillId="2" borderId="73" xfId="5" applyNumberFormat="1" applyFont="1" applyFill="1" applyBorder="1" applyAlignment="1">
      <alignment horizontal="right" vertical="center" shrinkToFit="1"/>
    </xf>
    <xf numFmtId="185" fontId="2" fillId="2" borderId="34" xfId="5" applyNumberFormat="1" applyFont="1" applyFill="1" applyBorder="1" applyAlignment="1">
      <alignment horizontal="right" vertical="center" shrinkToFit="1"/>
    </xf>
    <xf numFmtId="185" fontId="2" fillId="2" borderId="67" xfId="5" applyNumberFormat="1"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2" fillId="0" borderId="42" xfId="5" applyFont="1" applyBorder="1" applyAlignment="1">
      <alignment horizontal="center" vertical="center" wrapText="1"/>
    </xf>
    <xf numFmtId="0" fontId="2" fillId="0" borderId="23" xfId="5" applyFont="1" applyBorder="1" applyAlignment="1">
      <alignment vertical="center" textRotation="255"/>
    </xf>
    <xf numFmtId="0" fontId="2" fillId="0" borderId="0" xfId="5" applyFont="1" applyBorder="1" applyAlignment="1">
      <alignment vertical="center" textRotation="255"/>
    </xf>
    <xf numFmtId="0" fontId="2" fillId="0" borderId="34" xfId="5" applyFont="1" applyBorder="1" applyAlignment="1">
      <alignment vertical="center" textRotation="255"/>
    </xf>
    <xf numFmtId="0" fontId="21" fillId="3" borderId="6" xfId="13" applyFont="1" applyFill="1" applyBorder="1" applyAlignment="1" applyProtection="1">
      <alignment horizontal="center" vertical="center"/>
    </xf>
    <xf numFmtId="0" fontId="21" fillId="3" borderId="18" xfId="13" applyFont="1" applyFill="1" applyBorder="1" applyAlignment="1" applyProtection="1">
      <alignment horizontal="center" vertical="center"/>
    </xf>
    <xf numFmtId="0" fontId="21" fillId="3" borderId="64" xfId="13" applyFont="1" applyFill="1" applyBorder="1" applyAlignment="1" applyProtection="1">
      <alignment horizontal="center" vertical="center"/>
    </xf>
    <xf numFmtId="0" fontId="18" fillId="3" borderId="20" xfId="13" applyFont="1" applyFill="1" applyBorder="1" applyAlignment="1" applyProtection="1">
      <alignment horizontal="left" vertical="center"/>
    </xf>
    <xf numFmtId="0" fontId="18" fillId="0" borderId="83" xfId="20" applyFont="1" applyBorder="1" applyAlignment="1" applyProtection="1">
      <alignment horizontal="left" vertical="center" shrinkToFit="1"/>
      <protection locked="0"/>
    </xf>
    <xf numFmtId="0" fontId="18" fillId="0" borderId="86" xfId="20" applyFont="1" applyBorder="1" applyAlignment="1" applyProtection="1">
      <alignment horizontal="left" vertical="center" shrinkToFit="1"/>
      <protection locked="0"/>
    </xf>
    <xf numFmtId="0" fontId="18" fillId="0" borderId="90" xfId="20" applyFont="1" applyBorder="1" applyAlignment="1" applyProtection="1">
      <alignment horizontal="left" vertical="center" shrinkToFit="1"/>
      <protection locked="0"/>
    </xf>
    <xf numFmtId="183" fontId="18" fillId="0" borderId="94" xfId="20" applyNumberFormat="1" applyFont="1" applyBorder="1" applyAlignment="1" applyProtection="1">
      <alignment horizontal="right" vertical="center" shrinkToFit="1"/>
      <protection locked="0"/>
    </xf>
    <xf numFmtId="183" fontId="18" fillId="0" borderId="100" xfId="20" applyNumberFormat="1" applyFont="1" applyBorder="1" applyAlignment="1" applyProtection="1">
      <alignment horizontal="right" vertical="center" shrinkToFit="1"/>
      <protection locked="0"/>
    </xf>
    <xf numFmtId="183" fontId="18" fillId="0" borderId="109" xfId="20" applyNumberFormat="1" applyFont="1" applyBorder="1" applyAlignment="1" applyProtection="1">
      <alignment horizontal="right" vertical="center" shrinkToFit="1"/>
      <protection locked="0"/>
    </xf>
    <xf numFmtId="183" fontId="18" fillId="0" borderId="115" xfId="20" applyNumberFormat="1" applyFont="1" applyBorder="1" applyAlignment="1" applyProtection="1">
      <alignment horizontal="right" vertical="center" shrinkToFit="1"/>
      <protection locked="0"/>
    </xf>
    <xf numFmtId="183" fontId="18" fillId="0" borderId="120" xfId="20" applyNumberFormat="1" applyFont="1" applyBorder="1" applyAlignment="1" applyProtection="1">
      <alignment horizontal="right" vertical="center" shrinkToFit="1"/>
      <protection locked="0"/>
    </xf>
    <xf numFmtId="183" fontId="18" fillId="0" borderId="122" xfId="20" applyNumberFormat="1" applyFont="1" applyBorder="1" applyAlignment="1" applyProtection="1">
      <alignment horizontal="right" vertical="center" shrinkToFit="1"/>
      <protection locked="0"/>
    </xf>
    <xf numFmtId="183" fontId="18" fillId="0" borderId="126" xfId="12" applyNumberFormat="1" applyFont="1" applyBorder="1" applyAlignment="1" applyProtection="1">
      <alignment horizontal="right" vertical="center" shrinkToFit="1"/>
      <protection locked="0"/>
    </xf>
    <xf numFmtId="0" fontId="18" fillId="0" borderId="100" xfId="12" applyNumberFormat="1" applyFont="1" applyBorder="1" applyAlignment="1" applyProtection="1">
      <alignment horizontal="left" vertical="center" shrinkToFit="1"/>
      <protection locked="0"/>
    </xf>
    <xf numFmtId="0" fontId="18" fillId="0" borderId="145" xfId="12" applyNumberFormat="1" applyFont="1" applyBorder="1" applyAlignment="1" applyProtection="1">
      <alignment horizontal="left" vertical="center" shrinkToFit="1"/>
      <protection locked="0"/>
    </xf>
    <xf numFmtId="183" fontId="18" fillId="0" borderId="83" xfId="12" applyNumberFormat="1" applyFont="1" applyBorder="1" applyAlignment="1" applyProtection="1">
      <alignment horizontal="right" vertical="center" shrinkToFit="1"/>
      <protection locked="0"/>
    </xf>
    <xf numFmtId="183" fontId="18" fillId="0" borderId="86" xfId="12" applyNumberFormat="1" applyFont="1" applyBorder="1" applyAlignment="1" applyProtection="1">
      <alignment horizontal="right" vertical="center" shrinkToFit="1"/>
      <protection locked="0"/>
    </xf>
    <xf numFmtId="183" fontId="18" fillId="0" borderId="90" xfId="12" applyNumberFormat="1" applyFont="1" applyBorder="1" applyAlignment="1" applyProtection="1">
      <alignment horizontal="right" vertical="center" shrinkToFit="1"/>
      <protection locked="0"/>
    </xf>
    <xf numFmtId="0" fontId="18" fillId="0" borderId="167" xfId="12" applyNumberFormat="1" applyFont="1" applyBorder="1" applyAlignment="1" applyProtection="1">
      <alignment horizontal="left" vertical="center" shrinkToFit="1"/>
      <protection locked="0"/>
    </xf>
    <xf numFmtId="0" fontId="18" fillId="0" borderId="84" xfId="20" applyFont="1" applyBorder="1" applyAlignment="1" applyProtection="1">
      <alignment horizontal="left" vertical="center" shrinkToFit="1"/>
      <protection locked="0"/>
    </xf>
    <xf numFmtId="0" fontId="18" fillId="0" borderId="87" xfId="20" applyFont="1" applyBorder="1" applyAlignment="1" applyProtection="1">
      <alignment horizontal="left" vertical="center" shrinkToFit="1"/>
      <protection locked="0"/>
    </xf>
    <xf numFmtId="0" fontId="18" fillId="0" borderId="91" xfId="20" applyFont="1" applyBorder="1" applyAlignment="1" applyProtection="1">
      <alignment horizontal="left" vertical="center" shrinkToFit="1"/>
      <protection locked="0"/>
    </xf>
    <xf numFmtId="183" fontId="18" fillId="0" borderId="95" xfId="20" applyNumberFormat="1" applyFont="1" applyBorder="1" applyAlignment="1" applyProtection="1">
      <alignment horizontal="right" vertical="center" shrinkToFit="1"/>
      <protection locked="0"/>
    </xf>
    <xf numFmtId="183" fontId="18" fillId="0" borderId="101" xfId="20" applyNumberFormat="1" applyFont="1" applyBorder="1" applyAlignment="1" applyProtection="1">
      <alignment horizontal="right" vertical="center" shrinkToFit="1"/>
      <protection locked="0"/>
    </xf>
    <xf numFmtId="183" fontId="18" fillId="0" borderId="107" xfId="13" applyNumberFormat="1" applyFont="1" applyBorder="1" applyAlignment="1" applyProtection="1">
      <alignment horizontal="right" vertical="center" shrinkToFit="1"/>
      <protection locked="0"/>
    </xf>
    <xf numFmtId="183" fontId="18" fillId="0" borderId="116" xfId="20" applyNumberFormat="1" applyFont="1" applyBorder="1" applyAlignment="1" applyProtection="1">
      <alignment horizontal="right" vertical="center" shrinkToFit="1"/>
      <protection locked="0"/>
    </xf>
    <xf numFmtId="183" fontId="18" fillId="0" borderId="87" xfId="13" applyNumberFormat="1" applyFont="1" applyBorder="1" applyAlignment="1" applyProtection="1">
      <alignment horizontal="right" vertical="center" shrinkToFit="1"/>
      <protection locked="0"/>
    </xf>
    <xf numFmtId="183" fontId="18" fillId="0" borderId="123" xfId="20" applyNumberFormat="1" applyFont="1" applyBorder="1" applyAlignment="1" applyProtection="1">
      <alignment horizontal="right" vertical="center" shrinkToFit="1"/>
      <protection locked="0"/>
    </xf>
    <xf numFmtId="183" fontId="18" fillId="0" borderId="106" xfId="13" applyNumberFormat="1" applyFont="1" applyBorder="1" applyAlignment="1" applyProtection="1">
      <alignment horizontal="right" vertical="center" shrinkToFit="1"/>
      <protection locked="0"/>
    </xf>
    <xf numFmtId="0" fontId="18" fillId="0" borderId="101" xfId="12" applyNumberFormat="1" applyFont="1" applyBorder="1" applyAlignment="1" applyProtection="1">
      <alignment horizontal="left" vertical="center" shrinkToFit="1"/>
      <protection locked="0"/>
    </xf>
    <xf numFmtId="0" fontId="18" fillId="0" borderId="146" xfId="12" applyNumberFormat="1" applyFont="1" applyBorder="1" applyAlignment="1" applyProtection="1">
      <alignment horizontal="left" vertical="center" shrinkToFit="1"/>
      <protection locked="0"/>
    </xf>
    <xf numFmtId="183" fontId="18" fillId="0" borderId="84" xfId="13" applyNumberFormat="1" applyFont="1" applyBorder="1" applyAlignment="1" applyProtection="1">
      <alignment horizontal="right" vertical="center" shrinkToFit="1"/>
      <protection locked="0"/>
    </xf>
    <xf numFmtId="183" fontId="18" fillId="0" borderId="91" xfId="12" applyNumberFormat="1" applyFont="1" applyBorder="1" applyAlignment="1" applyProtection="1">
      <alignment horizontal="right" vertical="center" shrinkToFit="1"/>
      <protection locked="0"/>
    </xf>
    <xf numFmtId="0" fontId="18" fillId="0" borderId="123" xfId="12" applyNumberFormat="1" applyFont="1" applyBorder="1" applyAlignment="1" applyProtection="1">
      <alignment horizontal="left" vertical="center" shrinkToFit="1"/>
      <protection locked="0"/>
    </xf>
    <xf numFmtId="183" fontId="18" fillId="0" borderId="96" xfId="20" applyNumberFormat="1" applyFont="1" applyBorder="1" applyAlignment="1" applyProtection="1">
      <alignment horizontal="right" vertical="center" shrinkToFit="1"/>
      <protection locked="0"/>
    </xf>
    <xf numFmtId="183" fontId="18" fillId="0" borderId="102" xfId="20" applyNumberFormat="1" applyFont="1" applyBorder="1" applyAlignment="1" applyProtection="1">
      <alignment horizontal="right" vertical="center" shrinkToFit="1"/>
      <protection locked="0"/>
    </xf>
    <xf numFmtId="183" fontId="18" fillId="0" borderId="110" xfId="20" applyNumberFormat="1" applyFont="1" applyBorder="1" applyAlignment="1" applyProtection="1">
      <alignment horizontal="right" vertical="center" shrinkToFit="1"/>
      <protection locked="0"/>
    </xf>
    <xf numFmtId="183" fontId="18" fillId="0" borderId="127" xfId="12" applyNumberFormat="1" applyFont="1" applyBorder="1" applyAlignment="1" applyProtection="1">
      <alignment horizontal="right" vertical="center" shrinkToFit="1"/>
      <protection locked="0"/>
    </xf>
    <xf numFmtId="0" fontId="18" fillId="0" borderId="102" xfId="12" applyNumberFormat="1" applyFont="1" applyBorder="1" applyAlignment="1" applyProtection="1">
      <alignment horizontal="left" vertical="center" shrinkToFit="1"/>
      <protection locked="0"/>
    </xf>
    <xf numFmtId="0" fontId="18" fillId="0" borderId="147" xfId="12" applyNumberFormat="1" applyFont="1" applyBorder="1" applyAlignment="1" applyProtection="1">
      <alignment horizontal="left" vertical="center" shrinkToFit="1"/>
      <protection locked="0"/>
    </xf>
    <xf numFmtId="0" fontId="18" fillId="0" borderId="22" xfId="13" applyFont="1" applyBorder="1" applyAlignment="1" applyProtection="1">
      <alignment horizontal="center" vertical="center"/>
      <protection locked="0"/>
    </xf>
    <xf numFmtId="0" fontId="18" fillId="0" borderId="50" xfId="13" applyFont="1" applyBorder="1" applyAlignment="1" applyProtection="1">
      <alignment horizontal="center" vertical="center"/>
      <protection locked="0"/>
    </xf>
    <xf numFmtId="0" fontId="18" fillId="5" borderId="33" xfId="13" applyFont="1" applyFill="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183" fontId="18" fillId="5" borderId="97" xfId="12" applyNumberFormat="1" applyFont="1" applyFill="1" applyBorder="1" applyAlignment="1" applyProtection="1">
      <alignment horizontal="right" vertical="center" shrinkToFit="1"/>
      <protection locked="0"/>
    </xf>
    <xf numFmtId="183" fontId="18" fillId="5" borderId="103" xfId="12" applyNumberFormat="1" applyFont="1" applyFill="1" applyBorder="1" applyAlignment="1" applyProtection="1">
      <alignment horizontal="right" vertical="center" shrinkToFit="1"/>
      <protection locked="0"/>
    </xf>
    <xf numFmtId="183" fontId="18" fillId="5" borderId="108" xfId="12" applyNumberFormat="1" applyFont="1" applyFill="1" applyBorder="1" applyAlignment="1" applyProtection="1">
      <alignment horizontal="right" vertical="center" shrinkToFit="1"/>
      <protection locked="0"/>
    </xf>
    <xf numFmtId="183" fontId="18" fillId="5" borderId="117" xfId="12" applyNumberFormat="1" applyFont="1" applyFill="1" applyBorder="1" applyAlignment="1" applyProtection="1">
      <alignment horizontal="right" vertical="center" shrinkToFit="1"/>
      <protection locked="0"/>
    </xf>
    <xf numFmtId="183" fontId="18" fillId="5" borderId="124" xfId="12" applyNumberFormat="1" applyFont="1" applyFill="1" applyBorder="1" applyAlignment="1" applyProtection="1">
      <alignment horizontal="right" vertical="center" shrinkToFit="1"/>
      <protection locked="0"/>
    </xf>
    <xf numFmtId="183" fontId="18" fillId="5" borderId="128" xfId="12" applyNumberFormat="1" applyFont="1" applyFill="1" applyBorder="1" applyAlignment="1" applyProtection="1">
      <alignment horizontal="right" vertical="center" shrinkToFit="1"/>
      <protection locked="0"/>
    </xf>
    <xf numFmtId="183" fontId="18" fillId="5" borderId="105" xfId="13" applyNumberFormat="1" applyFont="1" applyFill="1" applyBorder="1" applyAlignment="1" applyProtection="1">
      <alignment horizontal="right" vertical="center" shrinkToFit="1"/>
      <protection locked="0"/>
    </xf>
    <xf numFmtId="0" fontId="18" fillId="5" borderId="103" xfId="12" applyNumberFormat="1" applyFont="1" applyFill="1" applyBorder="1" applyAlignment="1" applyProtection="1">
      <alignment horizontal="left" vertical="center" shrinkToFit="1"/>
      <protection locked="0"/>
    </xf>
    <xf numFmtId="0" fontId="18" fillId="5" borderId="124" xfId="12" applyNumberFormat="1" applyFont="1" applyFill="1" applyBorder="1" applyAlignment="1" applyProtection="1">
      <alignment horizontal="left" vertical="center" shrinkToFit="1"/>
      <protection locked="0"/>
    </xf>
    <xf numFmtId="183" fontId="18" fillId="5" borderId="61" xfId="12" applyNumberFormat="1" applyFont="1" applyFill="1" applyBorder="1" applyAlignment="1" applyProtection="1">
      <alignment horizontal="right" vertical="center" shrinkToFit="1"/>
      <protection locked="0"/>
    </xf>
    <xf numFmtId="183" fontId="18" fillId="5" borderId="36" xfId="12" applyNumberFormat="1" applyFont="1" applyFill="1" applyBorder="1" applyAlignment="1" applyProtection="1">
      <alignment horizontal="right" vertical="center" shrinkToFit="1"/>
      <protection locked="0"/>
    </xf>
    <xf numFmtId="183" fontId="18" fillId="5" borderId="52" xfId="12" applyNumberFormat="1" applyFont="1" applyFill="1" applyBorder="1" applyAlignment="1" applyProtection="1">
      <alignment horizontal="right" vertical="center" shrinkToFit="1"/>
      <protection locked="0"/>
    </xf>
    <xf numFmtId="0" fontId="18" fillId="3" borderId="19" xfId="13" applyFont="1" applyFill="1" applyBorder="1" applyAlignment="1" applyProtection="1">
      <alignment horizontal="left" vertical="center"/>
    </xf>
    <xf numFmtId="183" fontId="18" fillId="0" borderId="98" xfId="20" applyNumberFormat="1" applyFont="1" applyBorder="1" applyAlignment="1" applyProtection="1">
      <alignment horizontal="right" vertical="center" shrinkToFit="1"/>
      <protection locked="0"/>
    </xf>
    <xf numFmtId="183" fontId="18" fillId="0" borderId="104" xfId="20" applyNumberFormat="1" applyFont="1" applyBorder="1" applyAlignment="1" applyProtection="1">
      <alignment horizontal="right" vertical="center" shrinkToFit="1"/>
      <protection locked="0"/>
    </xf>
    <xf numFmtId="183" fontId="18" fillId="0" borderId="111" xfId="20" applyNumberFormat="1" applyFont="1" applyBorder="1" applyAlignment="1" applyProtection="1">
      <alignment horizontal="right" vertical="center" shrinkToFit="1"/>
      <protection locked="0"/>
    </xf>
    <xf numFmtId="183" fontId="18" fillId="0" borderId="118" xfId="20" applyNumberFormat="1" applyFont="1" applyBorder="1" applyAlignment="1" applyProtection="1">
      <alignment horizontal="right" vertical="center" shrinkToFit="1"/>
      <protection locked="0"/>
    </xf>
    <xf numFmtId="183" fontId="18" fillId="0" borderId="125" xfId="20" applyNumberFormat="1" applyFont="1" applyBorder="1" applyAlignment="1" applyProtection="1">
      <alignment horizontal="right" vertical="center" shrinkToFit="1"/>
      <protection locked="0"/>
    </xf>
    <xf numFmtId="183" fontId="18" fillId="0" borderId="129" xfId="13" applyNumberFormat="1" applyFont="1" applyBorder="1" applyAlignment="1" applyProtection="1">
      <alignment horizontal="right" vertical="center" shrinkToFit="1"/>
      <protection locked="0"/>
    </xf>
    <xf numFmtId="179" fontId="18" fillId="0" borderId="104" xfId="13" applyNumberFormat="1" applyFont="1" applyBorder="1" applyAlignment="1" applyProtection="1">
      <alignment horizontal="right" vertical="center" shrinkToFit="1"/>
      <protection locked="0"/>
    </xf>
    <xf numFmtId="0" fontId="18" fillId="0" borderId="104" xfId="13" applyFont="1" applyBorder="1" applyAlignment="1" applyProtection="1">
      <alignment horizontal="left" vertical="center" shrinkToFit="1"/>
      <protection locked="0"/>
    </xf>
    <xf numFmtId="0" fontId="18" fillId="0" borderId="125" xfId="13" applyFont="1" applyBorder="1" applyAlignment="1" applyProtection="1">
      <alignment horizontal="left" vertical="center" shrinkToFit="1"/>
      <protection locked="0"/>
    </xf>
    <xf numFmtId="179" fontId="18" fillId="0" borderId="101" xfId="13" applyNumberFormat="1" applyFont="1" applyBorder="1" applyAlignment="1" applyProtection="1">
      <alignment horizontal="right" vertical="center" shrinkToFit="1"/>
      <protection locked="0"/>
    </xf>
    <xf numFmtId="183" fontId="18" fillId="3" borderId="95" xfId="19" applyNumberFormat="1" applyFont="1" applyFill="1" applyBorder="1" applyAlignment="1" applyProtection="1">
      <alignment horizontal="right" vertical="center" shrinkToFit="1"/>
      <protection locked="0"/>
    </xf>
    <xf numFmtId="183" fontId="18" fillId="3" borderId="101" xfId="19" applyNumberFormat="1" applyFont="1" applyFill="1" applyBorder="1" applyAlignment="1" applyProtection="1">
      <alignment horizontal="right" vertical="center" shrinkToFit="1"/>
      <protection locked="0"/>
    </xf>
    <xf numFmtId="183" fontId="18" fillId="3" borderId="107" xfId="19" applyNumberFormat="1" applyFont="1" applyFill="1" applyBorder="1" applyAlignment="1" applyProtection="1">
      <alignment horizontal="right" vertical="center" shrinkToFit="1"/>
      <protection locked="0"/>
    </xf>
    <xf numFmtId="183" fontId="18" fillId="3" borderId="106" xfId="19" applyNumberFormat="1" applyFont="1" applyFill="1" applyBorder="1" applyAlignment="1" applyProtection="1">
      <alignment horizontal="right" vertical="center" shrinkToFit="1"/>
      <protection locked="0"/>
    </xf>
    <xf numFmtId="179" fontId="18" fillId="3" borderId="101" xfId="19" applyNumberFormat="1" applyFont="1" applyFill="1" applyBorder="1" applyAlignment="1" applyProtection="1">
      <alignment horizontal="right" vertical="center" shrinkToFit="1"/>
      <protection locked="0"/>
    </xf>
    <xf numFmtId="0" fontId="18" fillId="0" borderId="11" xfId="13" applyFont="1" applyBorder="1" applyAlignment="1" applyProtection="1">
      <alignment horizontal="center" vertical="center" shrinkToFit="1"/>
      <protection locked="0"/>
    </xf>
    <xf numFmtId="183" fontId="18" fillId="5" borderId="99" xfId="13" applyNumberFormat="1" applyFont="1" applyFill="1" applyBorder="1" applyAlignment="1" applyProtection="1">
      <alignment horizontal="right" vertical="center" shrinkToFit="1"/>
      <protection locked="0"/>
    </xf>
    <xf numFmtId="183" fontId="18" fillId="5" borderId="112" xfId="13" applyNumberFormat="1" applyFont="1" applyFill="1" applyBorder="1" applyAlignment="1" applyProtection="1">
      <alignment horizontal="right" vertical="center" shrinkToFit="1"/>
      <protection locked="0"/>
    </xf>
    <xf numFmtId="179" fontId="18" fillId="5" borderId="105" xfId="13" applyNumberFormat="1" applyFont="1" applyFill="1" applyBorder="1" applyAlignment="1" applyProtection="1">
      <alignment horizontal="right" vertical="center" shrinkToFit="1"/>
      <protection locked="0"/>
    </xf>
    <xf numFmtId="0" fontId="18" fillId="3" borderId="84"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0" fontId="18" fillId="3" borderId="91" xfId="13" applyFont="1" applyFill="1" applyBorder="1" applyAlignment="1" applyProtection="1">
      <alignment horizontal="left" vertical="center" shrinkToFit="1"/>
      <protection locked="0"/>
    </xf>
    <xf numFmtId="183" fontId="18" fillId="3" borderId="84" xfId="13" applyNumberFormat="1" applyFont="1" applyFill="1" applyBorder="1" applyAlignment="1" applyProtection="1">
      <alignment horizontal="right" vertical="center" shrinkToFit="1"/>
      <protection locked="0"/>
    </xf>
    <xf numFmtId="183" fontId="18" fillId="3" borderId="87" xfId="13" applyNumberFormat="1" applyFont="1" applyFill="1" applyBorder="1" applyAlignment="1" applyProtection="1">
      <alignment horizontal="right" vertical="center" shrinkToFit="1"/>
      <protection locked="0"/>
    </xf>
    <xf numFmtId="183" fontId="18" fillId="3" borderId="91" xfId="13" applyNumberFormat="1" applyFont="1" applyFill="1" applyBorder="1" applyAlignment="1" applyProtection="1">
      <alignment horizontal="right" vertical="center" shrinkToFit="1"/>
      <protection locked="0"/>
    </xf>
    <xf numFmtId="0" fontId="18" fillId="3" borderId="123" xfId="13" applyNumberFormat="1" applyFont="1" applyFill="1" applyBorder="1" applyAlignment="1" applyProtection="1">
      <alignment horizontal="left" vertical="center" shrinkToFit="1"/>
      <protection locked="0"/>
    </xf>
    <xf numFmtId="0" fontId="18" fillId="3" borderId="85" xfId="13" applyFont="1" applyFill="1" applyBorder="1" applyAlignment="1" applyProtection="1">
      <alignment horizontal="left" vertical="center" shrinkToFit="1"/>
      <protection locked="0"/>
    </xf>
    <xf numFmtId="0" fontId="18" fillId="3" borderId="88" xfId="13" applyFont="1" applyFill="1" applyBorder="1" applyAlignment="1" applyProtection="1">
      <alignment horizontal="left" vertical="center" shrinkToFit="1"/>
      <protection locked="0"/>
    </xf>
    <xf numFmtId="0" fontId="18" fillId="3" borderId="92" xfId="13" applyFont="1" applyFill="1" applyBorder="1" applyAlignment="1" applyProtection="1">
      <alignment horizontal="left" vertical="center" shrinkToFit="1"/>
      <protection locked="0"/>
    </xf>
    <xf numFmtId="183" fontId="18" fillId="3" borderId="96" xfId="13" applyNumberFormat="1" applyFont="1" applyFill="1" applyBorder="1" applyAlignment="1" applyProtection="1">
      <alignment horizontal="right" vertical="center" shrinkToFit="1"/>
      <protection locked="0"/>
    </xf>
    <xf numFmtId="183" fontId="18" fillId="3" borderId="102" xfId="13" applyNumberFormat="1" applyFont="1" applyFill="1" applyBorder="1" applyAlignment="1" applyProtection="1">
      <alignment horizontal="right" vertical="center" shrinkToFit="1"/>
      <protection locked="0"/>
    </xf>
    <xf numFmtId="0" fontId="18" fillId="3" borderId="102" xfId="13" applyNumberFormat="1" applyFont="1" applyFill="1" applyBorder="1" applyAlignment="1" applyProtection="1">
      <alignment horizontal="left" vertical="center" shrinkToFit="1"/>
      <protection locked="0"/>
    </xf>
    <xf numFmtId="0" fontId="18" fillId="3" borderId="147" xfId="13" applyNumberFormat="1" applyFont="1" applyFill="1" applyBorder="1" applyAlignment="1" applyProtection="1">
      <alignment horizontal="left" vertical="center" shrinkToFit="1"/>
      <protection locked="0"/>
    </xf>
    <xf numFmtId="183" fontId="18" fillId="5" borderId="160" xfId="13" applyNumberFormat="1" applyFont="1" applyFill="1" applyBorder="1" applyAlignment="1" applyProtection="1">
      <alignment horizontal="right" vertical="center" shrinkToFit="1"/>
      <protection locked="0"/>
    </xf>
    <xf numFmtId="183" fontId="18" fillId="5" borderId="161" xfId="13" applyNumberFormat="1" applyFont="1" applyFill="1" applyBorder="1" applyAlignment="1" applyProtection="1">
      <alignment horizontal="right" vertical="center" shrinkToFit="1"/>
      <protection locked="0"/>
    </xf>
    <xf numFmtId="183" fontId="18" fillId="5" borderId="164" xfId="13" applyNumberFormat="1" applyFont="1" applyFill="1" applyBorder="1" applyAlignment="1" applyProtection="1">
      <alignment horizontal="right" vertical="center" shrinkToFit="1"/>
      <protection locked="0"/>
    </xf>
    <xf numFmtId="183" fontId="18" fillId="5" borderId="33" xfId="13" applyNumberFormat="1" applyFont="1" applyFill="1" applyBorder="1" applyAlignment="1" applyProtection="1">
      <alignment horizontal="right" vertical="center" shrinkToFit="1"/>
      <protection locked="0"/>
    </xf>
    <xf numFmtId="183" fontId="18" fillId="5" borderId="38" xfId="13" applyNumberFormat="1" applyFont="1" applyFill="1" applyBorder="1" applyAlignment="1" applyProtection="1">
      <alignment horizontal="right" vertical="center" shrinkToFit="1"/>
      <protection locked="0"/>
    </xf>
    <xf numFmtId="0" fontId="18" fillId="5" borderId="52" xfId="13" applyNumberFormat="1" applyFont="1" applyFill="1" applyBorder="1" applyAlignment="1" applyProtection="1">
      <alignment horizontal="left" vertical="center" shrinkToFit="1"/>
      <protection locked="0"/>
    </xf>
    <xf numFmtId="0" fontId="18" fillId="3" borderId="19" xfId="13" applyFont="1" applyFill="1" applyBorder="1" applyAlignment="1" applyProtection="1">
      <alignment horizontal="left" vertical="center" wrapText="1"/>
    </xf>
    <xf numFmtId="0" fontId="18" fillId="3" borderId="0" xfId="19" applyFont="1" applyFill="1" applyAlignment="1" applyProtection="1">
      <alignment horizontal="left" vertical="center"/>
    </xf>
    <xf numFmtId="0" fontId="18" fillId="3" borderId="56" xfId="13" applyFont="1" applyFill="1" applyBorder="1" applyAlignment="1" applyProtection="1">
      <alignment horizontal="center" vertical="center"/>
    </xf>
    <xf numFmtId="0" fontId="18" fillId="3" borderId="34" xfId="13" applyFont="1" applyFill="1" applyBorder="1" applyAlignment="1" applyProtection="1">
      <alignment horizontal="center" vertical="center"/>
    </xf>
    <xf numFmtId="0" fontId="18" fillId="3" borderId="59" xfId="13" applyFont="1" applyFill="1" applyBorder="1" applyAlignment="1" applyProtection="1">
      <alignment horizontal="center" vertical="center"/>
    </xf>
    <xf numFmtId="0" fontId="18" fillId="3" borderId="57" xfId="13" applyFont="1" applyFill="1" applyBorder="1" applyAlignment="1" applyProtection="1">
      <alignment horizontal="center" vertical="center"/>
    </xf>
    <xf numFmtId="0" fontId="18" fillId="3" borderId="35" xfId="13" applyFont="1" applyFill="1" applyBorder="1" applyAlignment="1" applyProtection="1">
      <alignment horizontal="center" vertical="center"/>
    </xf>
    <xf numFmtId="0" fontId="18" fillId="3" borderId="37" xfId="13" applyFont="1" applyFill="1" applyBorder="1" applyAlignment="1" applyProtection="1">
      <alignment horizontal="center" vertical="center"/>
    </xf>
    <xf numFmtId="0" fontId="18" fillId="3" borderId="32" xfId="13" applyFont="1" applyFill="1" applyBorder="1" applyAlignment="1" applyProtection="1">
      <alignment horizontal="center" vertical="center"/>
    </xf>
    <xf numFmtId="0" fontId="18" fillId="3" borderId="51" xfId="13" applyFont="1" applyFill="1" applyBorder="1" applyAlignment="1" applyProtection="1">
      <alignment horizontal="center" vertical="center"/>
    </xf>
    <xf numFmtId="0" fontId="18" fillId="3" borderId="74" xfId="13" applyFont="1" applyFill="1" applyBorder="1" applyAlignment="1" applyProtection="1">
      <alignment horizontal="center" vertical="center"/>
    </xf>
    <xf numFmtId="0" fontId="18" fillId="3" borderId="12" xfId="13" applyFont="1" applyFill="1" applyBorder="1" applyProtection="1">
      <alignment vertical="center"/>
    </xf>
    <xf numFmtId="0" fontId="18" fillId="3" borderId="23" xfId="13" applyFont="1" applyFill="1" applyBorder="1" applyProtection="1">
      <alignment vertical="center"/>
    </xf>
    <xf numFmtId="0" fontId="18" fillId="3" borderId="16" xfId="13" applyFont="1" applyFill="1" applyBorder="1" applyProtection="1">
      <alignment vertical="center"/>
    </xf>
    <xf numFmtId="183" fontId="18" fillId="3" borderId="30" xfId="20" applyNumberFormat="1" applyFont="1" applyFill="1" applyBorder="1" applyAlignment="1" applyProtection="1">
      <alignment horizontal="right" vertical="center" shrinkToFit="1"/>
    </xf>
    <xf numFmtId="183" fontId="18" fillId="3" borderId="23" xfId="20" applyNumberFormat="1" applyFont="1" applyFill="1" applyBorder="1" applyAlignment="1" applyProtection="1">
      <alignment horizontal="right" vertical="center" shrinkToFit="1"/>
    </xf>
    <xf numFmtId="183" fontId="18" fillId="3" borderId="65" xfId="20" applyNumberFormat="1" applyFont="1" applyFill="1" applyBorder="1" applyAlignment="1" applyProtection="1">
      <alignment horizontal="right" vertical="center" shrinkToFit="1"/>
    </xf>
    <xf numFmtId="183" fontId="18" fillId="3" borderId="71" xfId="20" applyNumberFormat="1" applyFont="1" applyFill="1" applyBorder="1" applyAlignment="1" applyProtection="1">
      <alignment horizontal="right" vertical="center" shrinkToFit="1"/>
    </xf>
    <xf numFmtId="179" fontId="18" fillId="3" borderId="71" xfId="20" applyNumberFormat="1" applyFont="1" applyFill="1" applyBorder="1" applyAlignment="1" applyProtection="1">
      <alignment horizontal="right" vertical="center" shrinkToFit="1"/>
    </xf>
    <xf numFmtId="179" fontId="18" fillId="3" borderId="23" xfId="20" applyNumberFormat="1" applyFont="1" applyFill="1" applyBorder="1" applyAlignment="1" applyProtection="1">
      <alignment horizontal="right" vertical="center" shrinkToFit="1"/>
    </xf>
    <xf numFmtId="179" fontId="18" fillId="3" borderId="54" xfId="20" applyNumberFormat="1" applyFont="1" applyFill="1" applyBorder="1" applyAlignment="1" applyProtection="1">
      <alignment horizontal="right" vertical="center" shrinkToFit="1"/>
    </xf>
    <xf numFmtId="0" fontId="18" fillId="3" borderId="30" xfId="13" applyFont="1" applyFill="1" applyBorder="1" applyProtection="1">
      <alignment vertical="center"/>
    </xf>
    <xf numFmtId="183" fontId="18" fillId="3" borderId="148" xfId="20" applyNumberFormat="1" applyFont="1" applyFill="1" applyBorder="1" applyAlignment="1" applyProtection="1">
      <alignment horizontal="right" vertical="center" shrinkToFit="1"/>
    </xf>
    <xf numFmtId="183" fontId="18" fillId="3" borderId="68" xfId="20" applyNumberFormat="1" applyFont="1" applyFill="1" applyBorder="1" applyAlignment="1" applyProtection="1">
      <alignment horizontal="right" vertical="center" shrinkToFit="1"/>
    </xf>
    <xf numFmtId="179" fontId="18" fillId="3" borderId="158" xfId="20" applyNumberFormat="1" applyFont="1" applyFill="1" applyBorder="1" applyAlignment="1" applyProtection="1">
      <alignment horizontal="right" vertical="center" shrinkToFit="1"/>
    </xf>
    <xf numFmtId="179" fontId="18" fillId="3" borderId="27" xfId="20" applyNumberFormat="1" applyFont="1" applyFill="1" applyBorder="1" applyAlignment="1" applyProtection="1">
      <alignment horizontal="right" vertical="center" shrinkToFit="1"/>
    </xf>
    <xf numFmtId="0" fontId="18" fillId="3" borderId="30" xfId="13" applyFont="1" applyFill="1" applyBorder="1" applyAlignment="1" applyProtection="1">
      <alignment vertical="center"/>
    </xf>
    <xf numFmtId="0" fontId="18" fillId="3" borderId="23" xfId="13" applyFont="1" applyFill="1" applyBorder="1" applyAlignment="1" applyProtection="1">
      <alignment vertical="center"/>
    </xf>
    <xf numFmtId="0" fontId="18" fillId="3" borderId="16" xfId="13" applyFont="1" applyFill="1" applyBorder="1" applyAlignment="1" applyProtection="1">
      <alignment vertical="center"/>
    </xf>
    <xf numFmtId="179" fontId="18" fillId="3" borderId="68" xfId="20" applyNumberFormat="1" applyFont="1" applyFill="1" applyBorder="1" applyAlignment="1" applyProtection="1">
      <alignment horizontal="right" vertical="center" shrinkToFit="1"/>
    </xf>
    <xf numFmtId="179" fontId="18" fillId="3" borderId="168" xfId="20" applyNumberFormat="1" applyFont="1" applyFill="1" applyBorder="1" applyAlignment="1" applyProtection="1">
      <alignment horizontal="right" vertical="center" shrinkToFit="1"/>
    </xf>
    <xf numFmtId="0" fontId="18" fillId="3" borderId="8" xfId="13" applyFont="1" applyFill="1" applyBorder="1" applyAlignment="1" applyProtection="1">
      <alignment horizontal="left" vertical="center"/>
    </xf>
    <xf numFmtId="0" fontId="18" fillId="3" borderId="0" xfId="13" applyFont="1" applyFill="1" applyBorder="1" applyAlignment="1" applyProtection="1">
      <alignment horizontal="left" vertical="center"/>
    </xf>
    <xf numFmtId="0" fontId="18" fillId="3" borderId="14" xfId="13" applyFont="1" applyFill="1" applyBorder="1" applyAlignment="1" applyProtection="1">
      <alignment horizontal="left" vertical="center"/>
    </xf>
    <xf numFmtId="183" fontId="18" fillId="3" borderId="42" xfId="19" applyNumberFormat="1" applyFont="1" applyFill="1" applyBorder="1" applyAlignment="1" applyProtection="1">
      <alignment horizontal="right" vertical="center" shrinkToFit="1"/>
    </xf>
    <xf numFmtId="183" fontId="18" fillId="3" borderId="0" xfId="13" applyNumberFormat="1" applyFont="1" applyFill="1" applyBorder="1" applyAlignment="1" applyProtection="1">
      <alignment horizontal="right" vertical="center" shrinkToFit="1"/>
    </xf>
    <xf numFmtId="183" fontId="18" fillId="3" borderId="66" xfId="19" applyNumberFormat="1" applyFont="1" applyFill="1" applyBorder="1" applyAlignment="1" applyProtection="1">
      <alignment horizontal="right" vertical="center" shrinkToFit="1"/>
    </xf>
    <xf numFmtId="183" fontId="18" fillId="3" borderId="72" xfId="19" applyNumberFormat="1" applyFont="1" applyFill="1" applyBorder="1" applyAlignment="1" applyProtection="1">
      <alignment horizontal="right" vertical="center" shrinkToFit="1"/>
    </xf>
    <xf numFmtId="179" fontId="18" fillId="3" borderId="72" xfId="19" applyNumberFormat="1" applyFont="1" applyFill="1" applyBorder="1" applyAlignment="1" applyProtection="1">
      <alignment horizontal="right" vertical="center" shrinkToFit="1"/>
    </xf>
    <xf numFmtId="179" fontId="18" fillId="3" borderId="0" xfId="19" applyNumberFormat="1" applyFont="1" applyFill="1" applyBorder="1" applyAlignment="1" applyProtection="1">
      <alignment horizontal="right" vertical="center" shrinkToFit="1"/>
    </xf>
    <xf numFmtId="179" fontId="18" fillId="3" borderId="58" xfId="19" applyNumberFormat="1" applyFont="1" applyFill="1" applyBorder="1" applyAlignment="1" applyProtection="1">
      <alignment horizontal="right" vertical="center" shrinkToFit="1"/>
    </xf>
    <xf numFmtId="0" fontId="18" fillId="3" borderId="42" xfId="13" applyFont="1" applyFill="1" applyBorder="1" applyProtection="1">
      <alignment vertical="center"/>
    </xf>
    <xf numFmtId="0" fontId="18" fillId="3" borderId="0" xfId="13" applyFont="1" applyFill="1" applyBorder="1" applyProtection="1">
      <alignment vertical="center"/>
    </xf>
    <xf numFmtId="0" fontId="18" fillId="3" borderId="14" xfId="13" applyFont="1" applyFill="1" applyBorder="1" applyProtection="1">
      <alignment vertical="center"/>
    </xf>
    <xf numFmtId="183" fontId="18" fillId="3" borderId="149" xfId="20" applyNumberFormat="1" applyFont="1" applyFill="1" applyBorder="1" applyAlignment="1" applyProtection="1">
      <alignment horizontal="right" vertical="center" shrinkToFit="1"/>
    </xf>
    <xf numFmtId="183" fontId="18" fillId="3" borderId="69" xfId="20" applyNumberFormat="1" applyFont="1" applyFill="1" applyBorder="1" applyAlignment="1" applyProtection="1">
      <alignment horizontal="right" vertical="center" shrinkToFit="1"/>
    </xf>
    <xf numFmtId="179" fontId="18" fillId="3" borderId="75" xfId="20" applyNumberFormat="1" applyFont="1" applyFill="1" applyBorder="1" applyAlignment="1" applyProtection="1">
      <alignment horizontal="right" vertical="center" shrinkToFit="1"/>
    </xf>
    <xf numFmtId="179" fontId="18" fillId="3" borderId="25" xfId="20" applyNumberFormat="1" applyFont="1" applyFill="1" applyBorder="1" applyAlignment="1" applyProtection="1">
      <alignment horizontal="right" vertical="center" shrinkToFit="1"/>
    </xf>
    <xf numFmtId="0" fontId="18" fillId="3" borderId="42" xfId="13" applyFont="1" applyFill="1" applyBorder="1" applyAlignment="1" applyProtection="1">
      <alignment vertical="center"/>
    </xf>
    <xf numFmtId="0" fontId="18" fillId="3" borderId="0" xfId="13" applyFont="1" applyFill="1" applyBorder="1" applyAlignment="1" applyProtection="1">
      <alignment vertical="center"/>
    </xf>
    <xf numFmtId="0" fontId="18" fillId="3" borderId="14" xfId="13" applyFont="1" applyFill="1" applyBorder="1" applyAlignment="1" applyProtection="1">
      <alignment vertical="center"/>
    </xf>
    <xf numFmtId="179" fontId="18" fillId="3" borderId="69" xfId="20" applyNumberFormat="1" applyFont="1" applyFill="1" applyBorder="1" applyAlignment="1" applyProtection="1">
      <alignment horizontal="right" vertical="center" shrinkToFit="1"/>
    </xf>
    <xf numFmtId="179" fontId="18" fillId="3" borderId="169" xfId="20" applyNumberFormat="1" applyFont="1" applyFill="1" applyBorder="1" applyAlignment="1" applyProtection="1">
      <alignment horizontal="right" vertical="center" shrinkToFit="1"/>
    </xf>
    <xf numFmtId="0" fontId="18" fillId="3" borderId="0" xfId="13" applyFont="1" applyFill="1" applyProtection="1">
      <alignment vertical="center"/>
    </xf>
    <xf numFmtId="0" fontId="18" fillId="3" borderId="34" xfId="13" applyFont="1" applyFill="1" applyBorder="1" applyProtection="1">
      <alignment vertical="center"/>
    </xf>
    <xf numFmtId="0" fontId="18" fillId="3" borderId="15" xfId="13" applyFont="1" applyFill="1" applyBorder="1" applyProtection="1">
      <alignment vertical="center"/>
    </xf>
    <xf numFmtId="0" fontId="18" fillId="3" borderId="42" xfId="13" applyFont="1" applyFill="1" applyBorder="1" applyAlignment="1" applyProtection="1">
      <alignment vertical="center" shrinkToFit="1"/>
    </xf>
    <xf numFmtId="0" fontId="18" fillId="3" borderId="0" xfId="13" applyFont="1" applyFill="1" applyBorder="1" applyAlignment="1" applyProtection="1">
      <alignment vertical="center" shrinkToFit="1"/>
    </xf>
    <xf numFmtId="0" fontId="18" fillId="3" borderId="14" xfId="13" applyFont="1" applyFill="1" applyBorder="1" applyAlignment="1" applyProtection="1">
      <alignment vertical="center" shrinkToFit="1"/>
    </xf>
    <xf numFmtId="0" fontId="18" fillId="3" borderId="35" xfId="13" applyFont="1" applyFill="1" applyBorder="1" applyAlignment="1" applyProtection="1">
      <alignment horizontal="center" vertical="center" wrapText="1"/>
    </xf>
    <xf numFmtId="183" fontId="18" fillId="3" borderId="32" xfId="20" applyNumberFormat="1" applyFont="1" applyFill="1" applyBorder="1" applyAlignment="1" applyProtection="1">
      <alignment horizontal="right" vertical="center" shrinkToFit="1"/>
    </xf>
    <xf numFmtId="183" fontId="18" fillId="3" borderId="35" xfId="20" applyNumberFormat="1" applyFont="1" applyFill="1" applyBorder="1" applyAlignment="1" applyProtection="1">
      <alignment horizontal="right" vertical="center" shrinkToFit="1"/>
    </xf>
    <xf numFmtId="183" fontId="18" fillId="3" borderId="113" xfId="20" applyNumberFormat="1" applyFont="1" applyFill="1" applyBorder="1" applyAlignment="1" applyProtection="1">
      <alignment horizontal="right" vertical="center" shrinkToFit="1"/>
    </xf>
    <xf numFmtId="183" fontId="18" fillId="3" borderId="119" xfId="20" applyNumberFormat="1" applyFont="1" applyFill="1" applyBorder="1" applyAlignment="1" applyProtection="1">
      <alignment horizontal="right" vertical="center" shrinkToFit="1"/>
    </xf>
    <xf numFmtId="183" fontId="18" fillId="3" borderId="130" xfId="20" applyNumberFormat="1" applyFont="1" applyFill="1" applyBorder="1" applyAlignment="1" applyProtection="1">
      <alignment horizontal="right" vertical="center" shrinkToFit="1"/>
    </xf>
    <xf numFmtId="183" fontId="18" fillId="3" borderId="135" xfId="20" applyNumberFormat="1" applyFont="1" applyFill="1" applyBorder="1" applyAlignment="1" applyProtection="1">
      <alignment horizontal="right" vertical="center" shrinkToFit="1"/>
    </xf>
    <xf numFmtId="183" fontId="18" fillId="3" borderId="140" xfId="20" applyNumberFormat="1" applyFont="1" applyFill="1" applyBorder="1" applyAlignment="1" applyProtection="1">
      <alignment horizontal="right" vertical="center" shrinkToFit="1"/>
    </xf>
    <xf numFmtId="0" fontId="18" fillId="3" borderId="31" xfId="13" applyFont="1" applyFill="1" applyBorder="1" applyProtection="1">
      <alignment vertical="center"/>
    </xf>
    <xf numFmtId="183" fontId="18" fillId="3" borderId="150" xfId="20" applyNumberFormat="1" applyFont="1" applyFill="1" applyBorder="1" applyAlignment="1" applyProtection="1">
      <alignment horizontal="right" vertical="center" shrinkToFit="1"/>
    </xf>
    <xf numFmtId="183" fontId="18" fillId="3" borderId="70" xfId="20" applyNumberFormat="1" applyFont="1" applyFill="1" applyBorder="1" applyAlignment="1" applyProtection="1">
      <alignment horizontal="right" vertical="center" shrinkToFit="1"/>
    </xf>
    <xf numFmtId="0" fontId="19" fillId="3" borderId="37" xfId="13" applyFont="1" applyFill="1" applyBorder="1" applyAlignment="1" applyProtection="1">
      <alignment horizontal="center" vertical="center"/>
    </xf>
    <xf numFmtId="179" fontId="18" fillId="3" borderId="130" xfId="20" applyNumberFormat="1" applyFont="1" applyFill="1" applyBorder="1" applyAlignment="1" applyProtection="1">
      <alignment horizontal="right" vertical="center" shrinkToFit="1"/>
    </xf>
    <xf numFmtId="179" fontId="18" fillId="3" borderId="135" xfId="20" applyNumberFormat="1" applyFont="1" applyFill="1" applyBorder="1" applyAlignment="1" applyProtection="1">
      <alignment horizontal="right" vertical="center" shrinkToFit="1"/>
    </xf>
    <xf numFmtId="179" fontId="18" fillId="3" borderId="162" xfId="20" applyNumberFormat="1" applyFont="1" applyFill="1" applyBorder="1" applyAlignment="1" applyProtection="1">
      <alignment horizontal="right" vertical="center" shrinkToFit="1"/>
    </xf>
    <xf numFmtId="0" fontId="18" fillId="3" borderId="31" xfId="13" applyFont="1" applyFill="1" applyBorder="1" applyAlignment="1" applyProtection="1">
      <alignment vertical="center"/>
    </xf>
    <xf numFmtId="0" fontId="18" fillId="3" borderId="34" xfId="13" applyFont="1" applyFill="1" applyBorder="1" applyAlignment="1" applyProtection="1">
      <alignment vertical="center"/>
    </xf>
    <xf numFmtId="0" fontId="18" fillId="3" borderId="15" xfId="13" applyFont="1" applyFill="1" applyBorder="1" applyAlignment="1" applyProtection="1">
      <alignment vertical="center"/>
    </xf>
    <xf numFmtId="183" fontId="18" fillId="3" borderId="31" xfId="20" applyNumberFormat="1" applyFont="1" applyFill="1" applyBorder="1" applyAlignment="1" applyProtection="1">
      <alignment horizontal="right" vertical="center" shrinkToFit="1"/>
    </xf>
    <xf numFmtId="183" fontId="18" fillId="3" borderId="34" xfId="20" applyNumberFormat="1" applyFont="1" applyFill="1" applyBorder="1" applyAlignment="1" applyProtection="1">
      <alignment horizontal="right" vertical="center" shrinkToFit="1"/>
    </xf>
    <xf numFmtId="183" fontId="18" fillId="3" borderId="67" xfId="20" applyNumberFormat="1" applyFont="1" applyFill="1" applyBorder="1" applyAlignment="1" applyProtection="1">
      <alignment horizontal="right" vertical="center" shrinkToFit="1"/>
    </xf>
    <xf numFmtId="183" fontId="18" fillId="3" borderId="73" xfId="20" applyNumberFormat="1" applyFont="1" applyFill="1" applyBorder="1" applyAlignment="1" applyProtection="1">
      <alignment horizontal="right" vertical="center" shrinkToFit="1"/>
    </xf>
    <xf numFmtId="179" fontId="18" fillId="3" borderId="73" xfId="20" applyNumberFormat="1" applyFont="1" applyFill="1" applyBorder="1" applyAlignment="1" applyProtection="1">
      <alignment horizontal="right" vertical="center" shrinkToFit="1"/>
    </xf>
    <xf numFmtId="179" fontId="18" fillId="3" borderId="34" xfId="20" applyNumberFormat="1" applyFont="1" applyFill="1" applyBorder="1" applyAlignment="1" applyProtection="1">
      <alignment horizontal="right" vertical="center" shrinkToFit="1"/>
    </xf>
    <xf numFmtId="179" fontId="18" fillId="3" borderId="59" xfId="20" applyNumberFormat="1" applyFont="1" applyFill="1" applyBorder="1" applyAlignment="1" applyProtection="1">
      <alignment horizontal="right" vertical="center" shrinkToFit="1"/>
    </xf>
    <xf numFmtId="0" fontId="18" fillId="3" borderId="30" xfId="20" applyFont="1" applyFill="1" applyBorder="1" applyAlignment="1" applyProtection="1">
      <alignment horizontal="left" vertical="center" shrinkToFit="1"/>
    </xf>
    <xf numFmtId="0" fontId="18" fillId="3" borderId="23" xfId="20" applyFont="1" applyFill="1" applyBorder="1" applyAlignment="1" applyProtection="1">
      <alignment horizontal="left" vertical="center" shrinkToFit="1"/>
    </xf>
    <xf numFmtId="0" fontId="18" fillId="3" borderId="16" xfId="20" applyFont="1" applyFill="1" applyBorder="1" applyAlignment="1" applyProtection="1">
      <alignment horizontal="left" vertical="center" shrinkToFit="1"/>
    </xf>
    <xf numFmtId="0" fontId="18" fillId="3" borderId="42" xfId="20" applyFont="1" applyFill="1" applyBorder="1" applyAlignment="1" applyProtection="1">
      <alignment horizontal="left" vertical="center" shrinkToFit="1"/>
    </xf>
    <xf numFmtId="0" fontId="18" fillId="3" borderId="0" xfId="13" applyFont="1" applyFill="1" applyBorder="1" applyAlignment="1" applyProtection="1">
      <alignment horizontal="left" vertical="center" shrinkToFit="1"/>
    </xf>
    <xf numFmtId="0" fontId="18" fillId="3" borderId="14" xfId="20" applyFont="1" applyFill="1" applyBorder="1" applyAlignment="1" applyProtection="1">
      <alignment horizontal="left" vertical="center" shrinkToFit="1"/>
    </xf>
    <xf numFmtId="179" fontId="18" fillId="3" borderId="159" xfId="20" applyNumberFormat="1" applyFont="1" applyFill="1" applyBorder="1" applyAlignment="1" applyProtection="1">
      <alignment horizontal="right" vertical="center" shrinkToFit="1"/>
    </xf>
    <xf numFmtId="179" fontId="18" fillId="3" borderId="26" xfId="20" applyNumberFormat="1" applyFont="1" applyFill="1" applyBorder="1" applyAlignment="1" applyProtection="1">
      <alignment horizontal="right" vertical="center" shrinkToFit="1"/>
    </xf>
    <xf numFmtId="183" fontId="18" fillId="3" borderId="151" xfId="20" applyNumberFormat="1" applyFont="1" applyFill="1" applyBorder="1" applyAlignment="1" applyProtection="1">
      <alignment horizontal="right" vertical="center" shrinkToFit="1"/>
    </xf>
    <xf numFmtId="183" fontId="18" fillId="3" borderId="154" xfId="20" applyNumberFormat="1" applyFont="1" applyFill="1" applyBorder="1" applyAlignment="1" applyProtection="1">
      <alignment horizontal="right" vertical="center" shrinkToFit="1"/>
    </xf>
    <xf numFmtId="0" fontId="18" fillId="3" borderId="61" xfId="13" applyFont="1" applyFill="1" applyBorder="1" applyAlignment="1" applyProtection="1">
      <alignment horizontal="left" vertical="center" wrapText="1"/>
    </xf>
    <xf numFmtId="0" fontId="18" fillId="3" borderId="36" xfId="13" applyFont="1" applyFill="1" applyBorder="1" applyAlignment="1" applyProtection="1">
      <alignment horizontal="left" vertical="center"/>
    </xf>
    <xf numFmtId="0" fontId="18" fillId="3" borderId="38" xfId="13" applyFont="1" applyFill="1" applyBorder="1" applyAlignment="1" applyProtection="1">
      <alignment horizontal="left" vertical="center"/>
    </xf>
    <xf numFmtId="179" fontId="18" fillId="3" borderId="97" xfId="20" applyNumberFormat="1" applyFont="1" applyFill="1" applyBorder="1" applyAlignment="1" applyProtection="1">
      <alignment horizontal="right" vertical="center" shrinkToFit="1"/>
    </xf>
    <xf numFmtId="179" fontId="18" fillId="3" borderId="103" xfId="20" applyNumberFormat="1" applyFont="1" applyFill="1" applyBorder="1" applyAlignment="1" applyProtection="1">
      <alignment horizontal="right" vertical="center" shrinkToFit="1"/>
    </xf>
    <xf numFmtId="179" fontId="18" fillId="3" borderId="134" xfId="20" applyNumberFormat="1" applyFont="1" applyFill="1" applyBorder="1" applyAlignment="1" applyProtection="1">
      <alignment horizontal="right" vertical="center" shrinkToFit="1"/>
    </xf>
    <xf numFmtId="179" fontId="18" fillId="3" borderId="139" xfId="20" applyNumberFormat="1" applyFont="1" applyFill="1" applyBorder="1" applyAlignment="1" applyProtection="1">
      <alignment horizontal="right" vertical="center" shrinkToFit="1"/>
    </xf>
    <xf numFmtId="179" fontId="18" fillId="3" borderId="163" xfId="20" applyNumberFormat="1" applyFont="1" applyFill="1" applyBorder="1" applyAlignment="1" applyProtection="1">
      <alignment horizontal="right" vertical="center" shrinkToFit="1"/>
    </xf>
    <xf numFmtId="0" fontId="18" fillId="3" borderId="11" xfId="13" applyFont="1" applyFill="1" applyBorder="1" applyAlignment="1" applyProtection="1">
      <alignment horizontal="center" vertical="center"/>
    </xf>
    <xf numFmtId="0" fontId="18" fillId="3" borderId="22" xfId="13" applyFont="1" applyFill="1" applyBorder="1" applyAlignment="1" applyProtection="1">
      <alignment horizontal="center" vertical="center"/>
    </xf>
    <xf numFmtId="0" fontId="18" fillId="3" borderId="41" xfId="13" applyFont="1" applyFill="1" applyBorder="1" applyAlignment="1" applyProtection="1">
      <alignment horizontal="center" vertical="center"/>
    </xf>
    <xf numFmtId="0" fontId="18" fillId="3" borderId="39" xfId="13" applyFont="1" applyFill="1" applyBorder="1" applyAlignment="1" applyProtection="1">
      <alignment horizontal="center" vertical="center"/>
    </xf>
    <xf numFmtId="0" fontId="18" fillId="3" borderId="50" xfId="13" applyFont="1" applyFill="1" applyBorder="1" applyAlignment="1" applyProtection="1">
      <alignment horizontal="center" vertical="center"/>
    </xf>
    <xf numFmtId="0" fontId="18" fillId="3" borderId="12" xfId="13" applyFont="1" applyFill="1" applyBorder="1" applyAlignment="1" applyProtection="1">
      <alignment horizontal="left" vertical="center"/>
    </xf>
    <xf numFmtId="0" fontId="18" fillId="3" borderId="23" xfId="13" applyFont="1" applyFill="1" applyBorder="1" applyAlignment="1" applyProtection="1">
      <alignment horizontal="left" vertical="center"/>
    </xf>
    <xf numFmtId="0" fontId="18" fillId="3" borderId="23" xfId="13" applyFont="1" applyFill="1" applyBorder="1" applyAlignment="1" applyProtection="1">
      <alignment horizontal="right" vertical="center"/>
    </xf>
    <xf numFmtId="0" fontId="18" fillId="3" borderId="16" xfId="13" applyFont="1" applyFill="1" applyBorder="1" applyAlignment="1" applyProtection="1">
      <alignment horizontal="right" vertical="center"/>
    </xf>
    <xf numFmtId="179" fontId="18" fillId="3" borderId="131" xfId="20" applyNumberFormat="1" applyFont="1" applyFill="1" applyBorder="1" applyAlignment="1" applyProtection="1">
      <alignment horizontal="right" vertical="center" shrinkToFit="1"/>
    </xf>
    <xf numFmtId="179" fontId="18" fillId="3" borderId="136" xfId="20" applyNumberFormat="1" applyFont="1" applyFill="1" applyBorder="1" applyAlignment="1" applyProtection="1">
      <alignment horizontal="right" vertical="center" shrinkToFit="1"/>
    </xf>
    <xf numFmtId="179" fontId="18" fillId="3" borderId="141" xfId="20" applyNumberFormat="1" applyFont="1" applyFill="1" applyBorder="1" applyAlignment="1" applyProtection="1">
      <alignment horizontal="right" vertical="center" shrinkToFit="1"/>
    </xf>
    <xf numFmtId="186" fontId="18" fillId="3" borderId="30" xfId="20" applyNumberFormat="1" applyFont="1" applyFill="1" applyBorder="1" applyAlignment="1" applyProtection="1">
      <alignment horizontal="right" vertical="center" shrinkToFit="1"/>
    </xf>
    <xf numFmtId="186" fontId="18" fillId="3" borderId="23" xfId="20" applyNumberFormat="1" applyFont="1" applyFill="1" applyBorder="1" applyAlignment="1" applyProtection="1">
      <alignment horizontal="right" vertical="center" shrinkToFit="1"/>
    </xf>
    <xf numFmtId="186" fontId="18" fillId="3" borderId="16" xfId="20" applyNumberFormat="1" applyFont="1" applyFill="1" applyBorder="1" applyAlignment="1" applyProtection="1">
      <alignment horizontal="right" vertical="center" shrinkToFit="1"/>
    </xf>
    <xf numFmtId="186" fontId="18" fillId="3" borderId="54" xfId="20" applyNumberFormat="1" applyFont="1" applyFill="1" applyBorder="1" applyAlignment="1" applyProtection="1">
      <alignment horizontal="right" vertical="center" shrinkToFit="1"/>
    </xf>
    <xf numFmtId="0" fontId="18" fillId="3" borderId="43" xfId="13" applyFont="1" applyFill="1" applyBorder="1" applyProtection="1">
      <alignment vertical="center"/>
    </xf>
    <xf numFmtId="0" fontId="18" fillId="3" borderId="20" xfId="13" applyFont="1" applyFill="1" applyBorder="1" applyProtection="1">
      <alignment vertical="center"/>
    </xf>
    <xf numFmtId="0" fontId="18" fillId="3" borderId="17" xfId="13" applyFont="1" applyFill="1" applyBorder="1" applyProtection="1">
      <alignment vertical="center"/>
    </xf>
    <xf numFmtId="183" fontId="18" fillId="3" borderId="165" xfId="20" applyNumberFormat="1" applyFont="1" applyFill="1" applyBorder="1" applyAlignment="1" applyProtection="1">
      <alignment horizontal="right" vertical="center" shrinkToFit="1"/>
    </xf>
    <xf numFmtId="183" fontId="18" fillId="3" borderId="166" xfId="20" applyNumberFormat="1" applyFont="1" applyFill="1" applyBorder="1" applyAlignment="1" applyProtection="1">
      <alignment horizontal="right" vertical="center" shrinkToFit="1"/>
    </xf>
    <xf numFmtId="179" fontId="18" fillId="3" borderId="166" xfId="20" applyNumberFormat="1" applyFont="1" applyFill="1" applyBorder="1" applyAlignment="1" applyProtection="1">
      <alignment horizontal="right" vertical="center" shrinkToFit="1"/>
    </xf>
    <xf numFmtId="179" fontId="18" fillId="3" borderId="170" xfId="20" applyNumberFormat="1" applyFont="1" applyFill="1" applyBorder="1" applyAlignment="1" applyProtection="1">
      <alignment horizontal="right" vertical="center" shrinkToFit="1"/>
    </xf>
    <xf numFmtId="0" fontId="18" fillId="3" borderId="0" xfId="13" applyFont="1" applyFill="1" applyBorder="1" applyAlignment="1" applyProtection="1">
      <alignment horizontal="right" vertical="center" wrapText="1"/>
    </xf>
    <xf numFmtId="0" fontId="18" fillId="3" borderId="0" xfId="13" applyFont="1" applyFill="1" applyBorder="1" applyAlignment="1" applyProtection="1">
      <alignment horizontal="right" vertical="center"/>
    </xf>
    <xf numFmtId="0" fontId="18" fillId="3" borderId="14" xfId="13" applyFont="1" applyFill="1" applyBorder="1" applyAlignment="1" applyProtection="1">
      <alignment horizontal="right" vertical="center"/>
    </xf>
    <xf numFmtId="179" fontId="18" fillId="3" borderId="132" xfId="20" applyNumberFormat="1" applyFont="1" applyFill="1" applyBorder="1" applyAlignment="1" applyProtection="1">
      <alignment horizontal="right" vertical="center" shrinkToFit="1"/>
    </xf>
    <xf numFmtId="179" fontId="18" fillId="3" borderId="137" xfId="20" applyNumberFormat="1" applyFont="1" applyFill="1" applyBorder="1" applyAlignment="1" applyProtection="1">
      <alignment horizontal="right" vertical="center" shrinkToFit="1"/>
    </xf>
    <xf numFmtId="179" fontId="18" fillId="3" borderId="142" xfId="20" applyNumberFormat="1" applyFont="1" applyFill="1" applyBorder="1" applyAlignment="1" applyProtection="1">
      <alignment horizontal="right" vertical="center" shrinkToFit="1"/>
    </xf>
    <xf numFmtId="0" fontId="18" fillId="3" borderId="8" xfId="13" applyFont="1" applyFill="1" applyBorder="1" applyProtection="1">
      <alignment vertical="center"/>
    </xf>
    <xf numFmtId="186" fontId="18" fillId="3" borderId="42" xfId="20" applyNumberFormat="1" applyFont="1" applyFill="1" applyBorder="1" applyAlignment="1" applyProtection="1">
      <alignment horizontal="right" vertical="center" shrinkToFit="1"/>
    </xf>
    <xf numFmtId="186" fontId="18" fillId="3" borderId="0" xfId="20" applyNumberFormat="1" applyFont="1" applyFill="1" applyBorder="1" applyAlignment="1" applyProtection="1">
      <alignment horizontal="right" vertical="center" shrinkToFit="1"/>
    </xf>
    <xf numFmtId="186" fontId="18" fillId="3" borderId="14" xfId="20" applyNumberFormat="1" applyFont="1" applyFill="1" applyBorder="1" applyAlignment="1" applyProtection="1">
      <alignment horizontal="right" vertical="center" shrinkToFit="1"/>
    </xf>
    <xf numFmtId="186" fontId="18" fillId="3" borderId="0" xfId="20" applyNumberFormat="1" applyFont="1" applyFill="1" applyAlignment="1" applyProtection="1">
      <alignment horizontal="right" vertical="center" shrinkToFit="1"/>
    </xf>
    <xf numFmtId="186" fontId="18" fillId="3" borderId="58" xfId="20" applyNumberFormat="1" applyFont="1" applyFill="1" applyBorder="1" applyAlignment="1" applyProtection="1">
      <alignment horizontal="right" vertical="center" shrinkToFit="1"/>
    </xf>
    <xf numFmtId="188" fontId="18" fillId="3" borderId="42" xfId="20" applyNumberFormat="1" applyFont="1" applyFill="1" applyBorder="1" applyAlignment="1" applyProtection="1">
      <alignment horizontal="right" vertical="center" shrinkToFit="1"/>
    </xf>
    <xf numFmtId="188" fontId="18" fillId="3" borderId="0" xfId="20" applyNumberFormat="1" applyFont="1" applyFill="1" applyBorder="1" applyAlignment="1" applyProtection="1">
      <alignment horizontal="right" vertical="center" shrinkToFit="1"/>
    </xf>
    <xf numFmtId="188" fontId="18" fillId="3" borderId="14" xfId="20" applyNumberFormat="1" applyFont="1" applyFill="1" applyBorder="1" applyAlignment="1" applyProtection="1">
      <alignment horizontal="right" vertical="center" shrinkToFit="1"/>
    </xf>
    <xf numFmtId="188" fontId="18" fillId="3" borderId="0" xfId="20" applyNumberFormat="1" applyFont="1" applyFill="1" applyAlignment="1" applyProtection="1">
      <alignment horizontal="right" vertical="center" shrinkToFit="1"/>
    </xf>
    <xf numFmtId="188" fontId="18" fillId="3" borderId="58" xfId="20" applyNumberFormat="1" applyFont="1" applyFill="1" applyBorder="1" applyAlignment="1" applyProtection="1">
      <alignment horizontal="right" vertical="center" shrinkToFit="1"/>
    </xf>
    <xf numFmtId="0" fontId="19" fillId="3" borderId="56" xfId="13" applyFont="1" applyFill="1" applyBorder="1" applyAlignment="1" applyProtection="1">
      <alignment horizontal="left" vertical="center"/>
    </xf>
    <xf numFmtId="0" fontId="18" fillId="3" borderId="34" xfId="13" applyFont="1" applyFill="1" applyBorder="1" applyAlignment="1" applyProtection="1">
      <alignment horizontal="left" vertical="center"/>
    </xf>
    <xf numFmtId="0" fontId="18" fillId="3" borderId="34" xfId="13" applyFont="1" applyFill="1" applyBorder="1" applyAlignment="1" applyProtection="1">
      <alignment horizontal="right" vertical="center" wrapText="1"/>
    </xf>
    <xf numFmtId="0" fontId="18" fillId="3" borderId="34" xfId="13" applyFont="1" applyFill="1" applyBorder="1" applyAlignment="1" applyProtection="1">
      <alignment horizontal="right" vertical="center"/>
    </xf>
    <xf numFmtId="0" fontId="18" fillId="3" borderId="15" xfId="13" applyFont="1" applyFill="1" applyBorder="1" applyAlignment="1" applyProtection="1">
      <alignment horizontal="right" vertical="center"/>
    </xf>
    <xf numFmtId="179" fontId="18" fillId="3" borderId="133" xfId="20" applyNumberFormat="1" applyFont="1" applyFill="1" applyBorder="1" applyAlignment="1" applyProtection="1">
      <alignment horizontal="right" vertical="center" shrinkToFit="1"/>
    </xf>
    <xf numFmtId="179" fontId="18" fillId="3" borderId="138" xfId="20" applyNumberFormat="1" applyFont="1" applyFill="1" applyBorder="1" applyAlignment="1" applyProtection="1">
      <alignment horizontal="right" vertical="center" shrinkToFit="1"/>
    </xf>
    <xf numFmtId="179" fontId="18" fillId="3" borderId="143" xfId="20" applyNumberFormat="1" applyFont="1" applyFill="1" applyBorder="1" applyAlignment="1" applyProtection="1">
      <alignment horizontal="right" vertical="center" shrinkToFit="1"/>
    </xf>
    <xf numFmtId="0" fontId="18" fillId="3" borderId="9" xfId="13" applyFont="1" applyFill="1" applyBorder="1" applyProtection="1">
      <alignment vertical="center"/>
    </xf>
    <xf numFmtId="188" fontId="18" fillId="3" borderId="43" xfId="20" applyNumberFormat="1" applyFont="1" applyFill="1" applyBorder="1" applyAlignment="1" applyProtection="1">
      <alignment horizontal="right" vertical="center" shrinkToFit="1"/>
    </xf>
    <xf numFmtId="188" fontId="18" fillId="3" borderId="20" xfId="20" applyNumberFormat="1" applyFont="1" applyFill="1" applyBorder="1" applyAlignment="1" applyProtection="1">
      <alignment horizontal="right" vertical="center" shrinkToFit="1"/>
    </xf>
    <xf numFmtId="188" fontId="18" fillId="3" borderId="17" xfId="20" applyNumberFormat="1" applyFont="1" applyFill="1" applyBorder="1" applyAlignment="1" applyProtection="1">
      <alignment horizontal="right" vertical="center" shrinkToFit="1"/>
    </xf>
    <xf numFmtId="188" fontId="18" fillId="3" borderId="155" xfId="20" applyNumberFormat="1" applyFont="1" applyFill="1" applyBorder="1" applyAlignment="1" applyProtection="1">
      <alignment horizontal="right" vertical="center" shrinkToFit="1"/>
    </xf>
    <xf numFmtId="188" fontId="18" fillId="3" borderId="156" xfId="20" applyNumberFormat="1" applyFont="1" applyFill="1" applyBorder="1" applyAlignment="1" applyProtection="1">
      <alignment horizontal="right" vertical="center" shrinkToFit="1"/>
    </xf>
    <xf numFmtId="188" fontId="18" fillId="3" borderId="157" xfId="20" applyNumberFormat="1" applyFont="1" applyFill="1" applyBorder="1" applyAlignment="1" applyProtection="1">
      <alignment horizontal="right" vertical="center" shrinkToFit="1"/>
    </xf>
    <xf numFmtId="0" fontId="18" fillId="3" borderId="23" xfId="13" applyFont="1" applyFill="1" applyBorder="1" applyAlignment="1" applyProtection="1">
      <alignment horizontal="center" vertical="center"/>
    </xf>
    <xf numFmtId="0" fontId="18" fillId="3" borderId="16" xfId="13" applyFont="1" applyFill="1" applyBorder="1" applyAlignment="1" applyProtection="1">
      <alignment horizontal="center" vertical="center"/>
    </xf>
    <xf numFmtId="179" fontId="18" fillId="3" borderId="32" xfId="20" applyNumberFormat="1" applyFont="1" applyFill="1" applyBorder="1" applyAlignment="1" applyProtection="1">
      <alignment horizontal="right" vertical="center" shrinkToFit="1"/>
    </xf>
    <xf numFmtId="179" fontId="18" fillId="3" borderId="35" xfId="20" applyNumberFormat="1" applyFont="1" applyFill="1" applyBorder="1" applyAlignment="1" applyProtection="1">
      <alignment horizontal="right" vertical="center" shrinkToFit="1"/>
    </xf>
    <xf numFmtId="179" fontId="18" fillId="3" borderId="113" xfId="20" applyNumberFormat="1" applyFont="1" applyFill="1" applyBorder="1" applyAlignment="1" applyProtection="1">
      <alignment horizontal="right" vertical="center" shrinkToFit="1"/>
    </xf>
    <xf numFmtId="179" fontId="18" fillId="3" borderId="119" xfId="20" applyNumberFormat="1" applyFont="1" applyFill="1" applyBorder="1" applyAlignment="1" applyProtection="1">
      <alignment horizontal="right" vertical="center" shrinkToFit="1"/>
    </xf>
    <xf numFmtId="179" fontId="18" fillId="3" borderId="140" xfId="20" applyNumberFormat="1" applyFont="1" applyFill="1" applyBorder="1" applyAlignment="1" applyProtection="1">
      <alignment horizontal="right" vertical="center" shrinkToFit="1"/>
    </xf>
    <xf numFmtId="0" fontId="18" fillId="3" borderId="20" xfId="13" applyFont="1" applyFill="1" applyBorder="1" applyAlignment="1" applyProtection="1">
      <alignment horizontal="center" vertical="center"/>
    </xf>
    <xf numFmtId="0" fontId="18" fillId="3" borderId="17" xfId="13" applyFont="1" applyFill="1" applyBorder="1" applyAlignment="1" applyProtection="1">
      <alignment horizontal="center" vertical="center"/>
    </xf>
    <xf numFmtId="179" fontId="18" fillId="3" borderId="108" xfId="20" applyNumberFormat="1" applyFont="1" applyFill="1" applyBorder="1" applyAlignment="1" applyProtection="1">
      <alignment horizontal="right" vertical="center" shrinkToFit="1"/>
    </xf>
    <xf numFmtId="179" fontId="18" fillId="3" borderId="36" xfId="20" applyNumberFormat="1" applyFont="1" applyFill="1" applyBorder="1" applyAlignment="1" applyProtection="1">
      <alignment horizontal="right" vertical="center" shrinkToFit="1"/>
    </xf>
    <xf numFmtId="179" fontId="18" fillId="3" borderId="114" xfId="20" applyNumberFormat="1" applyFont="1" applyFill="1" applyBorder="1" applyAlignment="1" applyProtection="1">
      <alignment horizontal="right" vertical="center" shrinkToFit="1"/>
    </xf>
    <xf numFmtId="179" fontId="18" fillId="3" borderId="144" xfId="20" applyNumberFormat="1" applyFont="1" applyFill="1" applyBorder="1" applyAlignment="1" applyProtection="1">
      <alignment horizontal="right" vertical="center" shrinkToFit="1"/>
    </xf>
    <xf numFmtId="0" fontId="18" fillId="4" borderId="7" xfId="13" applyFont="1" applyFill="1" applyBorder="1" applyAlignment="1" applyProtection="1">
      <alignment horizontal="center" vertical="center"/>
      <protection locked="0"/>
    </xf>
    <xf numFmtId="0" fontId="18" fillId="4" borderId="19" xfId="13" applyFont="1" applyFill="1" applyBorder="1" applyAlignment="1" applyProtection="1">
      <alignment horizontal="center" vertical="center"/>
      <protection locked="0"/>
    </xf>
    <xf numFmtId="0" fontId="18" fillId="4" borderId="13" xfId="13" applyFont="1" applyFill="1" applyBorder="1" applyAlignment="1" applyProtection="1">
      <alignment horizontal="center" vertical="center"/>
      <protection locked="0"/>
    </xf>
    <xf numFmtId="0" fontId="18" fillId="4" borderId="76" xfId="13" applyFont="1" applyFill="1" applyBorder="1" applyAlignment="1" applyProtection="1">
      <alignment horizontal="center" vertical="center"/>
      <protection locked="0"/>
    </xf>
    <xf numFmtId="0" fontId="18" fillId="4" borderId="82" xfId="13" applyFont="1" applyFill="1" applyBorder="1" applyAlignment="1" applyProtection="1">
      <alignment horizontal="center" vertical="center"/>
      <protection locked="0"/>
    </xf>
    <xf numFmtId="0" fontId="18" fillId="4" borderId="89" xfId="13" applyFont="1" applyFill="1" applyBorder="1" applyAlignment="1" applyProtection="1">
      <alignment horizontal="center" vertical="center"/>
      <protection locked="0"/>
    </xf>
    <xf numFmtId="0" fontId="18" fillId="4" borderId="40" xfId="13" applyFont="1" applyFill="1" applyBorder="1" applyAlignment="1" applyProtection="1">
      <alignment horizontal="center" vertical="center" wrapText="1"/>
      <protection locked="0"/>
    </xf>
    <xf numFmtId="0" fontId="18" fillId="4" borderId="19" xfId="13" applyFont="1" applyFill="1" applyBorder="1" applyAlignment="1" applyProtection="1">
      <alignment horizontal="center" vertical="center" wrapText="1"/>
      <protection locked="0"/>
    </xf>
    <xf numFmtId="0" fontId="18" fillId="4" borderId="13" xfId="13" applyFont="1" applyFill="1" applyBorder="1" applyAlignment="1" applyProtection="1">
      <alignment horizontal="center" vertical="center" wrapText="1"/>
      <protection locked="0"/>
    </xf>
    <xf numFmtId="0" fontId="18" fillId="4" borderId="93" xfId="13" applyFont="1" applyFill="1" applyBorder="1" applyAlignment="1" applyProtection="1">
      <alignment horizontal="center" vertical="center" wrapText="1"/>
      <protection locked="0"/>
    </xf>
    <xf numFmtId="0" fontId="18" fillId="4" borderId="82" xfId="13" applyFont="1" applyFill="1" applyBorder="1" applyAlignment="1" applyProtection="1">
      <alignment horizontal="center" vertical="center" wrapText="1"/>
      <protection locked="0"/>
    </xf>
    <xf numFmtId="0" fontId="18" fillId="4" borderId="89" xfId="13" applyFont="1" applyFill="1" applyBorder="1" applyAlignment="1" applyProtection="1">
      <alignment horizontal="center" vertical="center" wrapText="1"/>
      <protection locked="0"/>
    </xf>
    <xf numFmtId="0" fontId="18" fillId="4" borderId="7" xfId="13" applyFont="1" applyFill="1" applyBorder="1" applyAlignment="1" applyProtection="1">
      <alignment horizontal="center" vertical="center" wrapText="1"/>
      <protection locked="0"/>
    </xf>
    <xf numFmtId="0" fontId="18" fillId="4" borderId="53" xfId="13" applyFont="1" applyFill="1" applyBorder="1" applyAlignment="1" applyProtection="1">
      <alignment horizontal="center" vertical="center" wrapText="1"/>
      <protection locked="0"/>
    </xf>
    <xf numFmtId="0" fontId="18" fillId="4" borderId="76" xfId="13" applyFont="1" applyFill="1" applyBorder="1" applyAlignment="1" applyProtection="1">
      <alignment horizontal="center" vertical="center" wrapText="1"/>
      <protection locked="0"/>
    </xf>
    <xf numFmtId="0" fontId="18" fillId="4" borderId="121" xfId="13" applyFont="1" applyFill="1" applyBorder="1" applyAlignment="1" applyProtection="1">
      <alignment horizontal="center" vertical="center" wrapText="1"/>
      <protection locked="0"/>
    </xf>
    <xf numFmtId="0" fontId="3" fillId="4" borderId="40" xfId="13" applyFont="1" applyFill="1" applyBorder="1" applyAlignment="1" applyProtection="1">
      <alignment horizontal="center" vertical="center" wrapText="1"/>
      <protection locked="0"/>
    </xf>
    <xf numFmtId="0" fontId="3" fillId="4" borderId="19" xfId="13" applyFont="1" applyFill="1" applyBorder="1" applyAlignment="1" applyProtection="1">
      <alignment horizontal="center" vertical="center" wrapText="1"/>
      <protection locked="0"/>
    </xf>
    <xf numFmtId="0" fontId="3" fillId="4" borderId="13" xfId="13" applyFont="1" applyFill="1" applyBorder="1" applyAlignment="1" applyProtection="1">
      <alignment horizontal="center" vertical="center" wrapText="1"/>
      <protection locked="0"/>
    </xf>
    <xf numFmtId="0" fontId="3" fillId="4" borderId="93" xfId="13" applyFont="1" applyFill="1" applyBorder="1" applyAlignment="1" applyProtection="1">
      <alignment horizontal="center" vertical="center" wrapText="1"/>
      <protection locked="0"/>
    </xf>
    <xf numFmtId="0" fontId="3" fillId="4" borderId="82" xfId="13" applyFont="1" applyFill="1" applyBorder="1" applyAlignment="1" applyProtection="1">
      <alignment horizontal="center" vertical="center" wrapText="1"/>
      <protection locked="0"/>
    </xf>
    <xf numFmtId="0" fontId="3" fillId="4" borderId="89" xfId="13" applyFont="1" applyFill="1" applyBorder="1" applyAlignment="1" applyProtection="1">
      <alignment horizontal="center" vertical="center" wrapText="1"/>
      <protection locked="0"/>
    </xf>
    <xf numFmtId="0" fontId="18" fillId="4" borderId="7" xfId="13" applyFont="1" applyFill="1" applyBorder="1" applyAlignment="1" applyProtection="1">
      <alignment horizontal="center" vertical="center" wrapText="1" shrinkToFit="1"/>
      <protection locked="0"/>
    </xf>
    <xf numFmtId="0" fontId="18" fillId="4" borderId="19" xfId="13" applyFont="1" applyFill="1" applyBorder="1" applyAlignment="1" applyProtection="1">
      <alignment horizontal="center" vertical="center" shrinkToFit="1"/>
      <protection locked="0"/>
    </xf>
    <xf numFmtId="0" fontId="18" fillId="4" borderId="53" xfId="13" applyFont="1" applyFill="1" applyBorder="1" applyAlignment="1" applyProtection="1">
      <alignment horizontal="center" vertical="center" shrinkToFit="1"/>
      <protection locked="0"/>
    </xf>
    <xf numFmtId="0" fontId="18" fillId="4" borderId="76" xfId="13" applyFont="1" applyFill="1" applyBorder="1" applyAlignment="1" applyProtection="1">
      <alignment horizontal="center" vertical="center" shrinkToFit="1"/>
      <protection locked="0"/>
    </xf>
    <xf numFmtId="0" fontId="18" fillId="4" borderId="82" xfId="13" applyFont="1" applyFill="1" applyBorder="1" applyAlignment="1" applyProtection="1">
      <alignment horizontal="center" vertical="center" shrinkToFit="1"/>
      <protection locked="0"/>
    </xf>
    <xf numFmtId="0" fontId="18" fillId="4" borderId="121" xfId="13" applyFont="1" applyFill="1" applyBorder="1" applyAlignment="1" applyProtection="1">
      <alignment horizontal="center" vertical="center" shrinkToFit="1"/>
      <protection locked="0"/>
    </xf>
    <xf numFmtId="0" fontId="18" fillId="4" borderId="40" xfId="13" applyFont="1" applyFill="1" applyBorder="1" applyAlignment="1" applyProtection="1">
      <alignment horizontal="center" vertical="center" wrapText="1" shrinkToFit="1"/>
      <protection locked="0"/>
    </xf>
    <xf numFmtId="0" fontId="18" fillId="4" borderId="13" xfId="13" applyFont="1" applyFill="1" applyBorder="1" applyAlignment="1" applyProtection="1">
      <alignment horizontal="center" vertical="center" shrinkToFit="1"/>
      <protection locked="0"/>
    </xf>
    <xf numFmtId="0" fontId="18" fillId="4" borderId="93" xfId="13" applyFont="1" applyFill="1" applyBorder="1" applyAlignment="1" applyProtection="1">
      <alignment horizontal="center" vertical="center" shrinkToFit="1"/>
      <protection locked="0"/>
    </xf>
    <xf numFmtId="0" fontId="18" fillId="4" borderId="89" xfId="13" applyFont="1" applyFill="1" applyBorder="1" applyAlignment="1" applyProtection="1">
      <alignment horizontal="center" vertical="center" shrinkToFit="1"/>
      <protection locked="0"/>
    </xf>
    <xf numFmtId="0" fontId="18" fillId="4" borderId="93" xfId="13" applyFont="1" applyFill="1" applyBorder="1" applyAlignment="1" applyProtection="1">
      <alignment horizontal="center" vertical="center"/>
      <protection locked="0"/>
    </xf>
    <xf numFmtId="0" fontId="18" fillId="3" borderId="12" xfId="13" applyFont="1" applyFill="1" applyBorder="1" applyAlignment="1" applyProtection="1">
      <alignment horizontal="center" vertical="center" textRotation="255" shrinkToFit="1"/>
    </xf>
    <xf numFmtId="0" fontId="18" fillId="3" borderId="16" xfId="13" applyFont="1" applyFill="1" applyBorder="1" applyAlignment="1" applyProtection="1">
      <alignment horizontal="center" vertical="center" textRotation="255" shrinkToFit="1"/>
    </xf>
    <xf numFmtId="0" fontId="18" fillId="3" borderId="8" xfId="13" applyFont="1" applyFill="1" applyBorder="1" applyAlignment="1" applyProtection="1">
      <alignment horizontal="center" vertical="center" textRotation="255" shrinkToFit="1"/>
    </xf>
    <xf numFmtId="0" fontId="18" fillId="3" borderId="14" xfId="13" applyFont="1" applyFill="1" applyBorder="1" applyAlignment="1" applyProtection="1">
      <alignment horizontal="center" vertical="center" textRotation="255" shrinkToFit="1"/>
    </xf>
    <xf numFmtId="0" fontId="18" fillId="3" borderId="56" xfId="13" applyFont="1" applyFill="1" applyBorder="1" applyAlignment="1" applyProtection="1">
      <alignment horizontal="center" vertical="center" textRotation="255" shrinkToFit="1"/>
    </xf>
    <xf numFmtId="0" fontId="18" fillId="3" borderId="15" xfId="13" applyFont="1" applyFill="1" applyBorder="1" applyAlignment="1" applyProtection="1">
      <alignment horizontal="center" vertical="center" textRotation="255" shrinkToFit="1"/>
    </xf>
    <xf numFmtId="0" fontId="18" fillId="3" borderId="12" xfId="13" applyFont="1" applyFill="1" applyBorder="1" applyAlignment="1" applyProtection="1">
      <alignment horizontal="center" vertical="top" wrapText="1"/>
    </xf>
    <xf numFmtId="0" fontId="18" fillId="3" borderId="23" xfId="13" applyFont="1" applyFill="1" applyBorder="1" applyAlignment="1" applyProtection="1">
      <alignment horizontal="center" vertical="top" wrapText="1"/>
    </xf>
    <xf numFmtId="0" fontId="18" fillId="3" borderId="16" xfId="13" applyFont="1" applyFill="1" applyBorder="1" applyAlignment="1" applyProtection="1">
      <alignment horizontal="center" vertical="top" wrapText="1"/>
    </xf>
    <xf numFmtId="0" fontId="18" fillId="3" borderId="8" xfId="13" applyFont="1" applyFill="1" applyBorder="1" applyAlignment="1" applyProtection="1">
      <alignment horizontal="center" vertical="top" wrapText="1"/>
    </xf>
    <xf numFmtId="0" fontId="18" fillId="3" borderId="0" xfId="13" applyFont="1" applyFill="1" applyBorder="1" applyAlignment="1" applyProtection="1">
      <alignment horizontal="center" vertical="top" wrapText="1"/>
    </xf>
    <xf numFmtId="0" fontId="18" fillId="3" borderId="14" xfId="13" applyFont="1" applyFill="1" applyBorder="1" applyAlignment="1" applyProtection="1">
      <alignment horizontal="center" vertical="top" wrapText="1"/>
    </xf>
    <xf numFmtId="0" fontId="18" fillId="3" borderId="56" xfId="13" applyFont="1" applyFill="1" applyBorder="1" applyAlignment="1" applyProtection="1">
      <alignment horizontal="center" vertical="top" wrapText="1"/>
    </xf>
    <xf numFmtId="0" fontId="18" fillId="3" borderId="34" xfId="13" applyFont="1" applyFill="1" applyBorder="1" applyAlignment="1" applyProtection="1">
      <alignment horizontal="center" vertical="top" wrapText="1"/>
    </xf>
    <xf numFmtId="0" fontId="18" fillId="3" borderId="30" xfId="13" applyFont="1" applyFill="1" applyBorder="1" applyAlignment="1" applyProtection="1">
      <alignment horizontal="center" vertical="center" wrapText="1"/>
    </xf>
    <xf numFmtId="0" fontId="18" fillId="3" borderId="23" xfId="13" applyFont="1" applyFill="1" applyBorder="1" applyAlignment="1" applyProtection="1">
      <alignment horizontal="center" vertical="center" wrapText="1"/>
    </xf>
    <xf numFmtId="0" fontId="18" fillId="3" borderId="16" xfId="13" applyFont="1" applyFill="1" applyBorder="1" applyAlignment="1" applyProtection="1">
      <alignment horizontal="center" vertical="center" wrapText="1"/>
    </xf>
    <xf numFmtId="0" fontId="18" fillId="3" borderId="42" xfId="13" applyFont="1" applyFill="1" applyBorder="1" applyAlignment="1" applyProtection="1">
      <alignment horizontal="center" vertical="center" wrapText="1"/>
    </xf>
    <xf numFmtId="0" fontId="18" fillId="3" borderId="0" xfId="13" applyFont="1" applyFill="1" applyBorder="1" applyAlignment="1" applyProtection="1">
      <alignment horizontal="center" vertical="center" wrapText="1"/>
    </xf>
    <xf numFmtId="0" fontId="18" fillId="3" borderId="14" xfId="13" applyFont="1" applyFill="1" applyBorder="1" applyAlignment="1" applyProtection="1">
      <alignment horizontal="center" vertical="center" wrapText="1"/>
    </xf>
    <xf numFmtId="0" fontId="18" fillId="3" borderId="34" xfId="13" applyFont="1" applyFill="1" applyBorder="1" applyAlignment="1" applyProtection="1">
      <alignment horizontal="center" vertical="center" wrapText="1"/>
    </xf>
    <xf numFmtId="0" fontId="18" fillId="3" borderId="15" xfId="13" applyFont="1" applyFill="1" applyBorder="1" applyAlignment="1" applyProtection="1">
      <alignment horizontal="center" vertical="center" wrapText="1"/>
    </xf>
    <xf numFmtId="0" fontId="18" fillId="3" borderId="12" xfId="13" applyFont="1" applyFill="1" applyBorder="1" applyAlignment="1" applyProtection="1">
      <alignment horizontal="center" vertical="center" wrapText="1"/>
    </xf>
    <xf numFmtId="0" fontId="18" fillId="3" borderId="8" xfId="13" applyFont="1" applyFill="1" applyBorder="1" applyAlignment="1" applyProtection="1">
      <alignment horizontal="center" vertical="center" wrapText="1"/>
    </xf>
    <xf numFmtId="0" fontId="18" fillId="3" borderId="9" xfId="13" applyFont="1" applyFill="1" applyBorder="1" applyAlignment="1" applyProtection="1">
      <alignment horizontal="center" vertical="center" wrapText="1"/>
    </xf>
    <xf numFmtId="0" fontId="18" fillId="3" borderId="20" xfId="13" applyFont="1" applyFill="1" applyBorder="1" applyAlignment="1" applyProtection="1">
      <alignment horizontal="center" vertical="center" wrapText="1"/>
    </xf>
    <xf numFmtId="0" fontId="18" fillId="3" borderId="17" xfId="13" applyFont="1" applyFill="1" applyBorder="1" applyAlignment="1" applyProtection="1">
      <alignment horizontal="center" vertical="center" wrapText="1"/>
    </xf>
    <xf numFmtId="0" fontId="18" fillId="3" borderId="12" xfId="13" applyFont="1" applyFill="1" applyBorder="1" applyAlignment="1" applyProtection="1">
      <alignment horizontal="left" vertical="center" wrapText="1"/>
    </xf>
    <xf numFmtId="0" fontId="18" fillId="3" borderId="23" xfId="13" applyFont="1" applyFill="1" applyBorder="1" applyAlignment="1" applyProtection="1">
      <alignment horizontal="left" vertical="center" wrapText="1"/>
    </xf>
    <xf numFmtId="0" fontId="18" fillId="3" borderId="9" xfId="13" applyFont="1" applyFill="1" applyBorder="1" applyAlignment="1" applyProtection="1">
      <alignment horizontal="left" vertical="center" wrapText="1"/>
    </xf>
    <xf numFmtId="0" fontId="18" fillId="3" borderId="20" xfId="13" applyFont="1" applyFill="1" applyBorder="1" applyAlignment="1" applyProtection="1">
      <alignment horizontal="left" vertical="center" wrapText="1"/>
    </xf>
    <xf numFmtId="0" fontId="18" fillId="3" borderId="12" xfId="13" applyFont="1" applyFill="1" applyBorder="1" applyAlignment="1" applyProtection="1">
      <alignment horizontal="center" vertical="top"/>
    </xf>
    <xf numFmtId="0" fontId="18" fillId="3" borderId="23" xfId="13" applyFont="1" applyFill="1" applyBorder="1" applyAlignment="1" applyProtection="1">
      <alignment horizontal="center" vertical="top"/>
    </xf>
    <xf numFmtId="0" fontId="18" fillId="3" borderId="8" xfId="13" applyFont="1" applyFill="1" applyBorder="1" applyAlignment="1" applyProtection="1">
      <alignment horizontal="center" vertical="top"/>
    </xf>
    <xf numFmtId="0" fontId="18" fillId="3" borderId="0" xfId="13" applyFont="1" applyFill="1" applyBorder="1" applyAlignment="1" applyProtection="1">
      <alignment horizontal="center" vertical="top"/>
    </xf>
    <xf numFmtId="0" fontId="18" fillId="3" borderId="56" xfId="13" applyFont="1" applyFill="1" applyBorder="1" applyAlignment="1" applyProtection="1">
      <alignment horizontal="center" vertical="top"/>
    </xf>
    <xf numFmtId="0" fontId="18" fillId="3" borderId="34" xfId="13" applyFont="1" applyFill="1" applyBorder="1" applyAlignment="1" applyProtection="1">
      <alignment horizontal="center" vertical="top"/>
    </xf>
    <xf numFmtId="0" fontId="18" fillId="3" borderId="30" xfId="13" applyFont="1" applyFill="1" applyBorder="1" applyAlignment="1" applyProtection="1">
      <alignment horizontal="center" vertical="center" textRotation="255" wrapText="1"/>
    </xf>
    <xf numFmtId="0" fontId="18" fillId="3" borderId="16" xfId="13" applyFont="1" applyFill="1" applyBorder="1" applyAlignment="1" applyProtection="1">
      <alignment horizontal="center" vertical="center" textRotation="255" wrapText="1"/>
    </xf>
    <xf numFmtId="0" fontId="18" fillId="3" borderId="42" xfId="13" applyFont="1" applyFill="1" applyBorder="1" applyAlignment="1" applyProtection="1">
      <alignment horizontal="center" vertical="center" textRotation="255" wrapText="1"/>
    </xf>
    <xf numFmtId="0" fontId="18" fillId="3" borderId="14" xfId="13" applyFont="1" applyFill="1" applyBorder="1" applyAlignment="1" applyProtection="1">
      <alignment horizontal="center" vertical="center" textRotation="255" wrapText="1"/>
    </xf>
    <xf numFmtId="0" fontId="18" fillId="3" borderId="31" xfId="13" applyFont="1" applyFill="1" applyBorder="1" applyAlignment="1" applyProtection="1">
      <alignment horizontal="center" vertical="center" textRotation="255" wrapText="1"/>
    </xf>
    <xf numFmtId="0" fontId="18" fillId="3" borderId="15" xfId="13" applyFont="1" applyFill="1" applyBorder="1" applyAlignment="1" applyProtection="1">
      <alignment horizontal="center" vertical="center" textRotation="255" wrapText="1"/>
    </xf>
    <xf numFmtId="0" fontId="18" fillId="3" borderId="12" xfId="13" applyFont="1" applyFill="1" applyBorder="1" applyAlignment="1" applyProtection="1">
      <alignment horizontal="center" vertical="center" textRotation="255" wrapText="1"/>
    </xf>
    <xf numFmtId="0" fontId="18" fillId="3" borderId="8" xfId="13" applyFont="1" applyFill="1" applyBorder="1" applyAlignment="1" applyProtection="1">
      <alignment horizontal="center" vertical="center" textRotation="255" wrapText="1"/>
    </xf>
    <xf numFmtId="0" fontId="18" fillId="3" borderId="56" xfId="13" applyFont="1" applyFill="1" applyBorder="1" applyAlignment="1" applyProtection="1">
      <alignment horizontal="center" vertical="center" textRotation="255" wrapText="1"/>
    </xf>
    <xf numFmtId="184" fontId="15" fillId="3" borderId="32" xfId="22" applyNumberFormat="1" applyFont="1" applyFill="1" applyBorder="1" applyAlignment="1">
      <alignment horizontal="left" vertical="center" wrapText="1"/>
    </xf>
    <xf numFmtId="184" fontId="15" fillId="3" borderId="35" xfId="22" applyNumberFormat="1" applyFont="1" applyFill="1" applyBorder="1" applyAlignment="1">
      <alignment horizontal="left" vertical="center" wrapText="1"/>
    </xf>
    <xf numFmtId="184" fontId="15" fillId="3" borderId="37" xfId="22" applyNumberFormat="1" applyFont="1" applyFill="1" applyBorder="1" applyAlignment="1">
      <alignment horizontal="left" vertical="center" wrapText="1"/>
    </xf>
    <xf numFmtId="0" fontId="15" fillId="3" borderId="32" xfId="22" applyFont="1" applyFill="1" applyBorder="1" applyAlignment="1">
      <alignment horizontal="left" vertical="center"/>
    </xf>
    <xf numFmtId="0" fontId="15" fillId="3" borderId="35" xfId="22" applyFont="1" applyFill="1" applyBorder="1" applyAlignment="1">
      <alignment horizontal="left" vertical="center"/>
    </xf>
    <xf numFmtId="0" fontId="15" fillId="3" borderId="37" xfId="22" applyFont="1" applyFill="1" applyBorder="1" applyAlignment="1">
      <alignment horizontal="left" vertical="center"/>
    </xf>
    <xf numFmtId="185" fontId="22" fillId="0" borderId="32" xfId="24" applyNumberFormat="1" applyFont="1" applyFill="1" applyBorder="1" applyAlignment="1">
      <alignment vertical="center"/>
    </xf>
    <xf numFmtId="185" fontId="22" fillId="0" borderId="35" xfId="24" applyNumberFormat="1" applyFont="1" applyFill="1" applyBorder="1" applyAlignment="1">
      <alignment vertical="center"/>
    </xf>
    <xf numFmtId="185" fontId="22" fillId="0" borderId="37" xfId="24" applyNumberFormat="1" applyFont="1" applyFill="1" applyBorder="1" applyAlignment="1">
      <alignment vertical="center"/>
    </xf>
    <xf numFmtId="185" fontId="15" fillId="3" borderId="32" xfId="24" applyNumberFormat="1" applyFont="1" applyFill="1" applyBorder="1" applyAlignment="1">
      <alignment vertical="center" wrapText="1"/>
    </xf>
    <xf numFmtId="185" fontId="15" fillId="3" borderId="35" xfId="24" applyNumberFormat="1" applyFont="1" applyFill="1" applyBorder="1" applyAlignment="1">
      <alignment vertical="center" wrapText="1"/>
    </xf>
    <xf numFmtId="185" fontId="15" fillId="3" borderId="37" xfId="24" applyNumberFormat="1" applyFont="1" applyFill="1" applyBorder="1" applyAlignment="1">
      <alignment vertical="center" wrapText="1"/>
    </xf>
    <xf numFmtId="185" fontId="15" fillId="0" borderId="32" xfId="24" applyNumberFormat="1" applyFont="1" applyFill="1" applyBorder="1" applyAlignment="1">
      <alignment vertical="center" wrapText="1"/>
    </xf>
    <xf numFmtId="185" fontId="15" fillId="0" borderId="35" xfId="24" applyNumberFormat="1" applyFont="1" applyFill="1" applyBorder="1" applyAlignment="1">
      <alignment vertical="center" wrapText="1"/>
    </xf>
    <xf numFmtId="185" fontId="15" fillId="0" borderId="37" xfId="24" applyNumberFormat="1" applyFont="1" applyFill="1" applyBorder="1" applyAlignment="1">
      <alignment vertical="center" wrapText="1"/>
    </xf>
    <xf numFmtId="0" fontId="15" fillId="3" borderId="32" xfId="24" applyFont="1" applyFill="1" applyBorder="1" applyAlignment="1">
      <alignment vertical="center"/>
    </xf>
    <xf numFmtId="0" fontId="15" fillId="3" borderId="35" xfId="24" applyFont="1" applyFill="1" applyBorder="1" applyAlignment="1">
      <alignment vertical="center"/>
    </xf>
    <xf numFmtId="0" fontId="15" fillId="3" borderId="37" xfId="24" applyFont="1" applyFill="1" applyBorder="1" applyAlignment="1">
      <alignment vertical="center"/>
    </xf>
    <xf numFmtId="185" fontId="22" fillId="0" borderId="32" xfId="15" applyNumberFormat="1" applyFont="1" applyBorder="1" applyAlignment="1">
      <alignment horizontal="center" vertical="center"/>
    </xf>
    <xf numFmtId="185" fontId="22" fillId="0" borderId="35" xfId="15" applyNumberFormat="1" applyFont="1" applyBorder="1" applyAlignment="1">
      <alignment horizontal="center" vertical="center"/>
    </xf>
    <xf numFmtId="185" fontId="22" fillId="0" borderId="37" xfId="15" applyNumberFormat="1" applyFont="1" applyBorder="1" applyAlignment="1">
      <alignment horizontal="center" vertical="center"/>
    </xf>
    <xf numFmtId="0" fontId="3" fillId="3" borderId="74" xfId="24" applyFont="1" applyFill="1" applyBorder="1" applyAlignment="1">
      <alignment horizontal="center" vertical="center" wrapText="1"/>
    </xf>
    <xf numFmtId="0" fontId="3" fillId="3" borderId="74" xfId="24" applyFont="1" applyFill="1" applyBorder="1" applyAlignment="1">
      <alignment horizontal="center" vertical="center"/>
    </xf>
    <xf numFmtId="185" fontId="22" fillId="0" borderId="27" xfId="15" applyNumberFormat="1" applyFont="1" applyBorder="1" applyAlignment="1">
      <alignment horizontal="center" vertical="center" wrapText="1"/>
    </xf>
    <xf numFmtId="185" fontId="22" fillId="0" borderId="26" xfId="15" applyNumberFormat="1" applyFont="1" applyBorder="1" applyAlignment="1">
      <alignment horizontal="center" vertical="center" wrapText="1"/>
    </xf>
    <xf numFmtId="0" fontId="23" fillId="0" borderId="19" xfId="7" applyFont="1" applyFill="1" applyBorder="1" applyAlignment="1" applyProtection="1">
      <alignment horizontal="left" vertical="center" wrapText="1"/>
    </xf>
    <xf numFmtId="0" fontId="23" fillId="0" borderId="53" xfId="7" applyFont="1" applyFill="1" applyBorder="1" applyAlignment="1" applyProtection="1">
      <alignment horizontal="left" vertical="center" wrapText="1"/>
    </xf>
    <xf numFmtId="0" fontId="23" fillId="0" borderId="23" xfId="7" applyFont="1" applyFill="1" applyBorder="1" applyAlignment="1" applyProtection="1">
      <alignment horizontal="left" vertical="center"/>
    </xf>
    <xf numFmtId="0" fontId="23" fillId="0" borderId="54" xfId="7" applyFont="1" applyFill="1" applyBorder="1" applyAlignment="1" applyProtection="1">
      <alignment horizontal="left" vertical="center"/>
    </xf>
    <xf numFmtId="0" fontId="23" fillId="0" borderId="36" xfId="7" applyFont="1" applyFill="1" applyBorder="1" applyAlignment="1" applyProtection="1">
      <alignment horizontal="left" vertical="center"/>
    </xf>
    <xf numFmtId="0" fontId="23" fillId="0" borderId="52" xfId="7" applyFont="1" applyFill="1" applyBorder="1" applyAlignment="1" applyProtection="1">
      <alignment horizontal="left" vertical="center"/>
    </xf>
    <xf numFmtId="0" fontId="25" fillId="0" borderId="22" xfId="21" applyFont="1" applyFill="1" applyBorder="1" applyAlignment="1">
      <alignment horizontal="left" vertical="center" wrapText="1"/>
    </xf>
    <xf numFmtId="0" fontId="25" fillId="0" borderId="50" xfId="21" applyFont="1" applyFill="1" applyBorder="1" applyAlignment="1">
      <alignment horizontal="left" vertical="center" wrapText="1"/>
    </xf>
    <xf numFmtId="0" fontId="25" fillId="0" borderId="35" xfId="21" applyFont="1" applyFill="1" applyBorder="1" applyAlignment="1">
      <alignment horizontal="left" vertical="center" wrapText="1"/>
    </xf>
    <xf numFmtId="0" fontId="25" fillId="0" borderId="51" xfId="21" applyFont="1" applyBorder="1" applyAlignment="1">
      <alignment horizontal="left" vertical="center" wrapText="1"/>
    </xf>
    <xf numFmtId="0" fontId="25" fillId="0" borderId="36" xfId="21" applyFont="1" applyFill="1" applyBorder="1" applyAlignment="1">
      <alignment horizontal="left" vertical="center" wrapText="1"/>
    </xf>
    <xf numFmtId="0" fontId="25" fillId="0" borderId="52" xfId="21" applyFont="1" applyBorder="1" applyAlignment="1">
      <alignment horizontal="left" vertical="center" wrapText="1"/>
    </xf>
    <xf numFmtId="0" fontId="25" fillId="0" borderId="22" xfId="9" applyFont="1" applyFill="1" applyBorder="1" applyAlignment="1">
      <alignment vertical="center"/>
    </xf>
    <xf numFmtId="0" fontId="25" fillId="0" borderId="50" xfId="9" applyFont="1" applyFill="1" applyBorder="1" applyAlignment="1">
      <alignment vertical="center"/>
    </xf>
    <xf numFmtId="0" fontId="25" fillId="0" borderId="35" xfId="9" applyFont="1" applyFill="1" applyBorder="1" applyAlignment="1">
      <alignment vertical="center"/>
    </xf>
    <xf numFmtId="0" fontId="25" fillId="0" borderId="51" xfId="9" applyFont="1" applyFill="1" applyBorder="1" applyAlignment="1">
      <alignment vertical="center"/>
    </xf>
    <xf numFmtId="0" fontId="25" fillId="0" borderId="57" xfId="9" applyFont="1" applyFill="1" applyBorder="1" applyAlignment="1">
      <alignment vertical="center" wrapText="1"/>
    </xf>
    <xf numFmtId="0" fontId="25" fillId="0" borderId="37" xfId="9" applyFont="1" applyFill="1" applyBorder="1" applyAlignment="1">
      <alignment vertical="center" wrapText="1"/>
    </xf>
    <xf numFmtId="0" fontId="25" fillId="0" borderId="61" xfId="9" applyFont="1" applyFill="1" applyBorder="1" applyAlignment="1">
      <alignment vertical="center"/>
    </xf>
    <xf numFmtId="0" fontId="25" fillId="0" borderId="38" xfId="9" applyFont="1" applyFill="1" applyBorder="1" applyAlignment="1">
      <alignment vertical="center"/>
    </xf>
    <xf numFmtId="0" fontId="25" fillId="0" borderId="36" xfId="9" applyFont="1" applyFill="1" applyBorder="1" applyAlignment="1">
      <alignment vertical="center"/>
    </xf>
    <xf numFmtId="0" fontId="25" fillId="0" borderId="52" xfId="9" applyFont="1" applyFill="1" applyBorder="1" applyAlignment="1">
      <alignment vertical="center"/>
    </xf>
    <xf numFmtId="0" fontId="26" fillId="0" borderId="39" xfId="9" applyFont="1" applyBorder="1">
      <alignment vertical="center"/>
    </xf>
    <xf numFmtId="0" fontId="26" fillId="0" borderId="22" xfId="9" applyFont="1" applyBorder="1">
      <alignment vertical="center"/>
    </xf>
    <xf numFmtId="0" fontId="26" fillId="0" borderId="41" xfId="9" applyFont="1" applyBorder="1">
      <alignment vertical="center"/>
    </xf>
    <xf numFmtId="0" fontId="26" fillId="0" borderId="33" xfId="9" applyFont="1" applyBorder="1">
      <alignment vertical="center"/>
    </xf>
    <xf numFmtId="0" fontId="26" fillId="0" borderId="36" xfId="9" applyFont="1" applyBorder="1">
      <alignment vertical="center"/>
    </xf>
    <xf numFmtId="0" fontId="26" fillId="0" borderId="38" xfId="9" applyFont="1" applyBorder="1">
      <alignment vertical="center"/>
    </xf>
    <xf numFmtId="0" fontId="26" fillId="0" borderId="183" xfId="9" applyFont="1" applyBorder="1" applyAlignment="1">
      <alignment horizontal="center" vertical="center" wrapText="1"/>
    </xf>
    <xf numFmtId="0" fontId="26" fillId="0" borderId="185" xfId="9" applyFont="1" applyBorder="1" applyAlignment="1">
      <alignment horizontal="center" vertical="center" wrapText="1"/>
    </xf>
    <xf numFmtId="0" fontId="26" fillId="0" borderId="79" xfId="9" applyFont="1" applyBorder="1" applyAlignment="1">
      <alignment horizontal="center" vertical="center" wrapText="1"/>
    </xf>
    <xf numFmtId="0" fontId="26" fillId="0" borderId="182" xfId="9" applyFont="1" applyBorder="1" applyAlignment="1">
      <alignment horizontal="center" vertical="center" wrapText="1"/>
    </xf>
    <xf numFmtId="0" fontId="25" fillId="0" borderId="7" xfId="9" applyFont="1" applyFill="1" applyBorder="1" applyAlignment="1">
      <alignment vertical="center" wrapText="1"/>
    </xf>
    <xf numFmtId="0" fontId="25" fillId="0" borderId="13" xfId="9" applyFont="1" applyFill="1" applyBorder="1" applyAlignment="1">
      <alignment vertical="center" wrapText="1"/>
    </xf>
    <xf numFmtId="0" fontId="25" fillId="0" borderId="8" xfId="9" applyFont="1" applyFill="1" applyBorder="1" applyAlignment="1">
      <alignment vertical="center" wrapText="1"/>
    </xf>
    <xf numFmtId="0" fontId="25" fillId="0" borderId="14" xfId="9" applyFont="1" applyFill="1" applyBorder="1" applyAlignment="1">
      <alignment vertical="center" wrapText="1"/>
    </xf>
    <xf numFmtId="0" fontId="25" fillId="0" borderId="56" xfId="9" applyFont="1" applyFill="1" applyBorder="1" applyAlignment="1">
      <alignment vertical="center" wrapText="1"/>
    </xf>
    <xf numFmtId="0" fontId="25" fillId="0" borderId="15" xfId="9" applyFont="1" applyFill="1" applyBorder="1" applyAlignment="1">
      <alignment vertical="center" wrapText="1"/>
    </xf>
    <xf numFmtId="0" fontId="25" fillId="0" borderId="22" xfId="8" applyFont="1" applyFill="1" applyBorder="1" applyAlignment="1">
      <alignment horizontal="left" vertical="center"/>
    </xf>
    <xf numFmtId="0" fontId="25" fillId="0" borderId="50" xfId="8" applyFont="1" applyFill="1" applyBorder="1" applyAlignment="1">
      <alignment horizontal="left" vertical="center"/>
    </xf>
    <xf numFmtId="0" fontId="25" fillId="0" borderId="35" xfId="8" applyFont="1" applyFill="1" applyBorder="1" applyAlignment="1">
      <alignment horizontal="left" vertical="center"/>
    </xf>
    <xf numFmtId="0" fontId="25" fillId="0" borderId="51" xfId="8" applyFont="1" applyFill="1" applyBorder="1" applyAlignment="1">
      <alignment horizontal="left" vertical="center"/>
    </xf>
    <xf numFmtId="0" fontId="25" fillId="0" borderId="32" xfId="8" applyFont="1" applyFill="1" applyBorder="1" applyAlignment="1">
      <alignment horizontal="center" vertical="center" shrinkToFit="1"/>
    </xf>
    <xf numFmtId="0" fontId="25" fillId="0" borderId="35" xfId="8" applyFont="1" applyFill="1" applyBorder="1" applyAlignment="1">
      <alignment horizontal="center" vertical="center" shrinkToFit="1"/>
    </xf>
    <xf numFmtId="0" fontId="25" fillId="0" borderId="51" xfId="8" applyFont="1" applyFill="1" applyBorder="1" applyAlignment="1">
      <alignment horizontal="center" vertical="center" shrinkToFit="1"/>
    </xf>
    <xf numFmtId="0" fontId="25" fillId="0" borderId="36" xfId="8" applyFont="1" applyFill="1" applyBorder="1" applyAlignment="1">
      <alignment horizontal="left" vertical="center"/>
    </xf>
    <xf numFmtId="0" fontId="25" fillId="0" borderId="52" xfId="8" applyFont="1" applyFill="1" applyBorder="1" applyAlignment="1">
      <alignment horizontal="left" vertical="center"/>
    </xf>
    <xf numFmtId="0" fontId="25" fillId="0" borderId="12" xfId="8" applyFont="1" applyFill="1" applyBorder="1" applyAlignment="1">
      <alignment vertical="center" wrapText="1"/>
    </xf>
    <xf numFmtId="0" fontId="25" fillId="0" borderId="16" xfId="8" applyFont="1" applyFill="1" applyBorder="1" applyAlignment="1">
      <alignment vertical="center" wrapText="1"/>
    </xf>
    <xf numFmtId="0" fontId="29" fillId="0" borderId="19" xfId="7" applyFont="1" applyFill="1" applyBorder="1" applyAlignment="1" applyProtection="1">
      <alignment horizontal="left" vertical="center" wrapText="1"/>
    </xf>
    <xf numFmtId="0" fontId="29" fillId="0" borderId="53" xfId="7" applyFont="1" applyFill="1" applyBorder="1" applyAlignment="1" applyProtection="1">
      <alignment horizontal="left" vertical="center" wrapText="1"/>
    </xf>
    <xf numFmtId="0" fontId="29" fillId="0" borderId="23" xfId="7" applyFont="1" applyFill="1" applyBorder="1" applyAlignment="1" applyProtection="1">
      <alignment horizontal="left" vertical="center"/>
    </xf>
    <xf numFmtId="0" fontId="29" fillId="0" borderId="54" xfId="7" applyFont="1" applyFill="1" applyBorder="1" applyAlignment="1" applyProtection="1">
      <alignment horizontal="left" vertical="center"/>
    </xf>
    <xf numFmtId="0" fontId="29" fillId="0" borderId="35" xfId="7" applyFont="1" applyFill="1" applyBorder="1" applyAlignment="1" applyProtection="1">
      <alignment horizontal="left" vertical="center"/>
    </xf>
    <xf numFmtId="0" fontId="29" fillId="0" borderId="51" xfId="7" applyFont="1" applyFill="1" applyBorder="1" applyAlignment="1" applyProtection="1">
      <alignment horizontal="left" vertical="center"/>
    </xf>
    <xf numFmtId="0" fontId="29" fillId="0" borderId="32" xfId="7" applyFont="1" applyFill="1" applyBorder="1" applyAlignment="1" applyProtection="1">
      <alignment horizontal="left" vertical="center" wrapText="1"/>
      <protection locked="0"/>
    </xf>
    <xf numFmtId="0" fontId="29" fillId="0" borderId="35" xfId="7" applyFont="1" applyFill="1" applyBorder="1" applyAlignment="1" applyProtection="1">
      <alignment horizontal="left" vertical="center" wrapText="1"/>
      <protection locked="0"/>
    </xf>
    <xf numFmtId="0" fontId="29" fillId="0" borderId="51" xfId="7" applyFont="1" applyFill="1" applyBorder="1" applyAlignment="1" applyProtection="1">
      <alignment horizontal="left" vertical="center" wrapText="1"/>
      <protection locked="0"/>
    </xf>
    <xf numFmtId="0" fontId="29" fillId="0" borderId="33" xfId="7" applyFont="1" applyFill="1" applyBorder="1" applyAlignment="1" applyProtection="1">
      <alignment horizontal="left" vertical="center" wrapText="1"/>
      <protection locked="0"/>
    </xf>
    <xf numFmtId="0" fontId="29" fillId="0" borderId="36" xfId="7" applyFont="1" applyFill="1" applyBorder="1" applyAlignment="1" applyProtection="1">
      <alignment horizontal="left" vertical="center" wrapText="1"/>
      <protection locked="0"/>
    </xf>
    <xf numFmtId="0" fontId="29" fillId="0" borderId="52" xfId="7" applyFont="1" applyFill="1" applyBorder="1" applyAlignment="1" applyProtection="1">
      <alignment horizontal="left" vertical="center" wrapText="1"/>
      <protection locked="0"/>
    </xf>
    <xf numFmtId="0" fontId="29" fillId="0" borderId="18" xfId="7" applyFont="1" applyFill="1" applyBorder="1" applyAlignment="1" applyProtection="1">
      <alignment horizontal="left" vertical="center"/>
    </xf>
    <xf numFmtId="0" fontId="29" fillId="0" borderId="64" xfId="7" applyFont="1" applyFill="1" applyBorder="1" applyAlignment="1" applyProtection="1">
      <alignment horizontal="left" vertical="center"/>
    </xf>
    <xf numFmtId="0" fontId="3" fillId="0" borderId="0" xfId="25" applyFont="1" applyAlignment="1">
      <alignment horizontal="center" vertical="center"/>
    </xf>
    <xf numFmtId="0" fontId="3" fillId="0" borderId="32" xfId="25" applyFont="1" applyBorder="1" applyAlignment="1">
      <alignment horizontal="center" vertical="center"/>
    </xf>
    <xf numFmtId="0" fontId="3" fillId="0" borderId="74" xfId="25" applyFont="1" applyBorder="1" applyAlignment="1">
      <alignment horizontal="center" vertical="center"/>
    </xf>
    <xf numFmtId="0" fontId="3" fillId="0" borderId="30" xfId="25" applyFont="1" applyBorder="1" applyAlignment="1" applyProtection="1">
      <alignment horizontal="left" vertical="top" wrapText="1"/>
      <protection locked="0"/>
    </xf>
    <xf numFmtId="0" fontId="3" fillId="0" borderId="23" xfId="25" applyFont="1" applyBorder="1" applyAlignment="1" applyProtection="1">
      <alignment horizontal="left" vertical="top" wrapText="1"/>
      <protection locked="0"/>
    </xf>
    <xf numFmtId="0" fontId="3" fillId="0" borderId="16" xfId="25" applyFont="1" applyBorder="1" applyAlignment="1" applyProtection="1">
      <alignment horizontal="left" vertical="top" wrapText="1"/>
      <protection locked="0"/>
    </xf>
    <xf numFmtId="0" fontId="3" fillId="0" borderId="42" xfId="25" applyFont="1" applyBorder="1" applyAlignment="1" applyProtection="1">
      <alignment horizontal="left" vertical="top" wrapText="1"/>
      <protection locked="0"/>
    </xf>
    <xf numFmtId="0" fontId="3" fillId="0" borderId="0" xfId="25" applyFont="1" applyAlignment="1" applyProtection="1">
      <alignment horizontal="left" vertical="top" wrapText="1"/>
      <protection locked="0"/>
    </xf>
    <xf numFmtId="0" fontId="3" fillId="0" borderId="14" xfId="25" applyFont="1" applyBorder="1" applyAlignment="1" applyProtection="1">
      <alignment horizontal="left" vertical="top" wrapText="1"/>
      <protection locked="0"/>
    </xf>
    <xf numFmtId="0" fontId="3" fillId="0" borderId="31" xfId="25" applyFont="1" applyBorder="1" applyAlignment="1" applyProtection="1">
      <alignment horizontal="left" vertical="top" wrapText="1"/>
      <protection locked="0"/>
    </xf>
    <xf numFmtId="0" fontId="3" fillId="0" borderId="34" xfId="25" applyFont="1" applyBorder="1" applyAlignment="1" applyProtection="1">
      <alignment horizontal="left" vertical="top" wrapText="1"/>
      <protection locked="0"/>
    </xf>
    <xf numFmtId="0" fontId="3" fillId="0" borderId="15" xfId="25" applyFont="1" applyBorder="1" applyAlignment="1" applyProtection="1">
      <alignment horizontal="left" vertical="top" wrapText="1"/>
      <protection locked="0"/>
    </xf>
    <xf numFmtId="184" fontId="3" fillId="3" borderId="0" xfId="23" applyNumberFormat="1" applyFont="1" applyFill="1" applyAlignment="1">
      <alignment horizontal="center" vertical="center" wrapText="1"/>
    </xf>
    <xf numFmtId="184" fontId="3" fillId="0" borderId="0" xfId="23" applyNumberFormat="1" applyFont="1" applyAlignment="1">
      <alignment horizontal="center" vertical="center" wrapText="1"/>
    </xf>
    <xf numFmtId="179" fontId="3" fillId="3" borderId="0" xfId="23" applyNumberFormat="1" applyFont="1" applyFill="1" applyAlignment="1">
      <alignment horizontal="center" vertical="center"/>
    </xf>
    <xf numFmtId="184" fontId="3" fillId="3" borderId="74" xfId="23" applyNumberFormat="1" applyFont="1" applyFill="1" applyBorder="1" applyAlignment="1">
      <alignment horizontal="center" vertical="center" wrapText="1"/>
    </xf>
    <xf numFmtId="179" fontId="3" fillId="3" borderId="188" xfId="23" applyNumberFormat="1" applyFont="1" applyFill="1" applyBorder="1" applyAlignment="1">
      <alignment horizontal="center" vertical="center"/>
    </xf>
    <xf numFmtId="179" fontId="3" fillId="3" borderId="74" xfId="23" applyNumberFormat="1" applyFont="1" applyFill="1" applyBorder="1" applyAlignment="1">
      <alignment horizontal="center" vertical="center"/>
    </xf>
    <xf numFmtId="185" fontId="1" fillId="0" borderId="0" xfId="25" applyNumberFormat="1" applyAlignment="1">
      <alignment horizontal="center" vertical="center"/>
    </xf>
    <xf numFmtId="179" fontId="3" fillId="3" borderId="0" xfId="23" applyNumberFormat="1" applyFont="1" applyFill="1" applyAlignment="1">
      <alignment horizontal="center" vertical="center" wrapText="1"/>
    </xf>
    <xf numFmtId="179" fontId="3" fillId="0" borderId="0" xfId="25" applyNumberFormat="1" applyFont="1" applyAlignment="1">
      <alignment horizontal="center" vertical="center"/>
    </xf>
  </cellXfs>
  <cellStyles count="26">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レイアウト】（県）資料３（Ｐ２）　歳出比較分析表" xfId="24"/>
    <cellStyle name="標準_【レイアウト】（県）資料３（Ｐ２）　歳出比較分析表 2" xfId="25"/>
    <cellStyle name="標準_【レイアウト】（市）資料３（Ｐ２）　歳出比較分析表" xfId="22"/>
    <cellStyle name="標準_【レイアウト】（市）資料３（Ｐ２）　歳出比較分析表 2" xfId="23"/>
    <cellStyle name="標準_APAHO251300" xfId="15"/>
    <cellStyle name="標準_APAHO251300 2" xfId="16"/>
    <cellStyle name="標準_APAHO252300" xfId="17"/>
    <cellStyle name="標準_APAHO252300 2" xfId="18"/>
    <cellStyle name="標準_Book1" xfId="19"/>
    <cellStyle name="標準_O-JJ0722-001-3_決算状況カード(各会計・関係団体)_O-JJ1016-001-3_財政状況資料集(決算状況カード(各会計・関係団体))(Rev2)2" xfId="20"/>
    <cellStyle name="標準_O-JJ0722-001-8_連結実質赤字比率に係る赤字・黒字の構成分析" xfId="2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106092</c:v>
                </c:pt>
                <c:pt idx="2">
                  <c:v>78903</c:v>
                </c:pt>
                <c:pt idx="3">
                  <c:v>82993</c:v>
                </c:pt>
                <c:pt idx="4">
                  <c:v>108252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220553</c:v>
                </c:pt>
                <c:pt idx="1">
                  <c:v>42826</c:v>
                </c:pt>
                <c:pt idx="2">
                  <c:v>29154</c:v>
                </c:pt>
                <c:pt idx="3">
                  <c:v>17723</c:v>
                </c:pt>
                <c:pt idx="4">
                  <c:v>27825</c:v>
                </c:pt>
              </c:numCache>
            </c:numRef>
          </c:val>
          <c:smooth val="0"/>
        </c:ser>
        <c:dLbls>
          <c:showLegendKey val="0"/>
          <c:showVal val="0"/>
          <c:showCatName val="0"/>
          <c:showSerName val="0"/>
          <c:showPercent val="0"/>
          <c:showBubbleSize val="0"/>
        </c:dLbls>
        <c:marker val="1"/>
        <c:smooth val="0"/>
        <c:axId val="147120512"/>
        <c:axId val="147122432"/>
      </c:lineChart>
      <c:catAx>
        <c:axId val="147120512"/>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47122432"/>
        <c:crosses val="autoZero"/>
        <c:auto val="1"/>
        <c:lblAlgn val="ctr"/>
        <c:lblOffset val="100"/>
        <c:tickLblSkip val="1"/>
        <c:noMultiLvlLbl val="0"/>
      </c:catAx>
      <c:valAx>
        <c:axId val="14712243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58397453175E-2"/>
              <c:y val="7.5163055598442358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47120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8.5299999999999994</c:v>
                </c:pt>
                <c:pt idx="1">
                  <c:v>6.94</c:v>
                </c:pt>
                <c:pt idx="2">
                  <c:v>5.04</c:v>
                </c:pt>
                <c:pt idx="3">
                  <c:v>4.62</c:v>
                </c:pt>
                <c:pt idx="4">
                  <c:v>3.05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9.89</c:v>
                </c:pt>
                <c:pt idx="1">
                  <c:v>9.7799999999999994</c:v>
                </c:pt>
                <c:pt idx="2">
                  <c:v>10.1</c:v>
                </c:pt>
                <c:pt idx="3">
                  <c:v>10.09</c:v>
                </c:pt>
                <c:pt idx="4">
                  <c:v>12.04</c:v>
                </c:pt>
              </c:numCache>
            </c:numRef>
          </c:val>
        </c:ser>
        <c:dLbls>
          <c:showLegendKey val="0"/>
          <c:showVal val="0"/>
          <c:showCatName val="0"/>
          <c:showSerName val="0"/>
          <c:showPercent val="0"/>
          <c:showBubbleSize val="0"/>
        </c:dLbls>
        <c:gapWidth val="250"/>
        <c:overlap val="100"/>
        <c:axId val="235830656"/>
        <c:axId val="235836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14.29</c:v>
                </c:pt>
                <c:pt idx="1">
                  <c:v>5.93</c:v>
                </c:pt>
                <c:pt idx="2">
                  <c:v>6.65</c:v>
                </c:pt>
                <c:pt idx="3">
                  <c:v>6.32</c:v>
                </c:pt>
                <c:pt idx="4">
                  <c:v>7.69</c:v>
                </c:pt>
              </c:numCache>
            </c:numRef>
          </c:val>
          <c:smooth val="0"/>
        </c:ser>
        <c:dLbls>
          <c:showLegendKey val="0"/>
          <c:showVal val="0"/>
          <c:showCatName val="0"/>
          <c:showSerName val="0"/>
          <c:showPercent val="0"/>
          <c:showBubbleSize val="0"/>
        </c:dLbls>
        <c:marker val="1"/>
        <c:smooth val="0"/>
        <c:axId val="235830656"/>
        <c:axId val="235836544"/>
      </c:lineChart>
      <c:catAx>
        <c:axId val="23583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35836544"/>
        <c:crosses val="autoZero"/>
        <c:auto val="1"/>
        <c:lblAlgn val="ctr"/>
        <c:lblOffset val="100"/>
        <c:tickLblSkip val="1"/>
        <c:noMultiLvlLbl val="0"/>
      </c:catAx>
      <c:valAx>
        <c:axId val="235836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3583065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17.559999999999999</c:v>
                </c:pt>
                <c:pt idx="2">
                  <c:v>#N/A</c:v>
                </c:pt>
                <c:pt idx="3">
                  <c:v>17.75</c:v>
                </c:pt>
                <c:pt idx="4">
                  <c:v>#N/A</c:v>
                </c:pt>
                <c:pt idx="5">
                  <c:v>21.04</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宝達志水町ケーブルテレビ事業特別会計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宝達志水町後期高齢者医療特別会計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0.05</c:v>
                </c:pt>
                <c:pt idx="6">
                  <c:v>#N/A</c:v>
                </c:pt>
                <c:pt idx="7">
                  <c:v>0.06</c:v>
                </c:pt>
                <c:pt idx="8">
                  <c:v>#N/A</c:v>
                </c:pt>
                <c:pt idx="9">
                  <c:v>0.04</c:v>
                </c:pt>
              </c:numCache>
            </c:numRef>
          </c:val>
        </c:ser>
        <c:ser>
          <c:idx val="4"/>
          <c:order val="4"/>
          <c:tx>
            <c:strRef>
              <c:f>データシート!$A$31</c:f>
              <c:strCache>
                <c:ptCount val="1"/>
                <c:pt idx="0">
                  <c:v>宝達志水町介護保険特別会計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c:v>
                </c:pt>
                <c:pt idx="4">
                  <c:v>#N/A</c:v>
                </c:pt>
                <c:pt idx="5">
                  <c:v>0.67</c:v>
                </c:pt>
                <c:pt idx="6">
                  <c:v>#N/A</c:v>
                </c:pt>
                <c:pt idx="7">
                  <c:v>0.19</c:v>
                </c:pt>
                <c:pt idx="8">
                  <c:v>#N/A</c:v>
                </c:pt>
                <c:pt idx="9">
                  <c:v>0.16</c:v>
                </c:pt>
              </c:numCache>
            </c:numRef>
          </c:val>
        </c:ser>
        <c:ser>
          <c:idx val="5"/>
          <c:order val="5"/>
          <c:tx>
            <c:strRef>
              <c:f>データシート!$A$32</c:f>
              <c:strCache>
                <c:ptCount val="1"/>
                <c:pt idx="0">
                  <c:v>宝達志水町国民健康保険特別会計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1.3</c:v>
                </c:pt>
                <c:pt idx="2">
                  <c:v>#N/A</c:v>
                </c:pt>
                <c:pt idx="3">
                  <c:v>0.31</c:v>
                </c:pt>
                <c:pt idx="4">
                  <c:v>#N/A</c:v>
                </c:pt>
                <c:pt idx="5">
                  <c:v>1.98</c:v>
                </c:pt>
                <c:pt idx="6">
                  <c:v>#N/A</c:v>
                </c:pt>
                <c:pt idx="7">
                  <c:v>0.06</c:v>
                </c:pt>
                <c:pt idx="8">
                  <c:v>#N/A</c:v>
                </c:pt>
                <c:pt idx="9">
                  <c:v>0.98</c:v>
                </c:pt>
              </c:numCache>
            </c:numRef>
          </c:val>
        </c:ser>
        <c:ser>
          <c:idx val="6"/>
          <c:order val="6"/>
          <c:tx>
            <c:strRef>
              <c:f>データシート!$A$33</c:f>
              <c:strCache>
                <c:ptCount val="1"/>
                <c:pt idx="0">
                  <c:v>宝達志水町下水道事業会計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3.31</c:v>
                </c:pt>
                <c:pt idx="2">
                  <c:v>#N/A</c:v>
                </c:pt>
                <c:pt idx="3">
                  <c:v>2.48</c:v>
                </c:pt>
                <c:pt idx="4">
                  <c:v>#N/A</c:v>
                </c:pt>
                <c:pt idx="5">
                  <c:v>2.39</c:v>
                </c:pt>
                <c:pt idx="6">
                  <c:v>#N/A</c:v>
                </c:pt>
                <c:pt idx="7">
                  <c:v>1.77</c:v>
                </c:pt>
                <c:pt idx="8">
                  <c:v>#N/A</c:v>
                </c:pt>
                <c:pt idx="9">
                  <c:v>1.1599999999999999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8.52</c:v>
                </c:pt>
                <c:pt idx="2">
                  <c:v>#N/A</c:v>
                </c:pt>
                <c:pt idx="3">
                  <c:v>6.93</c:v>
                </c:pt>
                <c:pt idx="4">
                  <c:v>#N/A</c:v>
                </c:pt>
                <c:pt idx="5">
                  <c:v>5.03</c:v>
                </c:pt>
                <c:pt idx="6">
                  <c:v>#N/A</c:v>
                </c:pt>
                <c:pt idx="7">
                  <c:v>4.62</c:v>
                </c:pt>
                <c:pt idx="8">
                  <c:v>#N/A</c:v>
                </c:pt>
                <c:pt idx="9">
                  <c:v>3.05</c:v>
                </c:pt>
              </c:numCache>
            </c:numRef>
          </c:val>
        </c:ser>
        <c:ser>
          <c:idx val="8"/>
          <c:order val="8"/>
          <c:tx>
            <c:strRef>
              <c:f>データシート!$A$35</c:f>
              <c:strCache>
                <c:ptCount val="1"/>
                <c:pt idx="0">
                  <c:v>宝達志水町病院事業会計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14.38</c:v>
                </c:pt>
                <c:pt idx="8">
                  <c:v>#N/A</c:v>
                </c:pt>
                <c:pt idx="9">
                  <c:v>11.66</c:v>
                </c:pt>
              </c:numCache>
            </c:numRef>
          </c:val>
        </c:ser>
        <c:ser>
          <c:idx val="9"/>
          <c:order val="9"/>
          <c:tx>
            <c:strRef>
              <c:f>データシート!$A$36</c:f>
              <c:strCache>
                <c:ptCount val="1"/>
                <c:pt idx="0">
                  <c:v>宝達志水町水道事業会計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14.1</c:v>
                </c:pt>
                <c:pt idx="2">
                  <c:v>#N/A</c:v>
                </c:pt>
                <c:pt idx="3">
                  <c:v>13.79</c:v>
                </c:pt>
                <c:pt idx="4">
                  <c:v>#N/A</c:v>
                </c:pt>
                <c:pt idx="5">
                  <c:v>13.54</c:v>
                </c:pt>
                <c:pt idx="6">
                  <c:v>#N/A</c:v>
                </c:pt>
                <c:pt idx="7">
                  <c:v>12.57</c:v>
                </c:pt>
                <c:pt idx="8">
                  <c:v>#N/A</c:v>
                </c:pt>
                <c:pt idx="9">
                  <c:v>11.69</c:v>
                </c:pt>
              </c:numCache>
            </c:numRef>
          </c:val>
        </c:ser>
        <c:dLbls>
          <c:showLegendKey val="0"/>
          <c:showVal val="0"/>
          <c:showCatName val="0"/>
          <c:showSerName val="0"/>
          <c:showPercent val="0"/>
          <c:showBubbleSize val="0"/>
        </c:dLbls>
        <c:gapWidth val="150"/>
        <c:overlap val="100"/>
        <c:axId val="144467072"/>
        <c:axId val="144468608"/>
      </c:barChart>
      <c:catAx>
        <c:axId val="14446707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44468608"/>
        <c:crosses val="autoZero"/>
        <c:auto val="1"/>
        <c:lblAlgn val="ctr"/>
        <c:lblOffset val="100"/>
        <c:tickLblSkip val="1"/>
        <c:noMultiLvlLbl val="0"/>
      </c:catAx>
      <c:valAx>
        <c:axId val="144468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44467072"/>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1324</c:v>
                </c:pt>
                <c:pt idx="5">
                  <c:v>1238</c:v>
                </c:pt>
                <c:pt idx="8">
                  <c:v>1195</c:v>
                </c:pt>
                <c:pt idx="11">
                  <c:v>1140</c:v>
                </c:pt>
                <c:pt idx="14">
                  <c:v>1262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119</c:v>
                </c:pt>
                <c:pt idx="3">
                  <c:v>119</c:v>
                </c:pt>
                <c:pt idx="6">
                  <c:v>126</c:v>
                </c:pt>
                <c:pt idx="9">
                  <c:v>84</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438</c:v>
                </c:pt>
                <c:pt idx="3">
                  <c:v>448</c:v>
                </c:pt>
                <c:pt idx="6">
                  <c:v>385</c:v>
                </c:pt>
                <c:pt idx="9">
                  <c:v>371</c:v>
                </c:pt>
                <c:pt idx="12">
                  <c:v>386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2</c:v>
                </c:pt>
                <c:pt idx="12">
                  <c:v>2</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1402</c:v>
                </c:pt>
                <c:pt idx="3">
                  <c:v>1189</c:v>
                </c:pt>
                <c:pt idx="6">
                  <c:v>1148</c:v>
                </c:pt>
                <c:pt idx="9">
                  <c:v>1047</c:v>
                </c:pt>
                <c:pt idx="12">
                  <c:v>1010</c:v>
                </c:pt>
              </c:numCache>
            </c:numRef>
          </c:val>
        </c:ser>
        <c:dLbls>
          <c:showLegendKey val="0"/>
          <c:showVal val="0"/>
          <c:showCatName val="0"/>
          <c:showSerName val="0"/>
          <c:showPercent val="0"/>
          <c:showBubbleSize val="0"/>
        </c:dLbls>
        <c:gapWidth val="100"/>
        <c:overlap val="100"/>
        <c:axId val="238854144"/>
        <c:axId val="238855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635</c:v>
                </c:pt>
                <c:pt idx="2">
                  <c:v>#N/A</c:v>
                </c:pt>
                <c:pt idx="3">
                  <c:v>#N/A</c:v>
                </c:pt>
                <c:pt idx="4">
                  <c:v>518</c:v>
                </c:pt>
                <c:pt idx="5">
                  <c:v>#N/A</c:v>
                </c:pt>
                <c:pt idx="6">
                  <c:v>#N/A</c:v>
                </c:pt>
                <c:pt idx="7">
                  <c:v>464</c:v>
                </c:pt>
                <c:pt idx="8">
                  <c:v>#N/A</c:v>
                </c:pt>
                <c:pt idx="9">
                  <c:v>#N/A</c:v>
                </c:pt>
                <c:pt idx="10">
                  <c:v>364</c:v>
                </c:pt>
                <c:pt idx="11">
                  <c:v>#N/A</c:v>
                </c:pt>
                <c:pt idx="12">
                  <c:v>#N/A</c:v>
                </c:pt>
                <c:pt idx="13">
                  <c:v>162</c:v>
                </c:pt>
                <c:pt idx="14">
                  <c:v>#N/A</c:v>
                </c:pt>
              </c:numCache>
            </c:numRef>
          </c:val>
          <c:smooth val="0"/>
        </c:ser>
        <c:dLbls>
          <c:showLegendKey val="0"/>
          <c:showVal val="0"/>
          <c:showCatName val="0"/>
          <c:showSerName val="0"/>
          <c:showPercent val="0"/>
          <c:showBubbleSize val="0"/>
        </c:dLbls>
        <c:marker val="1"/>
        <c:smooth val="0"/>
        <c:axId val="238854144"/>
        <c:axId val="238855680"/>
      </c:lineChart>
      <c:catAx>
        <c:axId val="23885414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38855680"/>
        <c:crosses val="autoZero"/>
        <c:auto val="1"/>
        <c:lblAlgn val="ctr"/>
        <c:lblOffset val="100"/>
        <c:tickLblSkip val="1"/>
        <c:noMultiLvlLbl val="0"/>
      </c:catAx>
      <c:valAx>
        <c:axId val="238855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3885414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13100</c:v>
                </c:pt>
                <c:pt idx="5">
                  <c:v>12617</c:v>
                </c:pt>
                <c:pt idx="8">
                  <c:v>12883</c:v>
                </c:pt>
                <c:pt idx="11">
                  <c:v>12214</c:v>
                </c:pt>
                <c:pt idx="14">
                  <c:v>11521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817</c:v>
                </c:pt>
                <c:pt idx="5">
                  <c:v>856</c:v>
                </c:pt>
                <c:pt idx="8">
                  <c:v>875</c:v>
                </c:pt>
                <c:pt idx="11">
                  <c:v>832</c:v>
                </c:pt>
                <c:pt idx="14">
                  <c:v>767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1307</c:v>
                </c:pt>
                <c:pt idx="5">
                  <c:v>1619</c:v>
                </c:pt>
                <c:pt idx="8">
                  <c:v>1891</c:v>
                </c:pt>
                <c:pt idx="11">
                  <c:v>2189</c:v>
                </c:pt>
                <c:pt idx="14">
                  <c:v>2263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1436</c:v>
                </c:pt>
                <c:pt idx="3">
                  <c:v>1413</c:v>
                </c:pt>
                <c:pt idx="6">
                  <c:v>1309</c:v>
                </c:pt>
                <c:pt idx="9">
                  <c:v>1282</c:v>
                </c:pt>
                <c:pt idx="12">
                  <c:v>1175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455</c:v>
                </c:pt>
                <c:pt idx="3">
                  <c:v>397</c:v>
                </c:pt>
                <c:pt idx="6">
                  <c:v>484</c:v>
                </c:pt>
                <c:pt idx="9">
                  <c:v>387</c:v>
                </c:pt>
                <c:pt idx="12">
                  <c:v>372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6731</c:v>
                </c:pt>
                <c:pt idx="3">
                  <c:v>6443</c:v>
                </c:pt>
                <c:pt idx="6">
                  <c:v>7300</c:v>
                </c:pt>
                <c:pt idx="9">
                  <c:v>6541</c:v>
                </c:pt>
                <c:pt idx="12">
                  <c:v>5970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12442</c:v>
                </c:pt>
                <c:pt idx="3">
                  <c:v>11430</c:v>
                </c:pt>
                <c:pt idx="6">
                  <c:v>10571</c:v>
                </c:pt>
                <c:pt idx="9">
                  <c:v>9569</c:v>
                </c:pt>
                <c:pt idx="12">
                  <c:v>8461</c:v>
                </c:pt>
              </c:numCache>
            </c:numRef>
          </c:val>
        </c:ser>
        <c:dLbls>
          <c:showLegendKey val="0"/>
          <c:showVal val="0"/>
          <c:showCatName val="0"/>
          <c:showSerName val="0"/>
          <c:showPercent val="0"/>
          <c:showBubbleSize val="0"/>
        </c:dLbls>
        <c:gapWidth val="100"/>
        <c:overlap val="100"/>
        <c:axId val="238797568"/>
        <c:axId val="238799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5841</c:v>
                </c:pt>
                <c:pt idx="2">
                  <c:v>#N/A</c:v>
                </c:pt>
                <c:pt idx="3">
                  <c:v>#N/A</c:v>
                </c:pt>
                <c:pt idx="4">
                  <c:v>4591</c:v>
                </c:pt>
                <c:pt idx="5">
                  <c:v>#N/A</c:v>
                </c:pt>
                <c:pt idx="6">
                  <c:v>#N/A</c:v>
                </c:pt>
                <c:pt idx="7">
                  <c:v>4014</c:v>
                </c:pt>
                <c:pt idx="8">
                  <c:v>#N/A</c:v>
                </c:pt>
                <c:pt idx="9">
                  <c:v>#N/A</c:v>
                </c:pt>
                <c:pt idx="10">
                  <c:v>2544</c:v>
                </c:pt>
                <c:pt idx="11">
                  <c:v>#N/A</c:v>
                </c:pt>
                <c:pt idx="12">
                  <c:v>#N/A</c:v>
                </c:pt>
                <c:pt idx="13">
                  <c:v>1427</c:v>
                </c:pt>
                <c:pt idx="14">
                  <c:v>#N/A</c:v>
                </c:pt>
              </c:numCache>
            </c:numRef>
          </c:val>
          <c:smooth val="0"/>
        </c:ser>
        <c:dLbls>
          <c:showLegendKey val="0"/>
          <c:showVal val="0"/>
          <c:showCatName val="0"/>
          <c:showSerName val="0"/>
          <c:showPercent val="0"/>
          <c:showBubbleSize val="0"/>
        </c:dLbls>
        <c:marker val="1"/>
        <c:smooth val="0"/>
        <c:axId val="238797568"/>
        <c:axId val="238799104"/>
      </c:lineChart>
      <c:catAx>
        <c:axId val="23879756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38799104"/>
        <c:crosses val="autoZero"/>
        <c:auto val="1"/>
        <c:lblAlgn val="ctr"/>
        <c:lblOffset val="100"/>
        <c:tickLblSkip val="1"/>
        <c:noMultiLvlLbl val="0"/>
      </c:catAx>
      <c:valAx>
        <c:axId val="238799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3879756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534</c:v>
                </c:pt>
                <c:pt idx="1">
                  <c:v>534</c:v>
                </c:pt>
                <c:pt idx="2">
                  <c:v>635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364</c:v>
                </c:pt>
                <c:pt idx="1">
                  <c:v>294</c:v>
                </c:pt>
                <c:pt idx="2">
                  <c:v>255</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1493</c:v>
                </c:pt>
                <c:pt idx="1">
                  <c:v>1582</c:v>
                </c:pt>
                <c:pt idx="2">
                  <c:v>1584</c:v>
                </c:pt>
              </c:numCache>
            </c:numRef>
          </c:val>
        </c:ser>
        <c:dLbls>
          <c:showLegendKey val="0"/>
          <c:showVal val="0"/>
          <c:showCatName val="0"/>
          <c:showSerName val="0"/>
          <c:showPercent val="0"/>
          <c:showBubbleSize val="0"/>
        </c:dLbls>
        <c:gapWidth val="120"/>
        <c:overlap val="100"/>
        <c:axId val="239176704"/>
        <c:axId val="239182592"/>
      </c:barChart>
      <c:catAx>
        <c:axId val="239176704"/>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39182592"/>
        <c:crosses val="autoZero"/>
        <c:auto val="1"/>
        <c:lblAlgn val="ctr"/>
        <c:lblOffset val="100"/>
        <c:tickLblSkip val="1"/>
        <c:noMultiLvlLbl val="0"/>
      </c:catAx>
      <c:valAx>
        <c:axId val="2391825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23917670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{EC7C1D1D-16AD-45A8-9532-92716A7E4A9B}</c15:txfldGUID>
                      <c15:f>'公会計指標分析・財政指標組合せ分析表'!$BP$50</c15:f>
                      <c15:dlblFieldTableCache>
                        <c:ptCount val="1"/>
                        <c:pt idx="0">
                          <c:v>H26</c:v>
                        </c:pt>
                      </c15:dlblFieldTableCache>
                    </c15:dlblFTEntry>
                  </c15:dlblFieldTable>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{01526215-E1E8-4C68-9CC7-611790ABEE5A}</c15:txfldGUID>
                      <c15:f>'公会計指標分析・財政指標組合せ分析表'!$BX$50</c15:f>
                      <c15:dlblFieldTableCache>
                        <c:ptCount val="1"/>
                        <c:pt idx="0">
                          <c:v>H27</c:v>
                        </c:pt>
                      </c15:dlblFieldTableCache>
                    </c15:dlblFTEntry>
                  </c15:dlblFieldTable>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{775CAEFF-B29E-4DA0-A9B1-27730AC4C1FB}</c15:txfldGUID>
                      <c15:f>'公会計指標分析・財政指標組合せ分析表'!$CF$50</c15:f>
                      <c15:dlblFieldTableCache>
                        <c:ptCount val="1"/>
                        <c:pt idx="0">
                          <c:v>H28</c:v>
                        </c:pt>
                      </c15:dlblFieldTableCache>
                    </c15:dlblFTEntry>
                  </c15:dlblFieldTable>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{878D09D9-DFFC-4FDB-ADA9-59F8856EDBBB}</c15:txfldGUID>
                      <c15:f>'公会計指標分析・財政指標組合せ分析表'!$CN$50</c15:f>
                      <c15:dlblFieldTableCache>
                        <c:ptCount val="1"/>
                        <c:pt idx="0">
                          <c:v>H29</c:v>
                        </c:pt>
                      </c15:dlblFieldTableCache>
                    </c15:dlblFTEntry>
                  </c15:dlblFieldTable>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{56FD27C9-C3EF-42B4-8ACB-44C696BB1202}</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公会計指標分析・財政指標組合せ分析表!$BP$53:$DC$53</c:f>
              <c:numCache>
                <c:formatCode>#,##0.0;"▲ "#,##0.0</c:formatCode>
                <c:ptCount val="40"/>
                <c:pt idx="16">
                  <c:v>60.4</c:v>
                </c:pt>
                <c:pt idx="24">
                  <c:v>62.2</c:v>
                </c:pt>
                <c:pt idx="32">
                  <c:v>63.8</c:v>
                </c:pt>
              </c:numCache>
            </c:numRef>
          </c:xVal>
          <c:yVal>
            <c:numRef>
              <c:f>公会計指標分析・財政指標組合せ分析表!$BP$51:$DC$51</c:f>
              <c:numCache>
                <c:formatCode>#,##0.0;"▲ "#,##0.0</c:formatCode>
                <c:ptCount val="40"/>
                <c:pt idx="16">
                  <c:v>97.2</c:v>
                </c:pt>
                <c:pt idx="24">
                  <c:v>60.9</c:v>
                </c:pt>
                <c:pt idx="32">
                  <c:v>35.299999999999997</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{0F706C71-BCC6-4D27-92AA-04C257AB25E7}</c15:txfldGUID>
                      <c15:f>'公会計指標分析・財政指標組合せ分析表'!$BP$50</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{1EDADA94-5794-4835-B51F-0722F9BD8829}</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{D1BF4078-7F15-4145-84EA-4C75C96C5C63}</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{1605DBFA-6F54-4E73-9E6C-B67D7FEEB10E}</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{555DB502-0E22-4447-BCF9-3DEB5F1C15EC}</c15:txfldGUID>
                      <c15:f>#REF!</c15:f>
                      <c15:dlblFieldTableCache>
                        <c:ptCount val="1"/>
                        <c:pt idx="0">
                          <c:v>#REF!</c:v>
                        </c:pt>
                      </c15:dlblFieldTableCache>
                    </c15:dlblFTEntry>
                  </c15:dlblFieldTable>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{C5712EB2-72EB-4DE9-9D1C-905BFF413FD1}</c15:txfldGUID>
                      <c15:f>'公会計指標分析・財政指標組合せ分析表'!$BX$50</c15:f>
                      <c15:dlblFieldTableCache>
                        <c:ptCount val="1"/>
                        <c:pt idx="0">
                          <c:v>H27</c:v>
                        </c:pt>
                      </c15:dlblFieldTableCache>
                    </c15:dlblFTEntry>
                  </c15:dlblFieldTable>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{835DB6C0-6206-48FA-A8A6-2843A397BA28}</c15:txfldGUID>
                      <c15:f>'公会計指標分析・財政指標組合せ分析表'!$CF$50</c15:f>
                      <c15:dlblFieldTableCache>
                        <c:ptCount val="1"/>
                        <c:pt idx="0">
                          <c:v>H28</c:v>
                        </c:pt>
                      </c15:dlblFieldTableCache>
                    </c15:dlblFTEntry>
                  </c15:dlblFieldTable>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{F21DA4DB-637F-49D8-8200-692BF6D493AA}</c15:txfldGUID>
                      <c15:f>'公会計指標分析・財政指標組合せ分析表'!$CN$50</c15:f>
                      <c15:dlblFieldTableCache>
                        <c:ptCount val="1"/>
                        <c:pt idx="0">
                          <c:v>H29</c:v>
                        </c:pt>
                      </c15:dlblFieldTableCache>
                    </c15:dlblFTEntry>
                  </c15:dlblFieldTable>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{125FB3E5-C55D-4838-984A-9C2C1A064005}</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公会計指標分析・財政指標組合せ分析表!$BP$57:$DC$57</c:f>
              <c:numCache>
                <c:formatCode>#,##0.0;"▲ "#,##0.0</c:formatCode>
                <c:ptCount val="40"/>
                <c:pt idx="16">
                  <c:v>57.6</c:v>
                </c:pt>
                <c:pt idx="24">
                  <c:v>58.9</c:v>
                </c:pt>
                <c:pt idx="32">
                  <c:v>60.2</c:v>
                </c:pt>
              </c:numCache>
            </c:numRef>
          </c:xVal>
          <c:yVal>
            <c:numRef>
              <c:f>公会計指標分析・財政指標組合せ分析表!$BP$55:$DC$55</c:f>
              <c:numCache>
                <c:formatCode>#,##0.0;"▲ "#,##0.0</c:formatCode>
                <c:ptCount val="40"/>
                <c:pt idx="16">
                  <c:v>38.5</c:v>
                </c:pt>
                <c:pt idx="24">
                  <c:v>32.799999999999997</c:v>
                </c:pt>
                <c:pt idx="32">
                  <c:v>20.9</c:v>
                </c:pt>
              </c:numCache>
            </c:numRef>
          </c:yVal>
          <c:smooth val="0"/>
        </c:ser>
        <c:dLbls>
          <c:showLegendKey val="0"/>
          <c:showVal val="1"/>
          <c:showCatName val="0"/>
          <c:showSerName val="0"/>
          <c:showPercent val="0"/>
          <c:showBubbleSize val="0"/>
        </c:dLbls>
        <c:axId val="238936448"/>
        <c:axId val="238938368"/>
      </c:scatterChart>
      <c:valAx>
        <c:axId val="238936448"/>
        <c:scaling>
          <c:orientation val="minMax"/>
          <c:max val="64.400000000000006"/>
          <c:min val="57.2"/>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5898995635"/>
              <c:y val="0.90793005604029231"/>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38938368"/>
        <c:crosses val="autoZero"/>
        <c:crossBetween val="midCat"/>
      </c:valAx>
      <c:valAx>
        <c:axId val="238938368"/>
        <c:scaling>
          <c:orientation val="minMax"/>
          <c:max val="110"/>
          <c:min val="1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188994579562E-2"/>
              <c:y val="0.25087997446265164"/>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238936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{3E3273CC-60AD-4C57-B023-F8ADABF0B4FB}</c15:txfldGUID>
                      <c15:f>'公会計指標分析・財政指標組合せ分析表'!$BP$72</c15:f>
                      <c15:dlblFieldTableCache>
                        <c:ptCount val="1"/>
                        <c:pt idx="0">
                          <c:v>H26</c:v>
                        </c:pt>
                      </c15:dlblFieldTableCache>
                    </c15:dlblFTEntry>
                  </c15:dlblFieldTable>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{8CF72271-1F69-4187-941A-CB4FA9A5A0B1}</c15:txfldGUID>
                      <c15:f>#REF!</c15:f>
                      <c15:dlblFieldTableCache>
                        <c:ptCount val="1"/>
                        <c:pt idx="0">
                          <c:v>#REF!</c:v>
                        </c:pt>
                      </c15:dlblFieldTableCache>
                    </c15:dlblFTEntry>
                  </c15:dlblFieldTable>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{24ED201F-6E25-4C19-81B2-A3EE282CBD8E}</c15:txfldGUID>
                      <c15:f>#REF!</c15:f>
                      <c15:dlblFieldTableCache>
                        <c:ptCount val="1"/>
                        <c:pt idx="0">
                          <c:v>#REF!</c:v>
                        </c:pt>
                      </c15:dlblFieldTableCache>
                    </c15:dlblFTEntry>
                  </c15:dlblFieldTable>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{29E8B2E6-0675-464D-A62A-D9BF78910604}</c15:txfldGUID>
                      <c15:f>#REF!</c15:f>
                      <c15:dlblFieldTableCache>
                        <c:ptCount val="1"/>
                        <c:pt idx="0">
                          <c:v>#REF!</c:v>
                        </c:pt>
                      </c15:dlblFieldTableCache>
                    </c15:dlblFTEntry>
                  </c15:dlblFieldTable>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{6131DE97-6009-412E-A57D-E3265047F571}</c15:txfldGUID>
                      <c15:f>#REF!</c15:f>
                      <c15:dlblFieldTableCache>
                        <c:ptCount val="1"/>
                        <c:pt idx="0">
                          <c:v>#REF!</c:v>
                        </c:pt>
                      </c15:dlblFieldTableCache>
                    </c15:dlblFTEntry>
                  </c15:dlblFieldTable>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{D949D05B-81B8-4A4E-83B2-7C6DC54CC931}</c15:txfldGUID>
                      <c15:f>'公会計指標分析・財政指標組合せ分析表'!$BX$72</c15:f>
                      <c15:dlblFieldTableCache>
                        <c:ptCount val="1"/>
                        <c:pt idx="0">
                          <c:v>H27</c:v>
                        </c:pt>
                      </c15:dlblFieldTableCache>
                    </c15:dlblFTEntry>
                  </c15:dlblFieldTable>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{2B076024-77B8-4663-B4AA-3CA43F219525}</c15:txfldGUID>
                      <c15:f>'公会計指標分析・財政指標組合せ分析表'!$CF$72</c15:f>
                      <c15:dlblFieldTableCache>
                        <c:ptCount val="1"/>
                        <c:pt idx="0">
                          <c:v>H28</c:v>
                        </c:pt>
                      </c15:dlblFieldTableCache>
                    </c15:dlblFTEntry>
                  </c15:dlblFieldTable>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{847C7BB8-31B7-4AEB-8902-706AEDA82CA3}</c15:txfldGUID>
                      <c15:f>'公会計指標分析・財政指標組合せ分析表'!$CN$72</c15:f>
                      <c15:dlblFieldTableCache>
                        <c:ptCount val="1"/>
                        <c:pt idx="0">
                          <c:v>H29</c:v>
                        </c:pt>
                      </c15:dlblFieldTableCache>
                    </c15:dlblFTEntry>
                  </c15:dlblFieldTable>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{7FF9C580-5DB9-49B2-8769-5CF874C71BE5}</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dLbls>
          <c:xVal>
            <c:numRef>
              <c:f>公会計指標分析・財政指標組合せ分析表!$BP$75:$DC$75</c:f>
              <c:numCache>
                <c:formatCode>#,##0.0;"▲ "#,##0.0</c:formatCode>
                <c:ptCount val="40"/>
                <c:pt idx="0">
                  <c:v>16.899999999999999</c:v>
                </c:pt>
                <c:pt idx="8">
                  <c:v>14.5</c:v>
                </c:pt>
                <c:pt idx="16">
                  <c:v>12.9</c:v>
                </c:pt>
                <c:pt idx="24">
                  <c:v>10.7</c:v>
                </c:pt>
                <c:pt idx="32">
                  <c:v>8</c:v>
                </c:pt>
              </c:numCache>
            </c:numRef>
          </c:xVal>
          <c:yVal>
            <c:numRef>
              <c:f>公会計指標分析・財政指標組合せ分析表!$BP$73:$DC$73</c:f>
              <c:numCache>
                <c:formatCode>#,##0.0;"▲ "#,##0.0</c:formatCode>
                <c:ptCount val="40"/>
                <c:pt idx="0">
                  <c:v>141.9</c:v>
                </c:pt>
                <c:pt idx="8">
                  <c:v>108.2</c:v>
                </c:pt>
                <c:pt idx="16">
                  <c:v>97.2</c:v>
                </c:pt>
                <c:pt idx="24">
                  <c:v>60.9</c:v>
                </c:pt>
                <c:pt idx="32">
                  <c:v>35.299999999999997</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manualLayout>
                  <c:x val="0"/>
                  <c:y val="5.4727801154455507E-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showLegendKey val="0"/>
              <c:showVal val="0"/>
              <c:showCatName val="1"/>
              <c:showSerName val="0"/>
              <c:showPercent val="0"/>
              <c:showBubbleSize val="0"/>
              <c:extLst>
                <c:ext xmlns:c15="http://schemas.microsoft.com/office/drawing/2012/chart" uri="{CE6537A1-D6FC-4f65-9D91-7224C49458BB}">
                  <c15:dlblFieldTable>
                    <c15:dlblFTEntry>
                      <c15:txfldGUID>{8156B6C7-9600-4046-9CD1-45DEB372EBF8}</c15:txfldGUID>
                      <c15:f>'公会計指標分析・財政指標組合せ分析表'!$BP$72</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{05232FE9-55C7-4A64-8570-AD4094BDD816}</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{8AFBA9B2-9A7D-42CA-B306-1F195C12E841}</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{22470CF8-485F-44B1-B1A2-5DDD466AE4ED}</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{22C75685-1956-44E1-924A-2E17685F2AD3}</c15:txfldGUID>
                      <c15:f>#REF!</c15:f>
                      <c15:dlblFieldTableCache>
                        <c:ptCount val="1"/>
                        <c:pt idx="0">
                          <c:v>#REF!</c:v>
                        </c:pt>
                      </c15:dlblFieldTableCache>
                    </c15:dlblFTEntry>
                  </c15:dlblFieldTable>
                </c:ext>
              </c:extLst>
            </c:dLbl>
            <c:dLbl>
              <c:idx val="8"/>
              <c:layout>
                <c:manualLayout>
                  <c:x val="0"/>
                  <c:y val="1.789531798943373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{7C2018D7-E211-4B3F-A6C8-F66A6928799B}</c15:txfldGUID>
                      <c15:f>'公会計指標分析・財政指標組合せ分析表'!$BX$72</c15:f>
                      <c15:dlblFieldTableCache>
                        <c:ptCount val="1"/>
                        <c:pt idx="0">
                          <c:v>H27</c:v>
                        </c:pt>
                      </c15:dlblFieldTableCache>
                    </c15:dlblFTEntry>
                  </c15:dlblFieldTable>
                </c:ext>
              </c:extLst>
            </c:dLbl>
            <c:dLbl>
              <c:idx val="16"/>
              <c:layout>
                <c:manualLayout>
                  <c:x val="0"/>
                  <c:y val="-7.8830363851944002E-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{F95CB6A9-5996-4A15-A1F6-AD878E205EE4}</c15:txfldGUID>
                      <c15:f>'公会計指標分析・財政指標組合せ分析表'!$CF$72</c15:f>
                      <c15:dlblFieldTableCache>
                        <c:ptCount val="1"/>
                        <c:pt idx="0">
                          <c:v>H28</c:v>
                        </c:pt>
                      </c15:dlblFieldTableCache>
                    </c15:dlblFTEntry>
                  </c15:dlblFieldTable>
                </c:ext>
              </c:extLst>
            </c:dLbl>
            <c:dLbl>
              <c:idx val="24"/>
              <c:layout>
                <c:manualLayout>
                  <c:x val="0"/>
                  <c:y val="6.0637424164697914E-4"/>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{5E6B9750-75DD-42E8-9331-22C8AD592974}</c15:txfldGUID>
                      <c15:f>'公会計指標分析・財政指標組合せ分析表'!$CN$72</c15:f>
                      <c15:dlblFieldTableCache>
                        <c:ptCount val="1"/>
                        <c:pt idx="0">
                          <c:v>H29</c:v>
                        </c:pt>
                      </c15:dlblFieldTableCache>
                    </c15:dlblFTEntry>
                  </c15:dlblFieldTable>
                </c:ext>
              </c:extLst>
            </c:dLbl>
            <c:dLbl>
              <c:idx val="32"/>
              <c:layout>
                <c:manualLayout>
                  <c:x val="0"/>
                  <c:y val="-1.6091949692685903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{1020212A-5EA7-4167-8654-0DD122FE09DD}</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公会計指標分析・財政指標組合せ分析表!$BP$79:$DC$79</c:f>
              <c:numCache>
                <c:formatCode>#,##0.0;"▲ "#,##0.0</c:formatCode>
                <c:ptCount val="40"/>
                <c:pt idx="0">
                  <c:v>9.1</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10.199999999999999</c:v>
                </c:pt>
                <c:pt idx="8">
                  <c:v>20.2</c:v>
                </c:pt>
                <c:pt idx="16">
                  <c:v>38.5</c:v>
                </c:pt>
                <c:pt idx="24">
                  <c:v>32.799999999999997</c:v>
                </c:pt>
                <c:pt idx="32">
                  <c:v>20.9</c:v>
                </c:pt>
              </c:numCache>
            </c:numRef>
          </c:yVal>
          <c:smooth val="0"/>
        </c:ser>
        <c:dLbls>
          <c:showLegendKey val="0"/>
          <c:showVal val="1"/>
          <c:showCatName val="0"/>
          <c:showSerName val="0"/>
          <c:showPercent val="0"/>
          <c:showBubbleSize val="0"/>
        </c:dLbls>
        <c:axId val="240211456"/>
        <c:axId val="240213376"/>
      </c:scatterChart>
      <c:valAx>
        <c:axId val="240211456"/>
        <c:scaling>
          <c:orientation val="minMax"/>
          <c:max val="17.7"/>
          <c:min val="7.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40213376"/>
        <c:crosses val="autoZero"/>
        <c:crossBetween val="midCat"/>
      </c:valAx>
      <c:valAx>
        <c:axId val="240213376"/>
        <c:scaling>
          <c:orientation val="minMax"/>
          <c:max val="170"/>
          <c:min val="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63090444313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240211456"/>
        <c:crosses val="autoZero"/>
        <c:crossBetween val="midCat"/>
        <c:majorUnit val="21.25"/>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370840</xdr:colOff>
      <xdr:row>3</xdr:row>
      <xdr:rowOff>123825</xdr:rowOff>
    </xdr:to>
    <xdr:sp macro="" textlink="">
      <xdr:nvSpPr>
        <xdr:cNvPr id="3" name="年度ボックス"/>
        <xdr:cNvSpPr>
          <a:spLocks noChangeArrowheads="1"/>
        </xdr:cNvSpPr>
      </xdr:nvSpPr>
      <xdr:spPr>
        <a:xfrm>
          <a:off x="10791190" y="190500"/>
          <a:ext cx="25336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76110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石川県宝達志水町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38213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763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675005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56515</xdr:colOff>
      <xdr:row>52</xdr:row>
      <xdr:rowOff>227965</xdr:rowOff>
    </xdr:to>
    <xdr:sp macro="" textlink="" fLocksText="0">
      <xdr:nvSpPr>
        <xdr:cNvPr id="20" name="テキスト ボックス 19"/>
        <xdr:cNvSpPr txBox="1"/>
      </xdr:nvSpPr>
      <xdr:spPr>
        <a:xfrm>
          <a:off x="13229590" y="7934325"/>
          <a:ext cx="411480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　合併前の旧町時代に整備した大型施設の元利償還金に加え、合併後の合併特例債を活用した大型事業の実施によって多額の地方債を発行してきた。これらが要因となり、元利償還金は類似団体平均を大きく上回る状況となっている。</a:t>
          </a:r>
        </a:p>
        <a:p>
          <a:r>
            <a:rPr lang="ja-JP" altLang="en-US">
              <a:latin typeface="ＭＳ Ｐゴシック"/>
              <a:ea typeface="ＭＳ Ｐゴシック"/>
            </a:rPr>
            <a:t>　公営企業の元利償還金に対する繰入金は、Ｈ28・29と減少していたが、Ｈ30は増加に転じた。これは、下水道事業会計の基準外繰出を再開した影響である。</a:t>
          </a:r>
        </a:p>
        <a:p>
          <a:r>
            <a:rPr lang="ja-JP" altLang="en-US">
              <a:latin typeface="ＭＳ Ｐゴシック"/>
              <a:ea typeface="ＭＳ Ｐゴシック"/>
            </a:rPr>
            <a:t>　ただし、交付税措置率の高い地方債を選択してきた結果、「算入公債費等」は一定水準を確保しており、実質公債費比率の分子は着実に削減できている。</a:t>
          </a:r>
        </a:p>
        <a:p>
          <a:r>
            <a:rPr lang="ja-JP" altLang="en-US">
              <a:latin typeface="ＭＳ Ｐゴシック"/>
              <a:ea typeface="ＭＳ Ｐゴシック"/>
            </a:rPr>
            <a:t>　当該指標の改善には、地方債の繰上償還の実施が効果的である。公営企業の経営健全化も喫緊の課題であり、一般会計も公営企業への繰出に耐えうる財務体質の強化を図る必要がある。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227330</xdr:colOff>
      <xdr:row>57</xdr:row>
      <xdr:rowOff>382905</xdr:rowOff>
    </xdr:to>
    <xdr:sp macro="" textlink="">
      <xdr:nvSpPr>
        <xdr:cNvPr id="22" name="Rectangle 87"/>
        <xdr:cNvSpPr>
          <a:spLocks noChangeArrowheads="1"/>
        </xdr:cNvSpPr>
      </xdr:nvSpPr>
      <xdr:spPr>
        <a:xfrm>
          <a:off x="13106400" y="12115800"/>
          <a:ext cx="440880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114935</xdr:colOff>
      <xdr:row>55</xdr:row>
      <xdr:rowOff>257175</xdr:rowOff>
    </xdr:to>
    <xdr:sp macro="" textlink="">
      <xdr:nvSpPr>
        <xdr:cNvPr id="23" name="Rectangle 88"/>
        <xdr:cNvSpPr>
          <a:spLocks noChangeArrowheads="1"/>
        </xdr:cNvSpPr>
      </xdr:nvSpPr>
      <xdr:spPr>
        <a:xfrm>
          <a:off x="13131165" y="12106275"/>
          <a:ext cx="80454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810" y="12325985"/>
          <a:ext cx="42011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　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石川県宝達志水町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　一般会計における地方債残高は、合併後に合併特例債を活用した大型事業の実施によって多額の地方債を発行してきた。Ｈ25年度には、土地開発公社解散のための第三セクター等改革推進債、防災行政無線整備事業、押水総合体育館の耐震補強事業、Ｈ26年度には、統合中学校建設のため、多額の地方債を発行したことにより、前年度から増額したが、Ｈ27年度以降は新発債の抑制や繰上償還の推進により、減少に転じている。</a:t>
          </a:r>
        </a:p>
        <a:p>
          <a:r>
            <a:rPr lang="ja-JP" altLang="en-US">
              <a:latin typeface="ＭＳ Ｐゴシック"/>
              <a:ea typeface="ＭＳ Ｐゴシック"/>
            </a:rPr>
            <a:t>　組合等負担等見込額は、一部事務組合における地方債現在高によるものである。</a:t>
          </a:r>
        </a:p>
        <a:p>
          <a:r>
            <a:rPr lang="ja-JP" altLang="en-US">
              <a:latin typeface="ＭＳ Ｐゴシック"/>
              <a:ea typeface="ＭＳ Ｐゴシック"/>
            </a:rPr>
            <a:t>　退職手当負担見込額は、退職補充の抑制により職員数を削減していることから減少傾向が続いている。</a:t>
          </a:r>
        </a:p>
        <a:p>
          <a:r>
            <a:rPr lang="ja-JP" altLang="en-US">
              <a:latin typeface="ＭＳ Ｐゴシック"/>
              <a:ea typeface="ＭＳ Ｐゴシック"/>
            </a:rPr>
            <a:t>　充当可能基金は、統合中学校建設事業の財源として取崩を行った結果、Ｈ26決算で減少したものの、Ｈ27年度以降新規積立も行っており、増加に転じている。</a:t>
          </a:r>
        </a:p>
        <a:p>
          <a:r>
            <a:rPr lang="ja-JP" altLang="en-US">
              <a:latin typeface="ＭＳ Ｐゴシック"/>
              <a:ea typeface="ＭＳ Ｐゴシック"/>
            </a:rPr>
            <a:t>　この結果、将来負担比率の分子は着実に削減できている。</a:t>
          </a:r>
        </a:p>
        <a:p>
          <a:r>
            <a:rPr lang="ja-JP" altLang="en-US">
              <a:latin typeface="ＭＳ Ｐゴシック"/>
              <a:ea typeface="ＭＳ Ｐゴシック"/>
            </a:rPr>
            <a:t>　当該指標の改善には、地方債の繰上償還の実施が効果的であり、今後も繰上償還を推進し指標改善に努める。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石川県宝達志水町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（増減理由）</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・財政調整基金は、法人住民税の増収を活用した新規積立を行い増加した。</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・減債基金は、繰上償還の原資として取崩を行い減少した。</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・その他特定目的基金は、民生費寄附金を財源として新規積立を行い増加した。</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（今後の方針）</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・財政調整基金は、今後も標準財政規模の10％を目安とし、この水準を堅持する。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・減債基金は、低金利情勢から運用利回りが見込めず、繰上償還による支払利子削減の方が効果的であることから、繰上償還の原資として活用する。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・その他特定目的基金は、</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合併して10年以上経過し、合併特例債の発行期限が到来するため、合併振興基金を財源として活用すべき時期と考えている。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公共施設の老朽化対策のため、Ｈ29年度に町有施設整備基金を積立てており、今後の更新経費の財源が必要な際に取崩も検討しなければならない。</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これらのことから、中長期的には減少を見込んでいるが、取崩に際しては、将来負担比率の控除対象である「充当可能基金」の対象外である合併振興基金を優先的に検討する。</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（基金の使途）</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・町有施設整備基金：町有施設の整備のため</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・合併振興基金：合併に伴う地域住民の連帯の強化及び地域振興に要する事業のため</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・地域福祉推進基金：高齢社会の到来に備え、地域福祉活動の推進、快適な生活環境の形成等を図るため</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・ふるさと水と土保全基金：土地改良施設の機能の適正発揮のための集落共同活動の強化に対する支援のため</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・ケーブルテレビ施設整備基金：ケーブルテレビ施設の整備のため</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（増減理由）</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・地域福祉推進基金：民生費寄附金を財源とした新規積立1.5百万円により増加</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（今後の方針）</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・合併して10年以上経過し、合併特例債の発行期限が到来するため、合併振興基金を財源として活用すべき時期と考えている。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・公共施設の老朽化対策のため、Ｈ29年度に町有施設整備基金を積立てており、今後の更新経費の財源が必要な際に取崩も検討しなければならない。</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・これらのことから、中長期的には減少を見込んでいるが、取崩に際しては、将来負担比率の控除対象である「充当可能基金」の対象外である合併振興基金を優先的に検討する。</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（増減理由）</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・平成30年度は、法人住民税の増収を活用した新規積立を行った。</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新規積立は、Ｈ22年度以来であり、そのほか、運用利子の積立も行い、前年度から101百万円増加した。</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（今後の方針）</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・財政調整基金の残高は、Ｈ30年度末で標準財政規模の10％を超えており、今後もこの水準を堅持する。</a:t>
          </a:r>
          <a:endParaRPr kumimoji="1" lang="en-US" altLang="ja-JP" sz="1300">
            <a:solidFill>
              <a:schemeClr val="dk1"/>
            </a:solidFill>
            <a:effectLst/>
            <a:latin typeface="ＭＳ Ｐゴシック"/>
            <a:ea typeface="ＭＳ Ｐ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（増減理由）</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・Ｈ30は決算剰余金等を活用し、161百万円の積立を行ったが、繰上償還の原資として200百万円取崩を行った結果、前年度から39百万円減少した。</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（今後の方針）</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・決算剰余金は、原則として減債基金に積立を行ってきた。</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今後は、低金利情勢から、運用利回りが見込めないこともあり、決算剰余金は、一旦積立てるのではなく、繰上償還の財源とすることとし、既積立額も、繰上償還の原資として活用する。</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13,201
13,038
111.52
7,429,811
7,130,427
160,954
5,275,803
8,461,366</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35.3</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470" cy="257175"/>
    <xdr:sp macro="" textlink="">
      <xdr:nvSpPr>
        <xdr:cNvPr id="32" name="テキスト ボックス 31"/>
        <xdr:cNvSpPr txBox="1"/>
      </xdr:nvSpPr>
      <xdr:spPr>
        <a:xfrm>
          <a:off x="419100" y="30734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7720" cy="257175"/>
    <xdr:sp macro="" textlink="">
      <xdr:nvSpPr>
        <xdr:cNvPr id="34" name="テキスト ボックス 33"/>
        <xdr:cNvSpPr txBox="1"/>
      </xdr:nvSpPr>
      <xdr:spPr>
        <a:xfrm>
          <a:off x="419100" y="3657600"/>
          <a:ext cx="109677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[ 63.8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本町の有形固定資産減価償却率は、類似団体平均、全国平均及び県内平均よりやや高い水準で推移している。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固定資産の老朽化が進行していることが読み取れ、将来の更新費用が懸念される。</a:t>
          </a:r>
          <a:endParaRPr kumimoji="1" lang="en-US" altLang="ja-JP" sz="1100">
            <a:latin typeface="ＭＳ Ｐゴシック"/>
            <a:ea typeface="ＭＳ Ｐゴシック"/>
          </a:endParaRPr>
        </a:p>
        <a:p>
          <a:r>
            <a:rPr kumimoji="1" lang="ja-JP" altLang="en-US" sz="1100">
              <a:latin typeface="ＭＳ Ｐゴシック"/>
              <a:ea typeface="ＭＳ Ｐゴシック"/>
            </a:rPr>
            <a:t>　その財源として、特定目的基金である町有施設整備基金を保有しており、また、令和２年度中には公共施設等総合管理計画に基づき、個別施設計画を策定する予定であり、適切な時期の更新に備えている。</a:t>
          </a:r>
        </a:p>
      </xdr:txBody>
    </xdr:sp>
    <xdr:clientData/>
  </xdr:twoCellAnchor>
  <xdr:oneCellAnchor>
    <xdr:from>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7505" cy="223520"/>
    <xdr:sp macro="" textlink="">
      <xdr:nvSpPr>
        <xdr:cNvPr id="50" name="テキスト ボックス 49"/>
        <xdr:cNvSpPr txBox="1"/>
      </xdr:nvSpPr>
      <xdr:spPr>
        <a:xfrm>
          <a:off x="847090" y="701865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1" name="直線コネクタ 50"/>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7505" cy="223520"/>
    <xdr:sp macro="" textlink="">
      <xdr:nvSpPr>
        <xdr:cNvPr id="52" name="テキスト ボックス 51"/>
        <xdr:cNvSpPr txBox="1"/>
      </xdr:nvSpPr>
      <xdr:spPr>
        <a:xfrm>
          <a:off x="847090" y="671004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3" name="直線コネクタ 52"/>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7505" cy="223520"/>
    <xdr:sp macro="" textlink="">
      <xdr:nvSpPr>
        <xdr:cNvPr id="54" name="テキスト ボックス 53"/>
        <xdr:cNvSpPr txBox="1"/>
      </xdr:nvSpPr>
      <xdr:spPr>
        <a:xfrm>
          <a:off x="847090" y="640143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5" name="直線コネクタ 54"/>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7505" cy="223520"/>
    <xdr:sp macro="" textlink="">
      <xdr:nvSpPr>
        <xdr:cNvPr id="56" name="テキスト ボックス 55"/>
        <xdr:cNvSpPr txBox="1"/>
      </xdr:nvSpPr>
      <xdr:spPr>
        <a:xfrm>
          <a:off x="847090" y="609282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7" name="直線コネクタ 56"/>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7505" cy="223520"/>
    <xdr:sp macro="" textlink="">
      <xdr:nvSpPr>
        <xdr:cNvPr id="58" name="テキスト ボックス 57"/>
        <xdr:cNvSpPr txBox="1"/>
      </xdr:nvSpPr>
      <xdr:spPr>
        <a:xfrm>
          <a:off x="847090" y="578421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59" name="直線コネクタ 58"/>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7505" cy="223520"/>
    <xdr:sp macro="" textlink="">
      <xdr:nvSpPr>
        <xdr:cNvPr id="60" name="テキスト ボックス 59"/>
        <xdr:cNvSpPr txBox="1"/>
      </xdr:nvSpPr>
      <xdr:spPr>
        <a:xfrm>
          <a:off x="847090" y="547624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1" name="直線コネクタ 60"/>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7505" cy="223520"/>
    <xdr:sp macro="" textlink="">
      <xdr:nvSpPr>
        <xdr:cNvPr id="62" name="テキスト ボックス 61"/>
        <xdr:cNvSpPr txBox="1"/>
      </xdr:nvSpPr>
      <xdr:spPr>
        <a:xfrm>
          <a:off x="847090" y="516763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7505" cy="223520"/>
    <xdr:sp macro="" textlink="">
      <xdr:nvSpPr>
        <xdr:cNvPr id="64" name="テキスト ボックス 63"/>
        <xdr:cNvSpPr txBox="1"/>
      </xdr:nvSpPr>
      <xdr:spPr>
        <a:xfrm>
          <a:off x="847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161925</xdr:rowOff>
    </xdr:from>
    <xdr:to>
      <xdr:col>23</xdr:col>
      <xdr:colOff>85090</xdr:colOff>
      <xdr:row>35</xdr:row>
      <xdr:rowOff>90170</xdr:rowOff>
    </xdr:to>
    <xdr:cxnSp macro="">
      <xdr:nvCxnSpPr>
        <xdr:cNvPr id="66" name="直線コネクタ 65"/>
        <xdr:cNvCxnSpPr/>
      </xdr:nvCxnSpPr>
      <xdr:spPr>
        <a:xfrm flipV="1">
          <a:off x="4760595" y="539115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93980</xdr:rowOff>
    </xdr:from>
    <xdr:ext cx="403225" cy="259080"/>
    <xdr:sp macro="" textlink="">
      <xdr:nvSpPr>
        <xdr:cNvPr id="67" name="有形固定資産減価償却率最小値テキスト"/>
        <xdr:cNvSpPr txBox="1"/>
      </xdr:nvSpPr>
      <xdr:spPr>
        <a:xfrm>
          <a:off x="4813300" y="68662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a:t>
          </a:r>
          <a:endParaRPr kumimoji="1" lang="ja-JP" altLang="en-US" sz="1000" b="1">
            <a:latin typeface="ＭＳ Ｐゴシック"/>
            <a:ea typeface="ＭＳ Ｐゴシック"/>
          </a:endParaRPr>
        </a:p>
      </xdr:txBody>
    </xdr:sp>
    <xdr:clientData/>
  </xdr:oneCellAnchor>
  <xdr:twoCellAnchor>
    <xdr:from>
      <xdr:col>22</xdr:col>
      <xdr:colOff>187325</xdr:colOff>
      <xdr:row>35</xdr:row>
      <xdr:rowOff>90170</xdr:rowOff>
    </xdr:from>
    <xdr:to>
      <xdr:col>23</xdr:col>
      <xdr:colOff>174625</xdr:colOff>
      <xdr:row>35</xdr:row>
      <xdr:rowOff>90170</xdr:rowOff>
    </xdr:to>
    <xdr:cxnSp macro="">
      <xdr:nvCxnSpPr>
        <xdr:cNvPr id="68" name="直線コネクタ 67"/>
        <xdr:cNvCxnSpPr/>
      </xdr:nvCxnSpPr>
      <xdr:spPr>
        <a:xfrm>
          <a:off x="4673600" y="6862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109220</xdr:rowOff>
    </xdr:from>
    <xdr:ext cx="403225" cy="257175"/>
    <xdr:sp macro="" textlink="">
      <xdr:nvSpPr>
        <xdr:cNvPr id="69" name="有形固定資産減価償却率最大値テキスト"/>
        <xdr:cNvSpPr txBox="1"/>
      </xdr:nvSpPr>
      <xdr:spPr>
        <a:xfrm>
          <a:off x="4813300" y="51669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75.8</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161925</xdr:rowOff>
    </xdr:from>
    <xdr:to>
      <xdr:col>23</xdr:col>
      <xdr:colOff>174625</xdr:colOff>
      <xdr:row>26</xdr:row>
      <xdr:rowOff>161925</xdr:rowOff>
    </xdr:to>
    <xdr:cxnSp macro="">
      <xdr:nvCxnSpPr>
        <xdr:cNvPr id="70" name="直線コネクタ 69"/>
        <xdr:cNvCxnSpPr/>
      </xdr:nvCxnSpPr>
      <xdr:spPr>
        <a:xfrm>
          <a:off x="4673600" y="5391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55880</xdr:rowOff>
    </xdr:from>
    <xdr:ext cx="403225" cy="259080"/>
    <xdr:sp macro="" textlink="">
      <xdr:nvSpPr>
        <xdr:cNvPr id="71" name="有形固定資産減価償却率平均値テキスト"/>
        <xdr:cNvSpPr txBox="1"/>
      </xdr:nvSpPr>
      <xdr:spPr>
        <a:xfrm>
          <a:off x="4813300" y="5799455"/>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77470</xdr:rowOff>
    </xdr:from>
    <xdr:to>
      <xdr:col>23</xdr:col>
      <xdr:colOff>136525</xdr:colOff>
      <xdr:row>30</xdr:row>
      <xdr:rowOff>7620</xdr:rowOff>
    </xdr:to>
    <xdr:sp macro="" textlink="">
      <xdr:nvSpPr>
        <xdr:cNvPr id="72" name="フローチャート: 判断 71"/>
        <xdr:cNvSpPr/>
      </xdr:nvSpPr>
      <xdr:spPr>
        <a:xfrm>
          <a:off x="4711700" y="58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118110</xdr:rowOff>
    </xdr:from>
    <xdr:to>
      <xdr:col>19</xdr:col>
      <xdr:colOff>187325</xdr:colOff>
      <xdr:row>30</xdr:row>
      <xdr:rowOff>48260</xdr:rowOff>
    </xdr:to>
    <xdr:sp macro="" textlink="">
      <xdr:nvSpPr>
        <xdr:cNvPr id="73" name="フローチャート: 判断 72"/>
        <xdr:cNvSpPr/>
      </xdr:nvSpPr>
      <xdr:spPr>
        <a:xfrm>
          <a:off x="4000500" y="586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158115</xdr:rowOff>
    </xdr:from>
    <xdr:to>
      <xdr:col>15</xdr:col>
      <xdr:colOff>187325</xdr:colOff>
      <xdr:row>30</xdr:row>
      <xdr:rowOff>88265</xdr:rowOff>
    </xdr:to>
    <xdr:sp macro="" textlink="">
      <xdr:nvSpPr>
        <xdr:cNvPr id="74" name="フローチャート: 判断 73"/>
        <xdr:cNvSpPr/>
      </xdr:nvSpPr>
      <xdr:spPr>
        <a:xfrm>
          <a:off x="3238500" y="59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41910</xdr:rowOff>
    </xdr:from>
    <xdr:to>
      <xdr:col>11</xdr:col>
      <xdr:colOff>187325</xdr:colOff>
      <xdr:row>30</xdr:row>
      <xdr:rowOff>143510</xdr:rowOff>
    </xdr:to>
    <xdr:sp macro="" textlink="">
      <xdr:nvSpPr>
        <xdr:cNvPr id="75" name="フローチャート: 判断 74"/>
        <xdr:cNvSpPr/>
      </xdr:nvSpPr>
      <xdr:spPr>
        <a:xfrm>
          <a:off x="24765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3520"/>
    <xdr:sp macro="" textlink="">
      <xdr:nvSpPr>
        <xdr:cNvPr id="76" name="テキスト ボックス 75"/>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095" cy="223520"/>
    <xdr:sp macro="" textlink="">
      <xdr:nvSpPr>
        <xdr:cNvPr id="77" name="テキスト ボックス 76"/>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095" cy="223520"/>
    <xdr:sp macro="" textlink="">
      <xdr:nvSpPr>
        <xdr:cNvPr id="78" name="テキスト ボックス 77"/>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095" cy="223520"/>
    <xdr:sp macro="" textlink="">
      <xdr:nvSpPr>
        <xdr:cNvPr id="79" name="テキスト ボックス 78"/>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095" cy="223520"/>
    <xdr:sp macro="" textlink="">
      <xdr:nvSpPr>
        <xdr:cNvPr id="80" name="テキスト ボックス 79"/>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23</xdr:col>
      <xdr:colOff>34925</xdr:colOff>
      <xdr:row>28</xdr:row>
      <xdr:rowOff>138430</xdr:rowOff>
    </xdr:from>
    <xdr:to>
      <xdr:col>23</xdr:col>
      <xdr:colOff>136525</xdr:colOff>
      <xdr:row>29</xdr:row>
      <xdr:rowOff>68580</xdr:rowOff>
    </xdr:to>
    <xdr:sp macro="" textlink="">
      <xdr:nvSpPr>
        <xdr:cNvPr id="81" name="楕円 80"/>
        <xdr:cNvSpPr/>
      </xdr:nvSpPr>
      <xdr:spPr>
        <a:xfrm>
          <a:off x="47117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161290</xdr:rowOff>
    </xdr:from>
    <xdr:ext cx="403225" cy="259080"/>
    <xdr:sp macro="" textlink="">
      <xdr:nvSpPr>
        <xdr:cNvPr id="82" name="有形固定資産減価償却率該当値テキスト"/>
        <xdr:cNvSpPr txBox="1"/>
      </xdr:nvSpPr>
      <xdr:spPr>
        <a:xfrm>
          <a:off x="4813300" y="55619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15875</xdr:rowOff>
    </xdr:from>
    <xdr:to>
      <xdr:col>19</xdr:col>
      <xdr:colOff>187325</xdr:colOff>
      <xdr:row>29</xdr:row>
      <xdr:rowOff>117475</xdr:rowOff>
    </xdr:to>
    <xdr:sp macro="" textlink="">
      <xdr:nvSpPr>
        <xdr:cNvPr id="83" name="楕円 82"/>
        <xdr:cNvSpPr/>
      </xdr:nvSpPr>
      <xdr:spPr>
        <a:xfrm>
          <a:off x="40005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17780</xdr:rowOff>
    </xdr:from>
    <xdr:to>
      <xdr:col>23</xdr:col>
      <xdr:colOff>85725</xdr:colOff>
      <xdr:row>29</xdr:row>
      <xdr:rowOff>66675</xdr:rowOff>
    </xdr:to>
    <xdr:cxnSp macro="">
      <xdr:nvCxnSpPr>
        <xdr:cNvPr id="84" name="直線コネクタ 83"/>
        <xdr:cNvCxnSpPr/>
      </xdr:nvCxnSpPr>
      <xdr:spPr>
        <a:xfrm flipV="1">
          <a:off x="4051300" y="5761355"/>
          <a:ext cx="711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71755</xdr:rowOff>
    </xdr:from>
    <xdr:to>
      <xdr:col>15</xdr:col>
      <xdr:colOff>187325</xdr:colOff>
      <xdr:row>30</xdr:row>
      <xdr:rowOff>1905</xdr:rowOff>
    </xdr:to>
    <xdr:sp macro="" textlink="">
      <xdr:nvSpPr>
        <xdr:cNvPr id="85" name="楕円 84"/>
        <xdr:cNvSpPr/>
      </xdr:nvSpPr>
      <xdr:spPr>
        <a:xfrm>
          <a:off x="32385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66675</xdr:rowOff>
    </xdr:from>
    <xdr:to>
      <xdr:col>19</xdr:col>
      <xdr:colOff>136525</xdr:colOff>
      <xdr:row>29</xdr:row>
      <xdr:rowOff>122555</xdr:rowOff>
    </xdr:to>
    <xdr:cxnSp macro="">
      <xdr:nvCxnSpPr>
        <xdr:cNvPr id="86" name="直線コネクタ 85"/>
        <xdr:cNvCxnSpPr/>
      </xdr:nvCxnSpPr>
      <xdr:spPr>
        <a:xfrm flipV="1">
          <a:off x="3289300" y="5810250"/>
          <a:ext cx="762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39370</xdr:rowOff>
    </xdr:from>
    <xdr:ext cx="403225" cy="259080"/>
    <xdr:sp macro="" textlink="">
      <xdr:nvSpPr>
        <xdr:cNvPr id="87" name="n_1aveValue有形固定資産減価償却率"/>
        <xdr:cNvSpPr txBox="1"/>
      </xdr:nvSpPr>
      <xdr:spPr>
        <a:xfrm>
          <a:off x="3836035" y="59543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79375</xdr:rowOff>
    </xdr:from>
    <xdr:ext cx="403225" cy="258445"/>
    <xdr:sp macro="" textlink="">
      <xdr:nvSpPr>
        <xdr:cNvPr id="88" name="n_2aveValue有形固定資産減価償却率"/>
        <xdr:cNvSpPr txBox="1"/>
      </xdr:nvSpPr>
      <xdr:spPr>
        <a:xfrm>
          <a:off x="3086735" y="599440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28</xdr:row>
      <xdr:rowOff>160020</xdr:rowOff>
    </xdr:from>
    <xdr:ext cx="403225" cy="259080"/>
    <xdr:sp macro="" textlink="">
      <xdr:nvSpPr>
        <xdr:cNvPr id="89" name="n_3aveValue有形固定資産減価償却率"/>
        <xdr:cNvSpPr txBox="1"/>
      </xdr:nvSpPr>
      <xdr:spPr>
        <a:xfrm>
          <a:off x="2324735" y="57321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27</xdr:row>
      <xdr:rowOff>133985</xdr:rowOff>
    </xdr:from>
    <xdr:ext cx="403225" cy="257175"/>
    <xdr:sp macro="" textlink="">
      <xdr:nvSpPr>
        <xdr:cNvPr id="90" name="n_1mainValue有形固定資産減価償却率"/>
        <xdr:cNvSpPr txBox="1"/>
      </xdr:nvSpPr>
      <xdr:spPr>
        <a:xfrm>
          <a:off x="3836035" y="55346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28</xdr:row>
      <xdr:rowOff>18415</xdr:rowOff>
    </xdr:from>
    <xdr:ext cx="403225" cy="257175"/>
    <xdr:sp macro="" textlink="">
      <xdr:nvSpPr>
        <xdr:cNvPr id="91" name="n_2mainValue有形固定資産減価償却率"/>
        <xdr:cNvSpPr txBox="1"/>
      </xdr:nvSpPr>
      <xdr:spPr>
        <a:xfrm>
          <a:off x="3086735" y="55905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2" name="正方形/長方形 91"/>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3" name="正方形/長方形 92"/>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4" name="正方形/長方形 93"/>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[ 615.4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5" name="正方形/長方形 94"/>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6" name="正方形/長方形 95"/>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37/56</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7" name="正方形/長方形 96"/>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8" name="正方形/長方形 97"/>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9" name="正方形/長方形 98"/>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0" name="正方形/長方形 99"/>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本町の債務償還比率は、類似団体や全国平均を大きく上回っている。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これは、地方債現在高が多いことから、分子である将来負担額が類似団体等より高いことが影響していると分析している。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しかし、Ｈ</a:t>
          </a:r>
          <a:r>
            <a:rPr kumimoji="1" lang="en-US" altLang="ja-JP" sz="1100">
              <a:latin typeface="ＭＳ Ｐゴシック"/>
              <a:ea typeface="ＭＳ Ｐゴシック"/>
            </a:rPr>
            <a:t>30</a:t>
          </a:r>
          <a:r>
            <a:rPr kumimoji="1" lang="ja-JP" altLang="en-US" sz="1100">
              <a:latin typeface="ＭＳ Ｐゴシック"/>
              <a:ea typeface="ＭＳ Ｐゴシック"/>
            </a:rPr>
            <a:t>決算値は全国平均、石川県平均を下回り、類似団体平均との乖離も収束しつつある。今後も引き続き、新発債の抑制、繰上償還の実施等により、数値改善に努めていく。</a:t>
          </a:r>
          <a:endParaRPr kumimoji="1" lang="en-US" altLang="ja-JP" sz="1100">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05" name="テキスト ボックス 104"/>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151130</xdr:rowOff>
    </xdr:from>
    <xdr:to>
      <xdr:col>80</xdr:col>
      <xdr:colOff>9525</xdr:colOff>
      <xdr:row>34</xdr:row>
      <xdr:rowOff>151130</xdr:rowOff>
    </xdr:to>
    <xdr:cxnSp macro="">
      <xdr:nvCxnSpPr>
        <xdr:cNvPr id="107" name="直線コネクタ 106"/>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57785</xdr:rowOff>
    </xdr:from>
    <xdr:ext cx="307975" cy="225425"/>
    <xdr:sp macro="" textlink="">
      <xdr:nvSpPr>
        <xdr:cNvPr id="108" name="テキスト ボックス 107"/>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09" name="直線コネクタ 108"/>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8940" cy="223520"/>
    <xdr:sp macro="" textlink="">
      <xdr:nvSpPr>
        <xdr:cNvPr id="110" name="テキスト ボックス 109"/>
        <xdr:cNvSpPr txBox="1"/>
      </xdr:nvSpPr>
      <xdr:spPr>
        <a:xfrm>
          <a:off x="10828655" y="629856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8940" cy="225425"/>
    <xdr:sp macro="" textlink="">
      <xdr:nvSpPr>
        <xdr:cNvPr id="112" name="テキスト ボックス 111"/>
        <xdr:cNvSpPr txBox="1"/>
      </xdr:nvSpPr>
      <xdr:spPr>
        <a:xfrm>
          <a:off x="10828655" y="5938520"/>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13" name="直線コネクタ 112"/>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8940" cy="223520"/>
    <xdr:sp macro="" textlink="">
      <xdr:nvSpPr>
        <xdr:cNvPr id="114" name="テキスト ボックス 113"/>
        <xdr:cNvSpPr txBox="1"/>
      </xdr:nvSpPr>
      <xdr:spPr>
        <a:xfrm>
          <a:off x="10828655" y="557911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15" name="直線コネクタ 114"/>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25</xdr:row>
      <xdr:rowOff>161290</xdr:rowOff>
    </xdr:from>
    <xdr:ext cx="482600" cy="225425"/>
    <xdr:sp macro="" textlink="">
      <xdr:nvSpPr>
        <xdr:cNvPr id="116" name="テキスト ボックス 115"/>
        <xdr:cNvSpPr txBox="1"/>
      </xdr:nvSpPr>
      <xdr:spPr>
        <a:xfrm>
          <a:off x="10756900" y="521906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23</xdr:row>
      <xdr:rowOff>144145</xdr:rowOff>
    </xdr:from>
    <xdr:ext cx="482600" cy="223520"/>
    <xdr:sp macro="" textlink="">
      <xdr:nvSpPr>
        <xdr:cNvPr id="118" name="テキスト ボックス 117"/>
        <xdr:cNvSpPr txBox="1"/>
      </xdr:nvSpPr>
      <xdr:spPr>
        <a:xfrm>
          <a:off x="10756900" y="4859020"/>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125095</xdr:rowOff>
    </xdr:from>
    <xdr:to>
      <xdr:col>76</xdr:col>
      <xdr:colOff>21590</xdr:colOff>
      <xdr:row>34</xdr:row>
      <xdr:rowOff>151130</xdr:rowOff>
    </xdr:to>
    <xdr:cxnSp macro="">
      <xdr:nvCxnSpPr>
        <xdr:cNvPr id="120" name="直線コネクタ 119"/>
        <xdr:cNvCxnSpPr/>
      </xdr:nvCxnSpPr>
      <xdr:spPr>
        <a:xfrm flipV="1">
          <a:off x="14793595" y="5525770"/>
          <a:ext cx="1270" cy="1226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154940</xdr:rowOff>
    </xdr:from>
    <xdr:ext cx="338455" cy="257175"/>
    <xdr:sp macro="" textlink="">
      <xdr:nvSpPr>
        <xdr:cNvPr id="121" name="債務償還比率最小値テキスト"/>
        <xdr:cNvSpPr txBox="1"/>
      </xdr:nvSpPr>
      <xdr:spPr>
        <a:xfrm>
          <a:off x="14846300" y="6755765"/>
          <a:ext cx="338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151130</xdr:rowOff>
    </xdr:from>
    <xdr:to>
      <xdr:col>76</xdr:col>
      <xdr:colOff>111125</xdr:colOff>
      <xdr:row>34</xdr:row>
      <xdr:rowOff>151130</xdr:rowOff>
    </xdr:to>
    <xdr:cxnSp macro="">
      <xdr:nvCxnSpPr>
        <xdr:cNvPr id="122" name="直線コネクタ 121"/>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71755</xdr:rowOff>
    </xdr:from>
    <xdr:ext cx="558800" cy="259080"/>
    <xdr:sp macro="" textlink="">
      <xdr:nvSpPr>
        <xdr:cNvPr id="123" name="債務償還比率最大値テキスト"/>
        <xdr:cNvSpPr txBox="1"/>
      </xdr:nvSpPr>
      <xdr:spPr>
        <a:xfrm>
          <a:off x="14846300" y="5300980"/>
          <a:ext cx="558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1,022.5</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125095</xdr:rowOff>
    </xdr:from>
    <xdr:to>
      <xdr:col>76</xdr:col>
      <xdr:colOff>111125</xdr:colOff>
      <xdr:row>27</xdr:row>
      <xdr:rowOff>125095</xdr:rowOff>
    </xdr:to>
    <xdr:cxnSp macro="">
      <xdr:nvCxnSpPr>
        <xdr:cNvPr id="124" name="直線コネクタ 123"/>
        <xdr:cNvCxnSpPr/>
      </xdr:nvCxnSpPr>
      <xdr:spPr>
        <a:xfrm>
          <a:off x="14706600" y="5525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141605</xdr:rowOff>
    </xdr:from>
    <xdr:ext cx="467995" cy="259080"/>
    <xdr:sp macro="" textlink="">
      <xdr:nvSpPr>
        <xdr:cNvPr id="125" name="債務償還比率平均値テキスト"/>
        <xdr:cNvSpPr txBox="1"/>
      </xdr:nvSpPr>
      <xdr:spPr>
        <a:xfrm>
          <a:off x="14846300" y="605663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519.5</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163195</xdr:rowOff>
    </xdr:from>
    <xdr:to>
      <xdr:col>76</xdr:col>
      <xdr:colOff>73025</xdr:colOff>
      <xdr:row>31</xdr:row>
      <xdr:rowOff>93345</xdr:rowOff>
    </xdr:to>
    <xdr:sp macro="" textlink="">
      <xdr:nvSpPr>
        <xdr:cNvPr id="126" name="フローチャート: 判断 125"/>
        <xdr:cNvSpPr/>
      </xdr:nvSpPr>
      <xdr:spPr>
        <a:xfrm>
          <a:off x="14744700" y="607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144780</xdr:rowOff>
    </xdr:from>
    <xdr:to>
      <xdr:col>72</xdr:col>
      <xdr:colOff>123825</xdr:colOff>
      <xdr:row>31</xdr:row>
      <xdr:rowOff>74930</xdr:rowOff>
    </xdr:to>
    <xdr:sp macro="" textlink="">
      <xdr:nvSpPr>
        <xdr:cNvPr id="127" name="フローチャート: 判断 126"/>
        <xdr:cNvSpPr/>
      </xdr:nvSpPr>
      <xdr:spPr>
        <a:xfrm>
          <a:off x="14033500" y="605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3520"/>
    <xdr:sp macro="" textlink="">
      <xdr:nvSpPr>
        <xdr:cNvPr id="128" name="テキスト ボックス 127"/>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095" cy="223520"/>
    <xdr:sp macro="" textlink="">
      <xdr:nvSpPr>
        <xdr:cNvPr id="129" name="テキスト ボックス 128"/>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095" cy="223520"/>
    <xdr:sp macro="" textlink="">
      <xdr:nvSpPr>
        <xdr:cNvPr id="130" name="テキスト ボックス 129"/>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095" cy="223520"/>
    <xdr:sp macro="" textlink="">
      <xdr:nvSpPr>
        <xdr:cNvPr id="131" name="テキスト ボックス 130"/>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095" cy="223520"/>
    <xdr:sp macro="" textlink="">
      <xdr:nvSpPr>
        <xdr:cNvPr id="132" name="テキスト ボックス 131"/>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75</xdr:col>
      <xdr:colOff>161925</xdr:colOff>
      <xdr:row>30</xdr:row>
      <xdr:rowOff>48260</xdr:rowOff>
    </xdr:from>
    <xdr:to>
      <xdr:col>76</xdr:col>
      <xdr:colOff>73025</xdr:colOff>
      <xdr:row>30</xdr:row>
      <xdr:rowOff>149860</xdr:rowOff>
    </xdr:to>
    <xdr:sp macro="" textlink="">
      <xdr:nvSpPr>
        <xdr:cNvPr id="133" name="楕円 132"/>
        <xdr:cNvSpPr/>
      </xdr:nvSpPr>
      <xdr:spPr>
        <a:xfrm>
          <a:off x="14744700" y="59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71120</xdr:rowOff>
    </xdr:from>
    <xdr:ext cx="467995" cy="259080"/>
    <xdr:sp macro="" textlink="">
      <xdr:nvSpPr>
        <xdr:cNvPr id="134" name="債務償還比率該当値テキスト"/>
        <xdr:cNvSpPr txBox="1"/>
      </xdr:nvSpPr>
      <xdr:spPr>
        <a:xfrm>
          <a:off x="14846300" y="58146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615.4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29</xdr:row>
      <xdr:rowOff>31750</xdr:rowOff>
    </xdr:from>
    <xdr:to>
      <xdr:col>72</xdr:col>
      <xdr:colOff>123825</xdr:colOff>
      <xdr:row>29</xdr:row>
      <xdr:rowOff>133350</xdr:rowOff>
    </xdr:to>
    <xdr:sp macro="" textlink="">
      <xdr:nvSpPr>
        <xdr:cNvPr id="135" name="楕円 134"/>
        <xdr:cNvSpPr/>
      </xdr:nvSpPr>
      <xdr:spPr>
        <a:xfrm>
          <a:off x="14033500" y="57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82550</xdr:rowOff>
    </xdr:from>
    <xdr:to>
      <xdr:col>76</xdr:col>
      <xdr:colOff>22225</xdr:colOff>
      <xdr:row>30</xdr:row>
      <xdr:rowOff>99060</xdr:rowOff>
    </xdr:to>
    <xdr:cxnSp macro="">
      <xdr:nvCxnSpPr>
        <xdr:cNvPr id="136" name="直線コネクタ 135"/>
        <xdr:cNvCxnSpPr/>
      </xdr:nvCxnSpPr>
      <xdr:spPr>
        <a:xfrm>
          <a:off x="14084300" y="5826125"/>
          <a:ext cx="7112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66040</xdr:rowOff>
    </xdr:from>
    <xdr:ext cx="467995" cy="257175"/>
    <xdr:sp macro="" textlink="">
      <xdr:nvSpPr>
        <xdr:cNvPr id="137" name="n_1aveValue債務償還比率"/>
        <xdr:cNvSpPr txBox="1"/>
      </xdr:nvSpPr>
      <xdr:spPr>
        <a:xfrm>
          <a:off x="13836650" y="61525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535.1</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27</xdr:row>
      <xdr:rowOff>150495</xdr:rowOff>
    </xdr:from>
    <xdr:ext cx="467995" cy="259080"/>
    <xdr:sp macro="" textlink="">
      <xdr:nvSpPr>
        <xdr:cNvPr id="138" name="n_1mainValue債務償還比率"/>
        <xdr:cNvSpPr txBox="1"/>
      </xdr:nvSpPr>
      <xdr:spPr>
        <a:xfrm>
          <a:off x="13836650" y="55511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40" name="正方形/長方形 139"/>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665"/>
    <xdr:sp macro="" textlink="">
      <xdr:nvSpPr>
        <xdr:cNvPr id="141" name="テキスト ボックス 140"/>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300" cy="240665"/>
    <xdr:sp macro="" textlink="">
      <xdr:nvSpPr>
        <xdr:cNvPr id="142" name="テキスト ボックス 141"/>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665"/>
    <xdr:sp macro="" textlink="">
      <xdr:nvSpPr>
        <xdr:cNvPr id="143" name="テキスト ボックス 142"/>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300" cy="241300"/>
    <xdr:sp macro="" textlink="">
      <xdr:nvSpPr>
        <xdr:cNvPr id="144" name="テキスト ボックス 143"/>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13,201
13,038
111.52
7,429,811
7,130,427
160,954
5,275,803
8,461,366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35.3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0" name="テキスト ボックス 39"/>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7185" cy="259080"/>
    <xdr:sp macro="" textlink="">
      <xdr:nvSpPr>
        <xdr:cNvPr id="42" name="テキスト ボックス 41"/>
        <xdr:cNvSpPr txBox="1"/>
      </xdr:nvSpPr>
      <xdr:spPr>
        <a:xfrm>
          <a:off x="422910" y="747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175"/>
    <xdr:sp macro="" textlink="">
      <xdr:nvSpPr>
        <xdr:cNvPr id="46" name="テキスト ボックス 45"/>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5455" cy="257175"/>
    <xdr:sp macro="" textlink="">
      <xdr:nvSpPr>
        <xdr:cNvPr id="52" name="テキスト ボックス 51"/>
        <xdr:cNvSpPr txBox="1"/>
      </xdr:nvSpPr>
      <xdr:spPr>
        <a:xfrm>
          <a:off x="294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5455" cy="259080"/>
    <xdr:sp macro="" textlink="">
      <xdr:nvSpPr>
        <xdr:cNvPr id="54" name="テキスト ボックス 53"/>
        <xdr:cNvSpPr txBox="1"/>
      </xdr:nvSpPr>
      <xdr:spPr>
        <a:xfrm>
          <a:off x="294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120650</xdr:rowOff>
    </xdr:to>
    <xdr:cxnSp macro="">
      <xdr:nvCxnSpPr>
        <xdr:cNvPr id="56" name="直線コネクタ 55"/>
        <xdr:cNvCxnSpPr/>
      </xdr:nvCxnSpPr>
      <xdr:spPr>
        <a:xfrm flipV="1">
          <a:off x="4634865" y="5850255"/>
          <a:ext cx="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123825</xdr:rowOff>
    </xdr:from>
    <xdr:ext cx="405130" cy="257175"/>
    <xdr:sp macro="" textlink="">
      <xdr:nvSpPr>
        <xdr:cNvPr id="57" name="【道路】&#10;有形固定資産減価償却率最小値テキスト"/>
        <xdr:cNvSpPr txBox="1"/>
      </xdr:nvSpPr>
      <xdr:spPr>
        <a:xfrm>
          <a:off x="4673600" y="71532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120650</xdr:rowOff>
    </xdr:from>
    <xdr:to>
      <xdr:col>24</xdr:col>
      <xdr:colOff>152400</xdr:colOff>
      <xdr:row>41</xdr:row>
      <xdr:rowOff>120650</xdr:rowOff>
    </xdr:to>
    <xdr:cxnSp macro="">
      <xdr:nvCxnSpPr>
        <xdr:cNvPr id="58" name="直線コネクタ 57"/>
        <xdr:cNvCxnSpPr/>
      </xdr:nvCxnSpPr>
      <xdr:spPr>
        <a:xfrm>
          <a:off x="4546600" y="715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139065</xdr:rowOff>
    </xdr:from>
    <xdr:ext cx="405130" cy="259080"/>
    <xdr:sp macro="" textlink="">
      <xdr:nvSpPr>
        <xdr:cNvPr id="59" name="【道路】&#10;有形固定資産減価償却率最大値テキスト"/>
        <xdr:cNvSpPr txBox="1"/>
      </xdr:nvSpPr>
      <xdr:spPr>
        <a:xfrm>
          <a:off x="4673600" y="5625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92.9</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xdr:cNvCxnSpPr/>
      </xdr:nvCxnSpPr>
      <xdr:spPr>
        <a:xfrm>
          <a:off x="4546600" y="585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114300</xdr:rowOff>
    </xdr:from>
    <xdr:ext cx="405130" cy="259080"/>
    <xdr:sp macro="" textlink="">
      <xdr:nvSpPr>
        <xdr:cNvPr id="61" name="【道路】&#10;有形固定資産減価償却率平均値テキスト"/>
        <xdr:cNvSpPr txBox="1"/>
      </xdr:nvSpPr>
      <xdr:spPr>
        <a:xfrm>
          <a:off x="4673600" y="64579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151130</xdr:rowOff>
    </xdr:from>
    <xdr:to>
      <xdr:col>24</xdr:col>
      <xdr:colOff>114300</xdr:colOff>
      <xdr:row>36</xdr:row>
      <xdr:rowOff>81280</xdr:rowOff>
    </xdr:to>
    <xdr:sp macro="" textlink="">
      <xdr:nvSpPr>
        <xdr:cNvPr id="71" name="楕円 70"/>
        <xdr:cNvSpPr/>
      </xdr:nvSpPr>
      <xdr:spPr>
        <a:xfrm>
          <a:off x="4584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2540</xdr:rowOff>
    </xdr:from>
    <xdr:ext cx="405130" cy="259080"/>
    <xdr:sp macro="" textlink="">
      <xdr:nvSpPr>
        <xdr:cNvPr id="72" name="【道路】&#10;有形固定資産減価償却率該当値テキスト"/>
        <xdr:cNvSpPr txBox="1"/>
      </xdr:nvSpPr>
      <xdr:spPr>
        <a:xfrm>
          <a:off x="4673600" y="6003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8255</xdr:rowOff>
    </xdr:from>
    <xdr:to>
      <xdr:col>20</xdr:col>
      <xdr:colOff>38100</xdr:colOff>
      <xdr:row>36</xdr:row>
      <xdr:rowOff>109855</xdr:rowOff>
    </xdr:to>
    <xdr:sp macro="" textlink="">
      <xdr:nvSpPr>
        <xdr:cNvPr id="73" name="楕円 72"/>
        <xdr:cNvSpPr/>
      </xdr:nvSpPr>
      <xdr:spPr>
        <a:xfrm>
          <a:off x="3746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30480</xdr:rowOff>
    </xdr:from>
    <xdr:to>
      <xdr:col>24</xdr:col>
      <xdr:colOff>63500</xdr:colOff>
      <xdr:row>36</xdr:row>
      <xdr:rowOff>59055</xdr:rowOff>
    </xdr:to>
    <xdr:cxnSp macro="">
      <xdr:nvCxnSpPr>
        <xdr:cNvPr id="74" name="直線コネクタ 73"/>
        <xdr:cNvCxnSpPr/>
      </xdr:nvCxnSpPr>
      <xdr:spPr>
        <a:xfrm flipV="1">
          <a:off x="3797300" y="620268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31115</xdr:rowOff>
    </xdr:from>
    <xdr:to>
      <xdr:col>15</xdr:col>
      <xdr:colOff>101600</xdr:colOff>
      <xdr:row>36</xdr:row>
      <xdr:rowOff>132715</xdr:rowOff>
    </xdr:to>
    <xdr:sp macro="" textlink="">
      <xdr:nvSpPr>
        <xdr:cNvPr id="75" name="楕円 74"/>
        <xdr:cNvSpPr/>
      </xdr:nvSpPr>
      <xdr:spPr>
        <a:xfrm>
          <a:off x="2857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59055</xdr:rowOff>
    </xdr:from>
    <xdr:to>
      <xdr:col>19</xdr:col>
      <xdr:colOff>177800</xdr:colOff>
      <xdr:row>36</xdr:row>
      <xdr:rowOff>81915</xdr:rowOff>
    </xdr:to>
    <xdr:cxnSp macro="">
      <xdr:nvCxnSpPr>
        <xdr:cNvPr id="76" name="直線コネクタ 75"/>
        <xdr:cNvCxnSpPr/>
      </xdr:nvCxnSpPr>
      <xdr:spPr>
        <a:xfrm flipV="1">
          <a:off x="2908300" y="623125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86360</xdr:rowOff>
    </xdr:from>
    <xdr:ext cx="405130" cy="257175"/>
    <xdr:sp macro="" textlink="">
      <xdr:nvSpPr>
        <xdr:cNvPr id="77" name="n_1aveValue【道路】&#10;有形固定資産減価償却率"/>
        <xdr:cNvSpPr txBox="1"/>
      </xdr:nvSpPr>
      <xdr:spPr>
        <a:xfrm>
          <a:off x="3582035" y="66014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114300</xdr:rowOff>
    </xdr:from>
    <xdr:ext cx="403225" cy="259080"/>
    <xdr:sp macro="" textlink="">
      <xdr:nvSpPr>
        <xdr:cNvPr id="78" name="n_2aveValue【道路】&#10;有形固定資産減価償却率"/>
        <xdr:cNvSpPr txBox="1"/>
      </xdr:nvSpPr>
      <xdr:spPr>
        <a:xfrm>
          <a:off x="2705735" y="66294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153035</xdr:rowOff>
    </xdr:from>
    <xdr:ext cx="403225" cy="259080"/>
    <xdr:sp macro="" textlink="">
      <xdr:nvSpPr>
        <xdr:cNvPr id="79" name="n_3aveValue【道路】&#10;有形固定資産減価償却率"/>
        <xdr:cNvSpPr txBox="1"/>
      </xdr:nvSpPr>
      <xdr:spPr>
        <a:xfrm>
          <a:off x="1816735" y="63252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126365</xdr:rowOff>
    </xdr:from>
    <xdr:ext cx="405130" cy="259080"/>
    <xdr:sp macro="" textlink="">
      <xdr:nvSpPr>
        <xdr:cNvPr id="80" name="n_1mainValue【道路】&#10;有形固定資産減価償却率"/>
        <xdr:cNvSpPr txBox="1"/>
      </xdr:nvSpPr>
      <xdr:spPr>
        <a:xfrm>
          <a:off x="3582035" y="5955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149225</xdr:rowOff>
    </xdr:from>
    <xdr:ext cx="403225" cy="259080"/>
    <xdr:sp macro="" textlink="">
      <xdr:nvSpPr>
        <xdr:cNvPr id="81" name="n_2mainValue【道路】&#10;有形固定資産減価償却率"/>
        <xdr:cNvSpPr txBox="1"/>
      </xdr:nvSpPr>
      <xdr:spPr>
        <a:xfrm>
          <a:off x="2705735" y="59785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90" name="テキスト ボックス 89"/>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5455" cy="259080"/>
    <xdr:sp macro="" textlink="">
      <xdr:nvSpPr>
        <xdr:cNvPr id="93" name="テキスト ボックス 92"/>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7175"/>
    <xdr:sp macro="" textlink="">
      <xdr:nvSpPr>
        <xdr:cNvPr id="95" name="テキスト ボックス 94"/>
        <xdr:cNvSpPr txBox="1"/>
      </xdr:nvSpPr>
      <xdr:spPr>
        <a:xfrm>
          <a:off x="6072505" y="671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97" name="テキスト ボックス 96"/>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99" name="テキスト ボックス 98"/>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7175"/>
    <xdr:sp macro="" textlink="">
      <xdr:nvSpPr>
        <xdr:cNvPr id="101" name="テキスト ボックス 100"/>
        <xdr:cNvSpPr txBox="1"/>
      </xdr:nvSpPr>
      <xdr:spPr>
        <a:xfrm>
          <a:off x="6072505" y="557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3725" cy="259080"/>
    <xdr:sp macro="" textlink="">
      <xdr:nvSpPr>
        <xdr:cNvPr id="103" name="テキスト ボックス 102"/>
        <xdr:cNvSpPr txBox="1"/>
      </xdr:nvSpPr>
      <xdr:spPr>
        <a:xfrm>
          <a:off x="6008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128905</xdr:rowOff>
    </xdr:from>
    <xdr:to>
      <xdr:col>54</xdr:col>
      <xdr:colOff>189865</xdr:colOff>
      <xdr:row>41</xdr:row>
      <xdr:rowOff>24130</xdr:rowOff>
    </xdr:to>
    <xdr:cxnSp macro="">
      <xdr:nvCxnSpPr>
        <xdr:cNvPr id="105" name="直線コネクタ 104"/>
        <xdr:cNvCxnSpPr/>
      </xdr:nvCxnSpPr>
      <xdr:spPr>
        <a:xfrm flipV="1">
          <a:off x="10476865" y="5615305"/>
          <a:ext cx="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27940</xdr:rowOff>
    </xdr:from>
    <xdr:ext cx="469900" cy="259080"/>
    <xdr:sp macro="" textlink="">
      <xdr:nvSpPr>
        <xdr:cNvPr id="106" name="【道路】&#10;一人当たり延長最小値テキスト"/>
        <xdr:cNvSpPr txBox="1"/>
      </xdr:nvSpPr>
      <xdr:spPr>
        <a:xfrm>
          <a:off x="10515600" y="7057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9.741</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24130</xdr:rowOff>
    </xdr:from>
    <xdr:to>
      <xdr:col>55</xdr:col>
      <xdr:colOff>88900</xdr:colOff>
      <xdr:row>41</xdr:row>
      <xdr:rowOff>24130</xdr:rowOff>
    </xdr:to>
    <xdr:cxnSp macro="">
      <xdr:nvCxnSpPr>
        <xdr:cNvPr id="107" name="直線コネクタ 106"/>
        <xdr:cNvCxnSpPr/>
      </xdr:nvCxnSpPr>
      <xdr:spPr>
        <a:xfrm>
          <a:off x="10388600" y="705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75565</xdr:rowOff>
    </xdr:from>
    <xdr:ext cx="534670" cy="257175"/>
    <xdr:sp macro="" textlink="">
      <xdr:nvSpPr>
        <xdr:cNvPr id="108" name="【道路】&#10;一人当たり延長最大値テキスト"/>
        <xdr:cNvSpPr txBox="1"/>
      </xdr:nvSpPr>
      <xdr:spPr>
        <a:xfrm>
          <a:off x="10515600" y="539051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85.242</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128905</xdr:rowOff>
    </xdr:from>
    <xdr:to>
      <xdr:col>55</xdr:col>
      <xdr:colOff>88900</xdr:colOff>
      <xdr:row>32</xdr:row>
      <xdr:rowOff>128905</xdr:rowOff>
    </xdr:to>
    <xdr:cxnSp macro="">
      <xdr:nvCxnSpPr>
        <xdr:cNvPr id="109" name="直線コネクタ 108"/>
        <xdr:cNvCxnSpPr/>
      </xdr:nvCxnSpPr>
      <xdr:spPr>
        <a:xfrm>
          <a:off x="10388600" y="5615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128270</xdr:rowOff>
    </xdr:from>
    <xdr:ext cx="534670" cy="259080"/>
    <xdr:sp macro="" textlink="">
      <xdr:nvSpPr>
        <xdr:cNvPr id="110" name="【道路】&#10;一人当たり延長平均値テキスト"/>
        <xdr:cNvSpPr txBox="1"/>
      </xdr:nvSpPr>
      <xdr:spPr>
        <a:xfrm>
          <a:off x="10515600" y="64719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29.815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105410</xdr:rowOff>
    </xdr:from>
    <xdr:to>
      <xdr:col>55</xdr:col>
      <xdr:colOff>50800</xdr:colOff>
      <xdr:row>39</xdr:row>
      <xdr:rowOff>35560</xdr:rowOff>
    </xdr:to>
    <xdr:sp macro="" textlink="">
      <xdr:nvSpPr>
        <xdr:cNvPr id="111" name="フローチャート: 判断 110"/>
        <xdr:cNvSpPr/>
      </xdr:nvSpPr>
      <xdr:spPr>
        <a:xfrm>
          <a:off x="10426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127000</xdr:rowOff>
    </xdr:from>
    <xdr:to>
      <xdr:col>50</xdr:col>
      <xdr:colOff>165100</xdr:colOff>
      <xdr:row>39</xdr:row>
      <xdr:rowOff>57150</xdr:rowOff>
    </xdr:to>
    <xdr:sp macro="" textlink="">
      <xdr:nvSpPr>
        <xdr:cNvPr id="112" name="フローチャート: 判断 111"/>
        <xdr:cNvSpPr/>
      </xdr:nvSpPr>
      <xdr:spPr>
        <a:xfrm>
          <a:off x="9588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126365</xdr:rowOff>
    </xdr:from>
    <xdr:to>
      <xdr:col>46</xdr:col>
      <xdr:colOff>38100</xdr:colOff>
      <xdr:row>39</xdr:row>
      <xdr:rowOff>56515</xdr:rowOff>
    </xdr:to>
    <xdr:sp macro="" textlink="">
      <xdr:nvSpPr>
        <xdr:cNvPr id="113" name="フローチャート: 判断 112"/>
        <xdr:cNvSpPr/>
      </xdr:nvSpPr>
      <xdr:spPr>
        <a:xfrm>
          <a:off x="8699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14" name="フローチャート: 判断 113"/>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5" name="テキスト ボックス 11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6" name="テキスト ボックス 11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7" name="テキスト ボックス 11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8" name="テキスト ボックス 11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9" name="テキスト ボックス 11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135890</xdr:rowOff>
    </xdr:from>
    <xdr:to>
      <xdr:col>55</xdr:col>
      <xdr:colOff>50800</xdr:colOff>
      <xdr:row>39</xdr:row>
      <xdr:rowOff>66040</xdr:rowOff>
    </xdr:to>
    <xdr:sp macro="" textlink="">
      <xdr:nvSpPr>
        <xdr:cNvPr id="120" name="楕円 119"/>
        <xdr:cNvSpPr/>
      </xdr:nvSpPr>
      <xdr:spPr>
        <a:xfrm>
          <a:off x="10426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114300</xdr:rowOff>
    </xdr:from>
    <xdr:ext cx="534670" cy="259080"/>
    <xdr:sp macro="" textlink="">
      <xdr:nvSpPr>
        <xdr:cNvPr id="121" name="【道路】&#10;一人当たり延長該当値テキスト"/>
        <xdr:cNvSpPr txBox="1"/>
      </xdr:nvSpPr>
      <xdr:spPr>
        <a:xfrm>
          <a:off x="10515600" y="6629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28.197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146050</xdr:rowOff>
    </xdr:from>
    <xdr:to>
      <xdr:col>50</xdr:col>
      <xdr:colOff>165100</xdr:colOff>
      <xdr:row>39</xdr:row>
      <xdr:rowOff>76200</xdr:rowOff>
    </xdr:to>
    <xdr:sp macro="" textlink="">
      <xdr:nvSpPr>
        <xdr:cNvPr id="122" name="楕円 121"/>
        <xdr:cNvSpPr/>
      </xdr:nvSpPr>
      <xdr:spPr>
        <a:xfrm>
          <a:off x="9588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15240</xdr:rowOff>
    </xdr:from>
    <xdr:to>
      <xdr:col>55</xdr:col>
      <xdr:colOff>0</xdr:colOff>
      <xdr:row>39</xdr:row>
      <xdr:rowOff>25400</xdr:rowOff>
    </xdr:to>
    <xdr:cxnSp macro="">
      <xdr:nvCxnSpPr>
        <xdr:cNvPr id="123" name="直線コネクタ 122"/>
        <xdr:cNvCxnSpPr/>
      </xdr:nvCxnSpPr>
      <xdr:spPr>
        <a:xfrm flipV="1">
          <a:off x="9639300" y="670179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161290</xdr:rowOff>
    </xdr:from>
    <xdr:to>
      <xdr:col>46</xdr:col>
      <xdr:colOff>38100</xdr:colOff>
      <xdr:row>39</xdr:row>
      <xdr:rowOff>91440</xdr:rowOff>
    </xdr:to>
    <xdr:sp macro="" textlink="">
      <xdr:nvSpPr>
        <xdr:cNvPr id="124" name="楕円 123"/>
        <xdr:cNvSpPr/>
      </xdr:nvSpPr>
      <xdr:spPr>
        <a:xfrm>
          <a:off x="8699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25400</xdr:rowOff>
    </xdr:from>
    <xdr:to>
      <xdr:col>50</xdr:col>
      <xdr:colOff>114300</xdr:colOff>
      <xdr:row>39</xdr:row>
      <xdr:rowOff>40640</xdr:rowOff>
    </xdr:to>
    <xdr:cxnSp macro="">
      <xdr:nvCxnSpPr>
        <xdr:cNvPr id="125" name="直線コネクタ 124"/>
        <xdr:cNvCxnSpPr/>
      </xdr:nvCxnSpPr>
      <xdr:spPr>
        <a:xfrm flipV="1">
          <a:off x="8750300" y="67119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37</xdr:row>
      <xdr:rowOff>73660</xdr:rowOff>
    </xdr:from>
    <xdr:ext cx="534670" cy="259080"/>
    <xdr:sp macro="" textlink="">
      <xdr:nvSpPr>
        <xdr:cNvPr id="126" name="n_1aveValue【道路】&#10;一人当たり延長"/>
        <xdr:cNvSpPr txBox="1"/>
      </xdr:nvSpPr>
      <xdr:spPr>
        <a:xfrm>
          <a:off x="9359265" y="6417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28.673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37</xdr:row>
      <xdr:rowOff>73025</xdr:rowOff>
    </xdr:from>
    <xdr:ext cx="532765" cy="259080"/>
    <xdr:sp macro="" textlink="">
      <xdr:nvSpPr>
        <xdr:cNvPr id="127" name="n_2aveValue【道路】&#10;一人当たり延長"/>
        <xdr:cNvSpPr txBox="1"/>
      </xdr:nvSpPr>
      <xdr:spPr>
        <a:xfrm>
          <a:off x="8482965" y="64166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28.707</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37</xdr:row>
      <xdr:rowOff>133985</xdr:rowOff>
    </xdr:from>
    <xdr:ext cx="532765" cy="257175"/>
    <xdr:sp macro="" textlink="">
      <xdr:nvSpPr>
        <xdr:cNvPr id="128" name="n_3aveValue【道路】&#10;一人当たり延長"/>
        <xdr:cNvSpPr txBox="1"/>
      </xdr:nvSpPr>
      <xdr:spPr>
        <a:xfrm>
          <a:off x="7593965" y="64776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25.509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39</xdr:row>
      <xdr:rowOff>67310</xdr:rowOff>
    </xdr:from>
    <xdr:ext cx="534670" cy="259080"/>
    <xdr:sp macro="" textlink="">
      <xdr:nvSpPr>
        <xdr:cNvPr id="129" name="n_1mainValue【道路】&#10;一人当たり延長"/>
        <xdr:cNvSpPr txBox="1"/>
      </xdr:nvSpPr>
      <xdr:spPr>
        <a:xfrm>
          <a:off x="9359265" y="6753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27.677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39</xdr:row>
      <xdr:rowOff>82550</xdr:rowOff>
    </xdr:from>
    <xdr:ext cx="532765" cy="259080"/>
    <xdr:sp macro="" textlink="">
      <xdr:nvSpPr>
        <xdr:cNvPr id="130" name="n_2mainValue【道路】&#10;一人当たり延長"/>
        <xdr:cNvSpPr txBox="1"/>
      </xdr:nvSpPr>
      <xdr:spPr>
        <a:xfrm>
          <a:off x="8482965" y="67691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26.856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39" name="テキスト ボックス 138"/>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41" name="直線コネクタ 140"/>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7185" cy="259080"/>
    <xdr:sp macro="" textlink="">
      <xdr:nvSpPr>
        <xdr:cNvPr id="142" name="テキスト ボックス 141"/>
        <xdr:cNvSpPr txBox="1"/>
      </xdr:nvSpPr>
      <xdr:spPr>
        <a:xfrm>
          <a:off x="422910" y="1096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43" name="直線コネクタ 142"/>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44" name="テキスト ボックス 143"/>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45" name="直線コネクタ 144"/>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175"/>
    <xdr:sp macro="" textlink="">
      <xdr:nvSpPr>
        <xdr:cNvPr id="146" name="テキスト ボックス 145"/>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47" name="直線コネクタ 146"/>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48" name="テキスト ボックス 147"/>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49" name="直線コネクタ 148"/>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175"/>
    <xdr:sp macro="" textlink="">
      <xdr:nvSpPr>
        <xdr:cNvPr id="150" name="テキスト ボックス 149"/>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51" name="直線コネクタ 150"/>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5455" cy="259080"/>
    <xdr:sp macro="" textlink="">
      <xdr:nvSpPr>
        <xdr:cNvPr id="152" name="テキスト ボックス 151"/>
        <xdr:cNvSpPr txBox="1"/>
      </xdr:nvSpPr>
      <xdr:spPr>
        <a:xfrm>
          <a:off x="294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5455" cy="257175"/>
    <xdr:sp macro="" textlink="">
      <xdr:nvSpPr>
        <xdr:cNvPr id="154" name="テキスト ボックス 153"/>
        <xdr:cNvSpPr txBox="1"/>
      </xdr:nvSpPr>
      <xdr:spPr>
        <a:xfrm>
          <a:off x="294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40640</xdr:rowOff>
    </xdr:from>
    <xdr:to>
      <xdr:col>24</xdr:col>
      <xdr:colOff>62865</xdr:colOff>
      <xdr:row>64</xdr:row>
      <xdr:rowOff>65405</xdr:rowOff>
    </xdr:to>
    <xdr:cxnSp macro="">
      <xdr:nvCxnSpPr>
        <xdr:cNvPr id="156" name="直線コネクタ 155"/>
        <xdr:cNvCxnSpPr/>
      </xdr:nvCxnSpPr>
      <xdr:spPr>
        <a:xfrm flipV="1">
          <a:off x="4634865" y="9470390"/>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69215</xdr:rowOff>
    </xdr:from>
    <xdr:ext cx="340360" cy="259080"/>
    <xdr:sp macro="" textlink="">
      <xdr:nvSpPr>
        <xdr:cNvPr id="157" name="【橋りょう・トンネル】&#10;有形固定資産減価償却率最小値テキスト"/>
        <xdr:cNvSpPr txBox="1"/>
      </xdr:nvSpPr>
      <xdr:spPr>
        <a:xfrm>
          <a:off x="4673600" y="110420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65405</xdr:rowOff>
    </xdr:from>
    <xdr:to>
      <xdr:col>24</xdr:col>
      <xdr:colOff>152400</xdr:colOff>
      <xdr:row>64</xdr:row>
      <xdr:rowOff>65405</xdr:rowOff>
    </xdr:to>
    <xdr:cxnSp macro="">
      <xdr:nvCxnSpPr>
        <xdr:cNvPr id="158" name="直線コネクタ 157"/>
        <xdr:cNvCxnSpPr/>
      </xdr:nvCxnSpPr>
      <xdr:spPr>
        <a:xfrm>
          <a:off x="4546600" y="1103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158750</xdr:rowOff>
    </xdr:from>
    <xdr:ext cx="469900" cy="259080"/>
    <xdr:sp macro="" textlink="">
      <xdr:nvSpPr>
        <xdr:cNvPr id="159" name="【橋りょう・トンネル】&#10;有形固定資産減価償却率最大値テキスト"/>
        <xdr:cNvSpPr txBox="1"/>
      </xdr:nvSpPr>
      <xdr:spPr>
        <a:xfrm>
          <a:off x="4673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40640</xdr:rowOff>
    </xdr:from>
    <xdr:to>
      <xdr:col>24</xdr:col>
      <xdr:colOff>152400</xdr:colOff>
      <xdr:row>55</xdr:row>
      <xdr:rowOff>40640</xdr:rowOff>
    </xdr:to>
    <xdr:cxnSp macro="">
      <xdr:nvCxnSpPr>
        <xdr:cNvPr id="160" name="直線コネクタ 159"/>
        <xdr:cNvCxnSpPr/>
      </xdr:nvCxnSpPr>
      <xdr:spPr>
        <a:xfrm>
          <a:off x="4546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143510</xdr:rowOff>
    </xdr:from>
    <xdr:ext cx="405130" cy="257175"/>
    <xdr:sp macro="" textlink="">
      <xdr:nvSpPr>
        <xdr:cNvPr id="161" name="【橋りょう・トンネル】&#10;有形固定資産減価償却率平均値テキスト"/>
        <xdr:cNvSpPr txBox="1"/>
      </xdr:nvSpPr>
      <xdr:spPr>
        <a:xfrm>
          <a:off x="4673600" y="1008761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164465</xdr:rowOff>
    </xdr:from>
    <xdr:to>
      <xdr:col>24</xdr:col>
      <xdr:colOff>114300</xdr:colOff>
      <xdr:row>59</xdr:row>
      <xdr:rowOff>94615</xdr:rowOff>
    </xdr:to>
    <xdr:sp macro="" textlink="">
      <xdr:nvSpPr>
        <xdr:cNvPr id="162" name="フローチャート: 判断 161"/>
        <xdr:cNvSpPr/>
      </xdr:nvSpPr>
      <xdr:spPr>
        <a:xfrm>
          <a:off x="4584700" y="1010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4445</xdr:rowOff>
    </xdr:from>
    <xdr:to>
      <xdr:col>20</xdr:col>
      <xdr:colOff>38100</xdr:colOff>
      <xdr:row>59</xdr:row>
      <xdr:rowOff>106045</xdr:rowOff>
    </xdr:to>
    <xdr:sp macro="" textlink="">
      <xdr:nvSpPr>
        <xdr:cNvPr id="163" name="フローチャート: 判断 162"/>
        <xdr:cNvSpPr/>
      </xdr:nvSpPr>
      <xdr:spPr>
        <a:xfrm>
          <a:off x="3746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161290</xdr:rowOff>
    </xdr:from>
    <xdr:to>
      <xdr:col>15</xdr:col>
      <xdr:colOff>101600</xdr:colOff>
      <xdr:row>59</xdr:row>
      <xdr:rowOff>91440</xdr:rowOff>
    </xdr:to>
    <xdr:sp macro="" textlink="">
      <xdr:nvSpPr>
        <xdr:cNvPr id="164" name="フローチャート: 判断 163"/>
        <xdr:cNvSpPr/>
      </xdr:nvSpPr>
      <xdr:spPr>
        <a:xfrm>
          <a:off x="2857500" y="1010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11430</xdr:rowOff>
    </xdr:from>
    <xdr:to>
      <xdr:col>10</xdr:col>
      <xdr:colOff>165100</xdr:colOff>
      <xdr:row>59</xdr:row>
      <xdr:rowOff>113030</xdr:rowOff>
    </xdr:to>
    <xdr:sp macro="" textlink="">
      <xdr:nvSpPr>
        <xdr:cNvPr id="165" name="フローチャート: 判断 164"/>
        <xdr:cNvSpPr/>
      </xdr:nvSpPr>
      <xdr:spPr>
        <a:xfrm>
          <a:off x="19685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66" name="テキスト ボックス 165"/>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67" name="テキスト ボックス 166"/>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68" name="テキスト ボックス 167"/>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69" name="テキスト ボックス 168"/>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70" name="テキスト ボックス 169"/>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40640</xdr:rowOff>
    </xdr:from>
    <xdr:to>
      <xdr:col>24</xdr:col>
      <xdr:colOff>114300</xdr:colOff>
      <xdr:row>58</xdr:row>
      <xdr:rowOff>142240</xdr:rowOff>
    </xdr:to>
    <xdr:sp macro="" textlink="">
      <xdr:nvSpPr>
        <xdr:cNvPr id="171" name="楕円 170"/>
        <xdr:cNvSpPr/>
      </xdr:nvSpPr>
      <xdr:spPr>
        <a:xfrm>
          <a:off x="4584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63500</xdr:rowOff>
    </xdr:from>
    <xdr:ext cx="405130" cy="257175"/>
    <xdr:sp macro="" textlink="">
      <xdr:nvSpPr>
        <xdr:cNvPr id="172" name="【橋りょう・トンネル】&#10;有形固定資産減価償却率該当値テキスト"/>
        <xdr:cNvSpPr txBox="1"/>
      </xdr:nvSpPr>
      <xdr:spPr>
        <a:xfrm>
          <a:off x="4673600" y="98361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66675</xdr:rowOff>
    </xdr:from>
    <xdr:to>
      <xdr:col>20</xdr:col>
      <xdr:colOff>38100</xdr:colOff>
      <xdr:row>58</xdr:row>
      <xdr:rowOff>168275</xdr:rowOff>
    </xdr:to>
    <xdr:sp macro="" textlink="">
      <xdr:nvSpPr>
        <xdr:cNvPr id="173" name="楕円 172"/>
        <xdr:cNvSpPr/>
      </xdr:nvSpPr>
      <xdr:spPr>
        <a:xfrm>
          <a:off x="37465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91440</xdr:rowOff>
    </xdr:from>
    <xdr:to>
      <xdr:col>24</xdr:col>
      <xdr:colOff>63500</xdr:colOff>
      <xdr:row>58</xdr:row>
      <xdr:rowOff>117475</xdr:rowOff>
    </xdr:to>
    <xdr:cxnSp macro="">
      <xdr:nvCxnSpPr>
        <xdr:cNvPr id="174" name="直線コネクタ 173"/>
        <xdr:cNvCxnSpPr/>
      </xdr:nvCxnSpPr>
      <xdr:spPr>
        <a:xfrm flipV="1">
          <a:off x="3797300" y="1003554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92710</xdr:rowOff>
    </xdr:from>
    <xdr:to>
      <xdr:col>15</xdr:col>
      <xdr:colOff>101600</xdr:colOff>
      <xdr:row>59</xdr:row>
      <xdr:rowOff>22860</xdr:rowOff>
    </xdr:to>
    <xdr:sp macro="" textlink="">
      <xdr:nvSpPr>
        <xdr:cNvPr id="175" name="楕円 174"/>
        <xdr:cNvSpPr/>
      </xdr:nvSpPr>
      <xdr:spPr>
        <a:xfrm>
          <a:off x="2857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117475</xdr:rowOff>
    </xdr:from>
    <xdr:to>
      <xdr:col>19</xdr:col>
      <xdr:colOff>177800</xdr:colOff>
      <xdr:row>58</xdr:row>
      <xdr:rowOff>143510</xdr:rowOff>
    </xdr:to>
    <xdr:cxnSp macro="">
      <xdr:nvCxnSpPr>
        <xdr:cNvPr id="176" name="直線コネクタ 175"/>
        <xdr:cNvCxnSpPr/>
      </xdr:nvCxnSpPr>
      <xdr:spPr>
        <a:xfrm flipV="1">
          <a:off x="2908300" y="1006157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97790</xdr:rowOff>
    </xdr:from>
    <xdr:ext cx="405130" cy="257175"/>
    <xdr:sp macro="" textlink="">
      <xdr:nvSpPr>
        <xdr:cNvPr id="177" name="n_1aveValue【橋りょう・トンネル】&#10;有形固定資産減価償却率"/>
        <xdr:cNvSpPr txBox="1"/>
      </xdr:nvSpPr>
      <xdr:spPr>
        <a:xfrm>
          <a:off x="3582035" y="102133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82550</xdr:rowOff>
    </xdr:from>
    <xdr:ext cx="403225" cy="259080"/>
    <xdr:sp macro="" textlink="">
      <xdr:nvSpPr>
        <xdr:cNvPr id="178" name="n_2aveValue【橋りょう・トンネル】&#10;有形固定資産減価償却率"/>
        <xdr:cNvSpPr txBox="1"/>
      </xdr:nvSpPr>
      <xdr:spPr>
        <a:xfrm>
          <a:off x="2705735" y="101981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57</xdr:row>
      <xdr:rowOff>129540</xdr:rowOff>
    </xdr:from>
    <xdr:ext cx="403225" cy="259080"/>
    <xdr:sp macro="" textlink="">
      <xdr:nvSpPr>
        <xdr:cNvPr id="179" name="n_3aveValue【橋りょう・トンネル】&#10;有形固定資産減価償却率"/>
        <xdr:cNvSpPr txBox="1"/>
      </xdr:nvSpPr>
      <xdr:spPr>
        <a:xfrm>
          <a:off x="1816735" y="99021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13335</xdr:rowOff>
    </xdr:from>
    <xdr:ext cx="405130" cy="259080"/>
    <xdr:sp macro="" textlink="">
      <xdr:nvSpPr>
        <xdr:cNvPr id="180" name="n_1mainValue【橋りょう・トンネル】&#10;有形固定資産減価償却率"/>
        <xdr:cNvSpPr txBox="1"/>
      </xdr:nvSpPr>
      <xdr:spPr>
        <a:xfrm>
          <a:off x="3582035" y="9785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39370</xdr:rowOff>
    </xdr:from>
    <xdr:ext cx="403225" cy="259080"/>
    <xdr:sp macro="" textlink="">
      <xdr:nvSpPr>
        <xdr:cNvPr id="181" name="n_2mainValue【橋りょう・トンネル】&#10;有形固定資産減価償却率"/>
        <xdr:cNvSpPr txBox="1"/>
      </xdr:nvSpPr>
      <xdr:spPr>
        <a:xfrm>
          <a:off x="2705735" y="98120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184,814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190" name="テキスト ボックス 189"/>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7015" cy="259080"/>
    <xdr:sp macro="" textlink="">
      <xdr:nvSpPr>
        <xdr:cNvPr id="193" name="テキスト ボックス 192"/>
        <xdr:cNvSpPr txBox="1"/>
      </xdr:nvSpPr>
      <xdr:spPr>
        <a:xfrm>
          <a:off x="6355080" y="1090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3725" cy="259080"/>
    <xdr:sp macro="" textlink="">
      <xdr:nvSpPr>
        <xdr:cNvPr id="195" name="テキスト ボックス 194"/>
        <xdr:cNvSpPr txBox="1"/>
      </xdr:nvSpPr>
      <xdr:spPr>
        <a:xfrm>
          <a:off x="6008370" y="1052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3895" cy="257175"/>
    <xdr:sp macro="" textlink="">
      <xdr:nvSpPr>
        <xdr:cNvPr id="197" name="テキスト ボックス 196"/>
        <xdr:cNvSpPr txBox="1"/>
      </xdr:nvSpPr>
      <xdr:spPr>
        <a:xfrm>
          <a:off x="5918200" y="10144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3895" cy="259080"/>
    <xdr:sp macro="" textlink="">
      <xdr:nvSpPr>
        <xdr:cNvPr id="199" name="テキスト ボックス 198"/>
        <xdr:cNvSpPr txBox="1"/>
      </xdr:nvSpPr>
      <xdr:spPr>
        <a:xfrm>
          <a:off x="5918200" y="976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3895" cy="259080"/>
    <xdr:sp macro="" textlink="">
      <xdr:nvSpPr>
        <xdr:cNvPr id="201" name="テキスト ボックス 200"/>
        <xdr:cNvSpPr txBox="1"/>
      </xdr:nvSpPr>
      <xdr:spPr>
        <a:xfrm>
          <a:off x="5918200" y="9382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895" cy="257175"/>
    <xdr:sp macro="" textlink="">
      <xdr:nvSpPr>
        <xdr:cNvPr id="203" name="テキスト ボックス 202"/>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147955</xdr:rowOff>
    </xdr:from>
    <xdr:to>
      <xdr:col>54</xdr:col>
      <xdr:colOff>189865</xdr:colOff>
      <xdr:row>64</xdr:row>
      <xdr:rowOff>72390</xdr:rowOff>
    </xdr:to>
    <xdr:cxnSp macro="">
      <xdr:nvCxnSpPr>
        <xdr:cNvPr id="205" name="直線コネクタ 204"/>
        <xdr:cNvCxnSpPr/>
      </xdr:nvCxnSpPr>
      <xdr:spPr>
        <a:xfrm flipV="1">
          <a:off x="10476865" y="9749155"/>
          <a:ext cx="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76200</xdr:rowOff>
    </xdr:from>
    <xdr:ext cx="469900" cy="257175"/>
    <xdr:sp macro="" textlink="">
      <xdr:nvSpPr>
        <xdr:cNvPr id="206" name="【橋りょう・トンネル】&#10;一人当たり有形固定資産（償却資産）額最小値テキスト"/>
        <xdr:cNvSpPr txBox="1"/>
      </xdr:nvSpPr>
      <xdr:spPr>
        <a:xfrm>
          <a:off x="10515600" y="110490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5,258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07" name="直線コネクタ 206"/>
        <xdr:cNvCxnSpPr/>
      </xdr:nvCxnSpPr>
      <xdr:spPr>
        <a:xfrm>
          <a:off x="10388600" y="1104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94615</xdr:rowOff>
    </xdr:from>
    <xdr:ext cx="690245" cy="259080"/>
    <xdr:sp macro="" textlink="">
      <xdr:nvSpPr>
        <xdr:cNvPr id="208" name="【橋りょう・トンネル】&#10;一人当たり有形固定資産（償却資産）額最大値テキスト"/>
        <xdr:cNvSpPr txBox="1"/>
      </xdr:nvSpPr>
      <xdr:spPr>
        <a:xfrm>
          <a:off x="10515600" y="952436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1,705,734</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147955</xdr:rowOff>
    </xdr:from>
    <xdr:to>
      <xdr:col>55</xdr:col>
      <xdr:colOff>88900</xdr:colOff>
      <xdr:row>56</xdr:row>
      <xdr:rowOff>147955</xdr:rowOff>
    </xdr:to>
    <xdr:cxnSp macro="">
      <xdr:nvCxnSpPr>
        <xdr:cNvPr id="209" name="直線コネクタ 208"/>
        <xdr:cNvCxnSpPr/>
      </xdr:nvCxnSpPr>
      <xdr:spPr>
        <a:xfrm>
          <a:off x="10388600" y="9749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126365</xdr:rowOff>
    </xdr:from>
    <xdr:ext cx="598805" cy="259080"/>
    <xdr:sp macro="" textlink="">
      <xdr:nvSpPr>
        <xdr:cNvPr id="210" name="【橋りょう・トンネル】&#10;一人当たり有形固定資産（償却資産）額平均値テキスト"/>
        <xdr:cNvSpPr txBox="1"/>
      </xdr:nvSpPr>
      <xdr:spPr>
        <a:xfrm>
          <a:off x="10515600" y="105848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347,721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103505</xdr:rowOff>
    </xdr:from>
    <xdr:to>
      <xdr:col>55</xdr:col>
      <xdr:colOff>50800</xdr:colOff>
      <xdr:row>63</xdr:row>
      <xdr:rowOff>33655</xdr:rowOff>
    </xdr:to>
    <xdr:sp macro="" textlink="">
      <xdr:nvSpPr>
        <xdr:cNvPr id="211" name="フローチャート: 判断 210"/>
        <xdr:cNvSpPr/>
      </xdr:nvSpPr>
      <xdr:spPr>
        <a:xfrm>
          <a:off x="10426700" y="1073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90170</xdr:rowOff>
    </xdr:from>
    <xdr:to>
      <xdr:col>50</xdr:col>
      <xdr:colOff>165100</xdr:colOff>
      <xdr:row>63</xdr:row>
      <xdr:rowOff>20320</xdr:rowOff>
    </xdr:to>
    <xdr:sp macro="" textlink="">
      <xdr:nvSpPr>
        <xdr:cNvPr id="212" name="フローチャート: 判断 211"/>
        <xdr:cNvSpPr/>
      </xdr:nvSpPr>
      <xdr:spPr>
        <a:xfrm>
          <a:off x="9588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92075</xdr:rowOff>
    </xdr:from>
    <xdr:to>
      <xdr:col>46</xdr:col>
      <xdr:colOff>38100</xdr:colOff>
      <xdr:row>63</xdr:row>
      <xdr:rowOff>22225</xdr:rowOff>
    </xdr:to>
    <xdr:sp macro="" textlink="">
      <xdr:nvSpPr>
        <xdr:cNvPr id="213" name="フローチャート: 判断 212"/>
        <xdr:cNvSpPr/>
      </xdr:nvSpPr>
      <xdr:spPr>
        <a:xfrm>
          <a:off x="8699500" y="1072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146050</xdr:rowOff>
    </xdr:from>
    <xdr:to>
      <xdr:col>41</xdr:col>
      <xdr:colOff>101600</xdr:colOff>
      <xdr:row>63</xdr:row>
      <xdr:rowOff>76200</xdr:rowOff>
    </xdr:to>
    <xdr:sp macro="" textlink="">
      <xdr:nvSpPr>
        <xdr:cNvPr id="214" name="フローチャート: 判断 213"/>
        <xdr:cNvSpPr/>
      </xdr:nvSpPr>
      <xdr:spPr>
        <a:xfrm>
          <a:off x="7810500" y="1077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15" name="テキスト ボックス 214"/>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16" name="テキスト ボックス 215"/>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17" name="テキスト ボックス 216"/>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18" name="テキスト ボックス 217"/>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19" name="テキスト ボックス 218"/>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163195</xdr:rowOff>
    </xdr:from>
    <xdr:to>
      <xdr:col>55</xdr:col>
      <xdr:colOff>50800</xdr:colOff>
      <xdr:row>64</xdr:row>
      <xdr:rowOff>93345</xdr:rowOff>
    </xdr:to>
    <xdr:sp macro="" textlink="">
      <xdr:nvSpPr>
        <xdr:cNvPr id="220" name="楕円 219"/>
        <xdr:cNvSpPr/>
      </xdr:nvSpPr>
      <xdr:spPr>
        <a:xfrm>
          <a:off x="10426700" y="1096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78105</xdr:rowOff>
    </xdr:from>
    <xdr:ext cx="534670" cy="257175"/>
    <xdr:sp macro="" textlink="">
      <xdr:nvSpPr>
        <xdr:cNvPr id="221" name="【橋りょう・トンネル】&#10;一人当たり有形固定資産（償却資産）額該当値テキスト"/>
        <xdr:cNvSpPr txBox="1"/>
      </xdr:nvSpPr>
      <xdr:spPr>
        <a:xfrm>
          <a:off x="10515600" y="1087945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44,561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163830</xdr:rowOff>
    </xdr:from>
    <xdr:to>
      <xdr:col>50</xdr:col>
      <xdr:colOff>165100</xdr:colOff>
      <xdr:row>64</xdr:row>
      <xdr:rowOff>93980</xdr:rowOff>
    </xdr:to>
    <xdr:sp macro="" textlink="">
      <xdr:nvSpPr>
        <xdr:cNvPr id="222" name="楕円 221"/>
        <xdr:cNvSpPr/>
      </xdr:nvSpPr>
      <xdr:spPr>
        <a:xfrm>
          <a:off x="9588500" y="10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42545</xdr:rowOff>
    </xdr:from>
    <xdr:to>
      <xdr:col>55</xdr:col>
      <xdr:colOff>0</xdr:colOff>
      <xdr:row>64</xdr:row>
      <xdr:rowOff>43180</xdr:rowOff>
    </xdr:to>
    <xdr:cxnSp macro="">
      <xdr:nvCxnSpPr>
        <xdr:cNvPr id="223" name="直線コネクタ 222"/>
        <xdr:cNvCxnSpPr/>
      </xdr:nvCxnSpPr>
      <xdr:spPr>
        <a:xfrm flipV="1">
          <a:off x="9639300" y="1101534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163830</xdr:rowOff>
    </xdr:from>
    <xdr:to>
      <xdr:col>46</xdr:col>
      <xdr:colOff>38100</xdr:colOff>
      <xdr:row>64</xdr:row>
      <xdr:rowOff>93980</xdr:rowOff>
    </xdr:to>
    <xdr:sp macro="" textlink="">
      <xdr:nvSpPr>
        <xdr:cNvPr id="224" name="楕円 223"/>
        <xdr:cNvSpPr/>
      </xdr:nvSpPr>
      <xdr:spPr>
        <a:xfrm>
          <a:off x="8699500" y="10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43180</xdr:rowOff>
    </xdr:from>
    <xdr:to>
      <xdr:col>50</xdr:col>
      <xdr:colOff>114300</xdr:colOff>
      <xdr:row>64</xdr:row>
      <xdr:rowOff>43180</xdr:rowOff>
    </xdr:to>
    <xdr:cxnSp macro="">
      <xdr:nvCxnSpPr>
        <xdr:cNvPr id="225" name="直線コネクタ 224"/>
        <xdr:cNvCxnSpPr/>
      </xdr:nvCxnSpPr>
      <xdr:spPr>
        <a:xfrm flipV="1">
          <a:off x="8750300" y="11015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37465</xdr:rowOff>
    </xdr:from>
    <xdr:ext cx="596900" cy="259080"/>
    <xdr:sp macro="" textlink="">
      <xdr:nvSpPr>
        <xdr:cNvPr id="226" name="n_1aveValue【橋りょう・トンネル】&#10;一人当たり有形固定資産（償却資産）額"/>
        <xdr:cNvSpPr txBox="1"/>
      </xdr:nvSpPr>
      <xdr:spPr>
        <a:xfrm>
          <a:off x="9326880" y="104959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364,601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38735</xdr:rowOff>
    </xdr:from>
    <xdr:ext cx="596900" cy="259080"/>
    <xdr:sp macro="" textlink="">
      <xdr:nvSpPr>
        <xdr:cNvPr id="227" name="n_2aveValue【橋りょう・トンネル】&#10;一人当たり有形固定資産（償却資産）額"/>
        <xdr:cNvSpPr txBox="1"/>
      </xdr:nvSpPr>
      <xdr:spPr>
        <a:xfrm>
          <a:off x="8450580" y="104971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362,391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92710</xdr:rowOff>
    </xdr:from>
    <xdr:ext cx="596900" cy="259080"/>
    <xdr:sp macro="" textlink="">
      <xdr:nvSpPr>
        <xdr:cNvPr id="228" name="n_3aveValue【橋りょう・トンネル】&#10;一人当たり有形固定資産（償却資産）額"/>
        <xdr:cNvSpPr txBox="1"/>
      </xdr:nvSpPr>
      <xdr:spPr>
        <a:xfrm>
          <a:off x="7561580" y="105511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291,746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64</xdr:row>
      <xdr:rowOff>85090</xdr:rowOff>
    </xdr:from>
    <xdr:ext cx="534670" cy="259080"/>
    <xdr:sp macro="" textlink="">
      <xdr:nvSpPr>
        <xdr:cNvPr id="229" name="n_1mainValue【橋りょう・トンネル】&#10;一人当たり有形固定資産（償却資産）額"/>
        <xdr:cNvSpPr txBox="1"/>
      </xdr:nvSpPr>
      <xdr:spPr>
        <a:xfrm>
          <a:off x="9359265" y="11057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43,740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64</xdr:row>
      <xdr:rowOff>85090</xdr:rowOff>
    </xdr:from>
    <xdr:ext cx="532765" cy="259080"/>
    <xdr:sp macro="" textlink="">
      <xdr:nvSpPr>
        <xdr:cNvPr id="230" name="n_2mainValue【橋りょう・トンネル】&#10;一人当たり有形固定資産（償却資産）額"/>
        <xdr:cNvSpPr txBox="1"/>
      </xdr:nvSpPr>
      <xdr:spPr>
        <a:xfrm>
          <a:off x="8482965" y="110578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39" name="テキスト ボックス 238"/>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7185" cy="259080"/>
    <xdr:sp macro="" textlink="">
      <xdr:nvSpPr>
        <xdr:cNvPr id="241" name="テキスト ボックス 240"/>
        <xdr:cNvSpPr txBox="1"/>
      </xdr:nvSpPr>
      <xdr:spPr>
        <a:xfrm>
          <a:off x="422910" y="1509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7175"/>
    <xdr:sp macro="" textlink="">
      <xdr:nvSpPr>
        <xdr:cNvPr id="243" name="テキスト ボックス 242"/>
        <xdr:cNvSpPr txBox="1"/>
      </xdr:nvSpPr>
      <xdr:spPr>
        <a:xfrm>
          <a:off x="358775" y="14716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45" name="テキスト ボックス 244"/>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47" name="テキスト ボックス 246"/>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49" name="テキスト ボックス 248"/>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5455" cy="259080"/>
    <xdr:sp macro="" textlink="">
      <xdr:nvSpPr>
        <xdr:cNvPr id="251" name="テキスト ボックス 250"/>
        <xdr:cNvSpPr txBox="1"/>
      </xdr:nvSpPr>
      <xdr:spPr>
        <a:xfrm>
          <a:off x="294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5455" cy="259080"/>
    <xdr:sp macro="" textlink="">
      <xdr:nvSpPr>
        <xdr:cNvPr id="253" name="テキスト ボックス 252"/>
        <xdr:cNvSpPr txBox="1"/>
      </xdr:nvSpPr>
      <xdr:spPr>
        <a:xfrm>
          <a:off x="294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72390</xdr:rowOff>
    </xdr:to>
    <xdr:cxnSp macro="">
      <xdr:nvCxnSpPr>
        <xdr:cNvPr id="255" name="直線コネクタ 254"/>
        <xdr:cNvCxnSpPr/>
      </xdr:nvCxnSpPr>
      <xdr:spPr>
        <a:xfrm flipV="1">
          <a:off x="4634865" y="13335000"/>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76200</xdr:rowOff>
    </xdr:from>
    <xdr:ext cx="405130" cy="257175"/>
    <xdr:sp macro="" textlink="">
      <xdr:nvSpPr>
        <xdr:cNvPr id="256" name="【公営住宅】&#10;有形固定資産減価償却率最小値テキスト"/>
        <xdr:cNvSpPr txBox="1"/>
      </xdr:nvSpPr>
      <xdr:spPr>
        <a:xfrm>
          <a:off x="4673600" y="148209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72390</xdr:rowOff>
    </xdr:from>
    <xdr:to>
      <xdr:col>24</xdr:col>
      <xdr:colOff>152400</xdr:colOff>
      <xdr:row>86</xdr:row>
      <xdr:rowOff>72390</xdr:rowOff>
    </xdr:to>
    <xdr:cxnSp macro="">
      <xdr:nvCxnSpPr>
        <xdr:cNvPr id="257" name="直線コネクタ 256"/>
        <xdr:cNvCxnSpPr/>
      </xdr:nvCxnSpPr>
      <xdr:spPr>
        <a:xfrm>
          <a:off x="4546600" y="1481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80010</xdr:rowOff>
    </xdr:from>
    <xdr:ext cx="469900" cy="259080"/>
    <xdr:sp macro="" textlink="">
      <xdr:nvSpPr>
        <xdr:cNvPr id="258" name="【公営住宅】&#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9" name="直線コネクタ 258"/>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6350</xdr:rowOff>
    </xdr:from>
    <xdr:ext cx="405130" cy="257175"/>
    <xdr:sp macro="" textlink="">
      <xdr:nvSpPr>
        <xdr:cNvPr id="260" name="【公営住宅】&#10;有形固定資産減価償却率平均値テキスト"/>
        <xdr:cNvSpPr txBox="1"/>
      </xdr:nvSpPr>
      <xdr:spPr>
        <a:xfrm>
          <a:off x="4673600" y="1389380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61" name="フローチャート: 判断 260"/>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50165</xdr:rowOff>
    </xdr:from>
    <xdr:to>
      <xdr:col>20</xdr:col>
      <xdr:colOff>38100</xdr:colOff>
      <xdr:row>81</xdr:row>
      <xdr:rowOff>151765</xdr:rowOff>
    </xdr:to>
    <xdr:sp macro="" textlink="">
      <xdr:nvSpPr>
        <xdr:cNvPr id="262" name="フローチャート: 判断 261"/>
        <xdr:cNvSpPr/>
      </xdr:nvSpPr>
      <xdr:spPr>
        <a:xfrm>
          <a:off x="3746500" y="139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63" name="フローチャート: 判断 262"/>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64" name="フローチャート: 判断 263"/>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65" name="テキスト ボックス 26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66" name="テキスト ボックス 26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67" name="テキスト ボックス 26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68" name="テキスト ボックス 26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69" name="テキスト ボックス 26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80</xdr:row>
      <xdr:rowOff>111125</xdr:rowOff>
    </xdr:from>
    <xdr:to>
      <xdr:col>24</xdr:col>
      <xdr:colOff>114300</xdr:colOff>
      <xdr:row>81</xdr:row>
      <xdr:rowOff>41275</xdr:rowOff>
    </xdr:to>
    <xdr:sp macro="" textlink="">
      <xdr:nvSpPr>
        <xdr:cNvPr id="270" name="楕円 269"/>
        <xdr:cNvSpPr/>
      </xdr:nvSpPr>
      <xdr:spPr>
        <a:xfrm>
          <a:off x="45847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133985</xdr:rowOff>
    </xdr:from>
    <xdr:ext cx="405130" cy="257175"/>
    <xdr:sp macro="" textlink="">
      <xdr:nvSpPr>
        <xdr:cNvPr id="271" name="【公営住宅】&#10;有形固定資産減価償却率該当値テキスト"/>
        <xdr:cNvSpPr txBox="1"/>
      </xdr:nvSpPr>
      <xdr:spPr>
        <a:xfrm>
          <a:off x="4673600" y="136785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132080</xdr:rowOff>
    </xdr:from>
    <xdr:to>
      <xdr:col>20</xdr:col>
      <xdr:colOff>38100</xdr:colOff>
      <xdr:row>81</xdr:row>
      <xdr:rowOff>62230</xdr:rowOff>
    </xdr:to>
    <xdr:sp macro="" textlink="">
      <xdr:nvSpPr>
        <xdr:cNvPr id="272" name="楕円 271"/>
        <xdr:cNvSpPr/>
      </xdr:nvSpPr>
      <xdr:spPr>
        <a:xfrm>
          <a:off x="3746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161925</xdr:rowOff>
    </xdr:from>
    <xdr:to>
      <xdr:col>24</xdr:col>
      <xdr:colOff>63500</xdr:colOff>
      <xdr:row>81</xdr:row>
      <xdr:rowOff>11430</xdr:rowOff>
    </xdr:to>
    <xdr:cxnSp macro="">
      <xdr:nvCxnSpPr>
        <xdr:cNvPr id="273" name="直線コネクタ 272"/>
        <xdr:cNvCxnSpPr/>
      </xdr:nvCxnSpPr>
      <xdr:spPr>
        <a:xfrm flipV="1">
          <a:off x="3797300" y="1387792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141605</xdr:rowOff>
    </xdr:from>
    <xdr:to>
      <xdr:col>15</xdr:col>
      <xdr:colOff>101600</xdr:colOff>
      <xdr:row>81</xdr:row>
      <xdr:rowOff>71755</xdr:rowOff>
    </xdr:to>
    <xdr:sp macro="" textlink="">
      <xdr:nvSpPr>
        <xdr:cNvPr id="274" name="楕円 273"/>
        <xdr:cNvSpPr/>
      </xdr:nvSpPr>
      <xdr:spPr>
        <a:xfrm>
          <a:off x="2857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11430</xdr:rowOff>
    </xdr:from>
    <xdr:to>
      <xdr:col>19</xdr:col>
      <xdr:colOff>177800</xdr:colOff>
      <xdr:row>81</xdr:row>
      <xdr:rowOff>20955</xdr:rowOff>
    </xdr:to>
    <xdr:cxnSp macro="">
      <xdr:nvCxnSpPr>
        <xdr:cNvPr id="275" name="直線コネクタ 274"/>
        <xdr:cNvCxnSpPr/>
      </xdr:nvCxnSpPr>
      <xdr:spPr>
        <a:xfrm flipV="1">
          <a:off x="2908300" y="138988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143510</xdr:rowOff>
    </xdr:from>
    <xdr:ext cx="405130" cy="257175"/>
    <xdr:sp macro="" textlink="">
      <xdr:nvSpPr>
        <xdr:cNvPr id="276" name="n_1aveValue【公営住宅】&#10;有形固定資産減価償却率"/>
        <xdr:cNvSpPr txBox="1"/>
      </xdr:nvSpPr>
      <xdr:spPr>
        <a:xfrm>
          <a:off x="3582035" y="140309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3810</xdr:rowOff>
    </xdr:from>
    <xdr:ext cx="403225" cy="259080"/>
    <xdr:sp macro="" textlink="">
      <xdr:nvSpPr>
        <xdr:cNvPr id="277" name="n_2aveValue【公営住宅】&#10;有形固定資産減価償却率"/>
        <xdr:cNvSpPr txBox="1"/>
      </xdr:nvSpPr>
      <xdr:spPr>
        <a:xfrm>
          <a:off x="2705735" y="14062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114935</xdr:rowOff>
    </xdr:from>
    <xdr:ext cx="403225" cy="259080"/>
    <xdr:sp macro="" textlink="">
      <xdr:nvSpPr>
        <xdr:cNvPr id="278" name="n_3aveValue【公営住宅】&#10;有形固定資産減価償却率"/>
        <xdr:cNvSpPr txBox="1"/>
      </xdr:nvSpPr>
      <xdr:spPr>
        <a:xfrm>
          <a:off x="1816735" y="138309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78740</xdr:rowOff>
    </xdr:from>
    <xdr:ext cx="405130" cy="259080"/>
    <xdr:sp macro="" textlink="">
      <xdr:nvSpPr>
        <xdr:cNvPr id="279" name="n_1mainValue【公営住宅】&#10;有形固定資産減価償却率"/>
        <xdr:cNvSpPr txBox="1"/>
      </xdr:nvSpPr>
      <xdr:spPr>
        <a:xfrm>
          <a:off x="3582035" y="13623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79</xdr:row>
      <xdr:rowOff>88265</xdr:rowOff>
    </xdr:from>
    <xdr:ext cx="403225" cy="257175"/>
    <xdr:sp macro="" textlink="">
      <xdr:nvSpPr>
        <xdr:cNvPr id="280" name="n_2mainValue【公営住宅】&#10;有形固定資産減価償却率"/>
        <xdr:cNvSpPr txBox="1"/>
      </xdr:nvSpPr>
      <xdr:spPr>
        <a:xfrm>
          <a:off x="2705735" y="136328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289" name="テキスト ボックス 288"/>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5455" cy="257175"/>
    <xdr:sp macro="" textlink="">
      <xdr:nvSpPr>
        <xdr:cNvPr id="292" name="テキスト ボックス 291"/>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5455" cy="259080"/>
    <xdr:sp macro="" textlink="">
      <xdr:nvSpPr>
        <xdr:cNvPr id="294" name="テキスト ボックス 293"/>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5455" cy="259080"/>
    <xdr:sp macro="" textlink="">
      <xdr:nvSpPr>
        <xdr:cNvPr id="296" name="テキスト ボックス 295"/>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5455" cy="257175"/>
    <xdr:sp macro="" textlink="">
      <xdr:nvSpPr>
        <xdr:cNvPr id="298" name="テキスト ボックス 297"/>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5455" cy="259080"/>
    <xdr:sp macro="" textlink="">
      <xdr:nvSpPr>
        <xdr:cNvPr id="300" name="テキスト ボックス 299"/>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02" name="テキスト ボックス 301"/>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155575</xdr:rowOff>
    </xdr:from>
    <xdr:to>
      <xdr:col>54</xdr:col>
      <xdr:colOff>189865</xdr:colOff>
      <xdr:row>86</xdr:row>
      <xdr:rowOff>93980</xdr:rowOff>
    </xdr:to>
    <xdr:cxnSp macro="">
      <xdr:nvCxnSpPr>
        <xdr:cNvPr id="304" name="直線コネクタ 303"/>
        <xdr:cNvCxnSpPr/>
      </xdr:nvCxnSpPr>
      <xdr:spPr>
        <a:xfrm flipV="1">
          <a:off x="10476865" y="13528675"/>
          <a:ext cx="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97790</xdr:rowOff>
    </xdr:from>
    <xdr:ext cx="469900" cy="257175"/>
    <xdr:sp macro="" textlink="">
      <xdr:nvSpPr>
        <xdr:cNvPr id="305" name="【公営住宅】&#10;一人当たり面積最小値テキスト"/>
        <xdr:cNvSpPr txBox="1"/>
      </xdr:nvSpPr>
      <xdr:spPr>
        <a:xfrm>
          <a:off x="10515600" y="148424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93980</xdr:rowOff>
    </xdr:from>
    <xdr:to>
      <xdr:col>55</xdr:col>
      <xdr:colOff>88900</xdr:colOff>
      <xdr:row>86</xdr:row>
      <xdr:rowOff>93980</xdr:rowOff>
    </xdr:to>
    <xdr:cxnSp macro="">
      <xdr:nvCxnSpPr>
        <xdr:cNvPr id="306" name="直線コネクタ 305"/>
        <xdr:cNvCxnSpPr/>
      </xdr:nvCxnSpPr>
      <xdr:spPr>
        <a:xfrm>
          <a:off x="10388600" y="1483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102235</xdr:rowOff>
    </xdr:from>
    <xdr:ext cx="469900" cy="258445"/>
    <xdr:sp macro="" textlink="">
      <xdr:nvSpPr>
        <xdr:cNvPr id="307" name="【公営住宅】&#10;一人当たり面積最大値テキスト"/>
        <xdr:cNvSpPr txBox="1"/>
      </xdr:nvSpPr>
      <xdr:spPr>
        <a:xfrm>
          <a:off x="10515600" y="133038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155575</xdr:rowOff>
    </xdr:from>
    <xdr:to>
      <xdr:col>55</xdr:col>
      <xdr:colOff>88900</xdr:colOff>
      <xdr:row>78</xdr:row>
      <xdr:rowOff>155575</xdr:rowOff>
    </xdr:to>
    <xdr:cxnSp macro="">
      <xdr:nvCxnSpPr>
        <xdr:cNvPr id="308" name="直線コネクタ 307"/>
        <xdr:cNvCxnSpPr/>
      </xdr:nvCxnSpPr>
      <xdr:spPr>
        <a:xfrm>
          <a:off x="10388600" y="13528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110490</xdr:rowOff>
    </xdr:from>
    <xdr:ext cx="469900" cy="257175"/>
    <xdr:sp macro="" textlink="">
      <xdr:nvSpPr>
        <xdr:cNvPr id="309" name="【公営住宅】&#10;一人当たり面積平均値テキスト"/>
        <xdr:cNvSpPr txBox="1"/>
      </xdr:nvSpPr>
      <xdr:spPr>
        <a:xfrm>
          <a:off x="10515600" y="1434084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87630</xdr:rowOff>
    </xdr:from>
    <xdr:to>
      <xdr:col>55</xdr:col>
      <xdr:colOff>50800</xdr:colOff>
      <xdr:row>85</xdr:row>
      <xdr:rowOff>17780</xdr:rowOff>
    </xdr:to>
    <xdr:sp macro="" textlink="">
      <xdr:nvSpPr>
        <xdr:cNvPr id="310" name="フローチャート: 判断 309"/>
        <xdr:cNvSpPr/>
      </xdr:nvSpPr>
      <xdr:spPr>
        <a:xfrm>
          <a:off x="10426700" y="1448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102870</xdr:rowOff>
    </xdr:from>
    <xdr:to>
      <xdr:col>50</xdr:col>
      <xdr:colOff>165100</xdr:colOff>
      <xdr:row>85</xdr:row>
      <xdr:rowOff>33020</xdr:rowOff>
    </xdr:to>
    <xdr:sp macro="" textlink="">
      <xdr:nvSpPr>
        <xdr:cNvPr id="311" name="フローチャート: 判断 310"/>
        <xdr:cNvSpPr/>
      </xdr:nvSpPr>
      <xdr:spPr>
        <a:xfrm>
          <a:off x="9588500" y="1450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96520</xdr:rowOff>
    </xdr:from>
    <xdr:to>
      <xdr:col>46</xdr:col>
      <xdr:colOff>38100</xdr:colOff>
      <xdr:row>85</xdr:row>
      <xdr:rowOff>26670</xdr:rowOff>
    </xdr:to>
    <xdr:sp macro="" textlink="">
      <xdr:nvSpPr>
        <xdr:cNvPr id="312" name="フローチャート: 判断 311"/>
        <xdr:cNvSpPr/>
      </xdr:nvSpPr>
      <xdr:spPr>
        <a:xfrm>
          <a:off x="8699500" y="144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135255</xdr:rowOff>
    </xdr:from>
    <xdr:to>
      <xdr:col>41</xdr:col>
      <xdr:colOff>101600</xdr:colOff>
      <xdr:row>85</xdr:row>
      <xdr:rowOff>65405</xdr:rowOff>
    </xdr:to>
    <xdr:sp macro="" textlink="">
      <xdr:nvSpPr>
        <xdr:cNvPr id="313" name="フローチャート: 判断 312"/>
        <xdr:cNvSpPr/>
      </xdr:nvSpPr>
      <xdr:spPr>
        <a:xfrm>
          <a:off x="7810500" y="1453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14" name="テキスト ボックス 31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15" name="テキスト ボックス 31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16" name="テキスト ボックス 31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17" name="テキスト ボックス 31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18" name="テキスト ボックス 31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133350</xdr:rowOff>
    </xdr:from>
    <xdr:to>
      <xdr:col>55</xdr:col>
      <xdr:colOff>50800</xdr:colOff>
      <xdr:row>86</xdr:row>
      <xdr:rowOff>63500</xdr:rowOff>
    </xdr:to>
    <xdr:sp macro="" textlink="">
      <xdr:nvSpPr>
        <xdr:cNvPr id="319" name="楕円 318"/>
        <xdr:cNvSpPr/>
      </xdr:nvSpPr>
      <xdr:spPr>
        <a:xfrm>
          <a:off x="104267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48260</xdr:rowOff>
    </xdr:from>
    <xdr:ext cx="469900" cy="259080"/>
    <xdr:sp macro="" textlink="">
      <xdr:nvSpPr>
        <xdr:cNvPr id="320" name="【公営住宅】&#10;一人当たり面積該当値テキスト"/>
        <xdr:cNvSpPr txBox="1"/>
      </xdr:nvSpPr>
      <xdr:spPr>
        <a:xfrm>
          <a:off x="10515600" y="14621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135255</xdr:rowOff>
    </xdr:from>
    <xdr:to>
      <xdr:col>50</xdr:col>
      <xdr:colOff>165100</xdr:colOff>
      <xdr:row>86</xdr:row>
      <xdr:rowOff>65405</xdr:rowOff>
    </xdr:to>
    <xdr:sp macro="" textlink="">
      <xdr:nvSpPr>
        <xdr:cNvPr id="321" name="楕円 320"/>
        <xdr:cNvSpPr/>
      </xdr:nvSpPr>
      <xdr:spPr>
        <a:xfrm>
          <a:off x="9588500" y="1470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12700</xdr:rowOff>
    </xdr:from>
    <xdr:to>
      <xdr:col>55</xdr:col>
      <xdr:colOff>0</xdr:colOff>
      <xdr:row>86</xdr:row>
      <xdr:rowOff>14605</xdr:rowOff>
    </xdr:to>
    <xdr:cxnSp macro="">
      <xdr:nvCxnSpPr>
        <xdr:cNvPr id="322" name="直線コネクタ 321"/>
        <xdr:cNvCxnSpPr/>
      </xdr:nvCxnSpPr>
      <xdr:spPr>
        <a:xfrm flipV="1">
          <a:off x="9639300" y="1475740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135890</xdr:rowOff>
    </xdr:from>
    <xdr:to>
      <xdr:col>46</xdr:col>
      <xdr:colOff>38100</xdr:colOff>
      <xdr:row>86</xdr:row>
      <xdr:rowOff>66040</xdr:rowOff>
    </xdr:to>
    <xdr:sp macro="" textlink="">
      <xdr:nvSpPr>
        <xdr:cNvPr id="323" name="楕円 322"/>
        <xdr:cNvSpPr/>
      </xdr:nvSpPr>
      <xdr:spPr>
        <a:xfrm>
          <a:off x="8699500" y="147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14605</xdr:rowOff>
    </xdr:from>
    <xdr:to>
      <xdr:col>50</xdr:col>
      <xdr:colOff>114300</xdr:colOff>
      <xdr:row>86</xdr:row>
      <xdr:rowOff>15240</xdr:rowOff>
    </xdr:to>
    <xdr:cxnSp macro="">
      <xdr:nvCxnSpPr>
        <xdr:cNvPr id="324" name="直線コネクタ 323"/>
        <xdr:cNvCxnSpPr/>
      </xdr:nvCxnSpPr>
      <xdr:spPr>
        <a:xfrm flipV="1">
          <a:off x="8750300" y="147593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49530</xdr:rowOff>
    </xdr:from>
    <xdr:ext cx="469900" cy="259080"/>
    <xdr:sp macro="" textlink="">
      <xdr:nvSpPr>
        <xdr:cNvPr id="325" name="n_1aveValue【公営住宅】&#10;一人当たり面積"/>
        <xdr:cNvSpPr txBox="1"/>
      </xdr:nvSpPr>
      <xdr:spPr>
        <a:xfrm>
          <a:off x="9391650" y="14279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0.796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43180</xdr:rowOff>
    </xdr:from>
    <xdr:ext cx="467995" cy="257175"/>
    <xdr:sp macro="" textlink="">
      <xdr:nvSpPr>
        <xdr:cNvPr id="326" name="n_2aveValue【公営住宅】&#10;一人当たり面積"/>
        <xdr:cNvSpPr txBox="1"/>
      </xdr:nvSpPr>
      <xdr:spPr>
        <a:xfrm>
          <a:off x="8515350" y="142735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0.813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81915</xdr:rowOff>
    </xdr:from>
    <xdr:ext cx="467995" cy="259080"/>
    <xdr:sp macro="" textlink="">
      <xdr:nvSpPr>
        <xdr:cNvPr id="327" name="n_3aveValue【公営住宅】&#10;一人当たり面積"/>
        <xdr:cNvSpPr txBox="1"/>
      </xdr:nvSpPr>
      <xdr:spPr>
        <a:xfrm>
          <a:off x="7626350" y="143122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0.711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56515</xdr:rowOff>
    </xdr:from>
    <xdr:ext cx="469900" cy="258445"/>
    <xdr:sp macro="" textlink="">
      <xdr:nvSpPr>
        <xdr:cNvPr id="328" name="n_1mainValue【公営住宅】&#10;一人当たり面積"/>
        <xdr:cNvSpPr txBox="1"/>
      </xdr:nvSpPr>
      <xdr:spPr>
        <a:xfrm>
          <a:off x="9391650" y="148012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57150</xdr:rowOff>
    </xdr:from>
    <xdr:ext cx="467995" cy="259080"/>
    <xdr:sp macro="" textlink="">
      <xdr:nvSpPr>
        <xdr:cNvPr id="329" name="n_2mainValue【公営住宅】&#10;一人当たり面積"/>
        <xdr:cNvSpPr txBox="1"/>
      </xdr:nvSpPr>
      <xdr:spPr>
        <a:xfrm>
          <a:off x="8515350" y="148018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349,177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354" name="テキスト ボックス 353"/>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356" name="直線コネクタ 355"/>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7185" cy="257175"/>
    <xdr:sp macro="" textlink="">
      <xdr:nvSpPr>
        <xdr:cNvPr id="357" name="テキスト ボックス 356"/>
        <xdr:cNvSpPr txBox="1"/>
      </xdr:nvSpPr>
      <xdr:spPr>
        <a:xfrm>
          <a:off x="12106910" y="7151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358" name="直線コネクタ 357"/>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59" name="テキスト ボックス 358"/>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60" name="直線コネクタ 359"/>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175"/>
    <xdr:sp macro="" textlink="">
      <xdr:nvSpPr>
        <xdr:cNvPr id="361" name="テキスト ボックス 360"/>
        <xdr:cNvSpPr txBox="1"/>
      </xdr:nvSpPr>
      <xdr:spPr>
        <a:xfrm>
          <a:off x="12042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62" name="直線コネクタ 361"/>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363" name="テキスト ボックス 362"/>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364" name="直線コネクタ 363"/>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365" name="テキスト ボックス 364"/>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66" name="直線コネクタ 365"/>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5455" cy="257175"/>
    <xdr:sp macro="" textlink="">
      <xdr:nvSpPr>
        <xdr:cNvPr id="367" name="テキスト ボックス 366"/>
        <xdr:cNvSpPr txBox="1"/>
      </xdr:nvSpPr>
      <xdr:spPr>
        <a:xfrm>
          <a:off x="11978640" y="551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5455" cy="259080"/>
    <xdr:sp macro="" textlink="">
      <xdr:nvSpPr>
        <xdr:cNvPr id="369" name="テキスト ボックス 368"/>
        <xdr:cNvSpPr txBox="1"/>
      </xdr:nvSpPr>
      <xdr:spPr>
        <a:xfrm>
          <a:off x="11978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2540</xdr:rowOff>
    </xdr:from>
    <xdr:to>
      <xdr:col>85</xdr:col>
      <xdr:colOff>126365</xdr:colOff>
      <xdr:row>41</xdr:row>
      <xdr:rowOff>25400</xdr:rowOff>
    </xdr:to>
    <xdr:cxnSp macro="">
      <xdr:nvCxnSpPr>
        <xdr:cNvPr id="371" name="直線コネクタ 370"/>
        <xdr:cNvCxnSpPr/>
      </xdr:nvCxnSpPr>
      <xdr:spPr>
        <a:xfrm flipV="1">
          <a:off x="16318865" y="566039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29210</xdr:rowOff>
    </xdr:from>
    <xdr:ext cx="405130" cy="257175"/>
    <xdr:sp macro="" textlink="">
      <xdr:nvSpPr>
        <xdr:cNvPr id="372" name="【認定こども園・幼稚園・保育所】&#10;有形固定資産減価償却率最小値テキスト"/>
        <xdr:cNvSpPr txBox="1"/>
      </xdr:nvSpPr>
      <xdr:spPr>
        <a:xfrm>
          <a:off x="16357600" y="70586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25400</xdr:rowOff>
    </xdr:from>
    <xdr:to>
      <xdr:col>86</xdr:col>
      <xdr:colOff>25400</xdr:colOff>
      <xdr:row>41</xdr:row>
      <xdr:rowOff>25400</xdr:rowOff>
    </xdr:to>
    <xdr:cxnSp macro="">
      <xdr:nvCxnSpPr>
        <xdr:cNvPr id="373" name="直線コネクタ 372"/>
        <xdr:cNvCxnSpPr/>
      </xdr:nvCxnSpPr>
      <xdr:spPr>
        <a:xfrm>
          <a:off x="16230600" y="705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120650</xdr:rowOff>
    </xdr:from>
    <xdr:ext cx="469900" cy="257175"/>
    <xdr:sp macro="" textlink="">
      <xdr:nvSpPr>
        <xdr:cNvPr id="374" name="【認定こども園・幼稚園・保育所】&#10;有形固定資産減価償却率最大値テキスト"/>
        <xdr:cNvSpPr txBox="1"/>
      </xdr:nvSpPr>
      <xdr:spPr>
        <a:xfrm>
          <a:off x="16357600" y="54356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2540</xdr:rowOff>
    </xdr:from>
    <xdr:to>
      <xdr:col>86</xdr:col>
      <xdr:colOff>25400</xdr:colOff>
      <xdr:row>33</xdr:row>
      <xdr:rowOff>2540</xdr:rowOff>
    </xdr:to>
    <xdr:cxnSp macro="">
      <xdr:nvCxnSpPr>
        <xdr:cNvPr id="375" name="直線コネクタ 374"/>
        <xdr:cNvCxnSpPr/>
      </xdr:nvCxnSpPr>
      <xdr:spPr>
        <a:xfrm>
          <a:off x="16230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154940</xdr:rowOff>
    </xdr:from>
    <xdr:ext cx="405130" cy="257175"/>
    <xdr:sp macro="" textlink="">
      <xdr:nvSpPr>
        <xdr:cNvPr id="376" name="【認定こども園・幼稚園・保育所】&#10;有形固定資産減価償却率平均値テキスト"/>
        <xdr:cNvSpPr txBox="1"/>
      </xdr:nvSpPr>
      <xdr:spPr>
        <a:xfrm>
          <a:off x="16357600" y="632714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4445</xdr:rowOff>
    </xdr:from>
    <xdr:to>
      <xdr:col>85</xdr:col>
      <xdr:colOff>177800</xdr:colOff>
      <xdr:row>37</xdr:row>
      <xdr:rowOff>106045</xdr:rowOff>
    </xdr:to>
    <xdr:sp macro="" textlink="">
      <xdr:nvSpPr>
        <xdr:cNvPr id="377" name="フローチャート: 判断 376"/>
        <xdr:cNvSpPr/>
      </xdr:nvSpPr>
      <xdr:spPr>
        <a:xfrm>
          <a:off x="162687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136525</xdr:rowOff>
    </xdr:from>
    <xdr:to>
      <xdr:col>81</xdr:col>
      <xdr:colOff>101600</xdr:colOff>
      <xdr:row>37</xdr:row>
      <xdr:rowOff>66675</xdr:rowOff>
    </xdr:to>
    <xdr:sp macro="" textlink="">
      <xdr:nvSpPr>
        <xdr:cNvPr id="378" name="フローチャート: 判断 377"/>
        <xdr:cNvSpPr/>
      </xdr:nvSpPr>
      <xdr:spPr>
        <a:xfrm>
          <a:off x="15430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79" name="フローチャート: 判断 378"/>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33655</xdr:rowOff>
    </xdr:from>
    <xdr:to>
      <xdr:col>72</xdr:col>
      <xdr:colOff>38100</xdr:colOff>
      <xdr:row>37</xdr:row>
      <xdr:rowOff>135255</xdr:rowOff>
    </xdr:to>
    <xdr:sp macro="" textlink="">
      <xdr:nvSpPr>
        <xdr:cNvPr id="380" name="フローチャート: 判断 379"/>
        <xdr:cNvSpPr/>
      </xdr:nvSpPr>
      <xdr:spPr>
        <a:xfrm>
          <a:off x="13652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81" name="テキスト ボックス 38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82" name="テキスト ボックス 38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83" name="テキスト ボックス 38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84" name="テキスト ボックス 38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85" name="テキスト ボックス 38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146050</xdr:rowOff>
    </xdr:from>
    <xdr:to>
      <xdr:col>85</xdr:col>
      <xdr:colOff>177800</xdr:colOff>
      <xdr:row>37</xdr:row>
      <xdr:rowOff>76200</xdr:rowOff>
    </xdr:to>
    <xdr:sp macro="" textlink="">
      <xdr:nvSpPr>
        <xdr:cNvPr id="386" name="楕円 385"/>
        <xdr:cNvSpPr/>
      </xdr:nvSpPr>
      <xdr:spPr>
        <a:xfrm>
          <a:off x="162687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168910</xdr:rowOff>
    </xdr:from>
    <xdr:ext cx="405130" cy="257175"/>
    <xdr:sp macro="" textlink="">
      <xdr:nvSpPr>
        <xdr:cNvPr id="387" name="【認定こども園・幼稚園・保育所】&#10;有形固定資産減価償却率該当値テキスト"/>
        <xdr:cNvSpPr txBox="1"/>
      </xdr:nvSpPr>
      <xdr:spPr>
        <a:xfrm>
          <a:off x="16357600" y="61696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40640</xdr:rowOff>
    </xdr:from>
    <xdr:to>
      <xdr:col>81</xdr:col>
      <xdr:colOff>101600</xdr:colOff>
      <xdr:row>37</xdr:row>
      <xdr:rowOff>141605</xdr:rowOff>
    </xdr:to>
    <xdr:sp macro="" textlink="">
      <xdr:nvSpPr>
        <xdr:cNvPr id="388" name="楕円 387"/>
        <xdr:cNvSpPr/>
      </xdr:nvSpPr>
      <xdr:spPr>
        <a:xfrm>
          <a:off x="15430500" y="6384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25400</xdr:rowOff>
    </xdr:from>
    <xdr:to>
      <xdr:col>85</xdr:col>
      <xdr:colOff>127000</xdr:colOff>
      <xdr:row>37</xdr:row>
      <xdr:rowOff>90805</xdr:rowOff>
    </xdr:to>
    <xdr:cxnSp macro="">
      <xdr:nvCxnSpPr>
        <xdr:cNvPr id="389" name="直線コネクタ 388"/>
        <xdr:cNvCxnSpPr/>
      </xdr:nvCxnSpPr>
      <xdr:spPr>
        <a:xfrm flipV="1">
          <a:off x="15481300" y="636905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103505</xdr:rowOff>
    </xdr:from>
    <xdr:to>
      <xdr:col>76</xdr:col>
      <xdr:colOff>165100</xdr:colOff>
      <xdr:row>38</xdr:row>
      <xdr:rowOff>33655</xdr:rowOff>
    </xdr:to>
    <xdr:sp macro="" textlink="">
      <xdr:nvSpPr>
        <xdr:cNvPr id="390" name="楕円 389"/>
        <xdr:cNvSpPr/>
      </xdr:nvSpPr>
      <xdr:spPr>
        <a:xfrm>
          <a:off x="14541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90805</xdr:rowOff>
    </xdr:from>
    <xdr:to>
      <xdr:col>81</xdr:col>
      <xdr:colOff>50800</xdr:colOff>
      <xdr:row>37</xdr:row>
      <xdr:rowOff>154940</xdr:rowOff>
    </xdr:to>
    <xdr:cxnSp macro="">
      <xdr:nvCxnSpPr>
        <xdr:cNvPr id="391" name="直線コネクタ 390"/>
        <xdr:cNvCxnSpPr/>
      </xdr:nvCxnSpPr>
      <xdr:spPr>
        <a:xfrm flipV="1">
          <a:off x="14592300" y="643445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83185</xdr:rowOff>
    </xdr:from>
    <xdr:ext cx="405130" cy="259080"/>
    <xdr:sp macro="" textlink="">
      <xdr:nvSpPr>
        <xdr:cNvPr id="392" name="n_1aveValue【認定こども園・幼稚園・保育所】&#10;有形固定資産減価償却率"/>
        <xdr:cNvSpPr txBox="1"/>
      </xdr:nvSpPr>
      <xdr:spPr>
        <a:xfrm>
          <a:off x="15266035" y="6083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132080</xdr:rowOff>
    </xdr:from>
    <xdr:ext cx="403225" cy="257175"/>
    <xdr:sp macro="" textlink="">
      <xdr:nvSpPr>
        <xdr:cNvPr id="393" name="n_2aveValue【認定こども園・幼稚園・保育所】&#10;有形固定資産減価償却率"/>
        <xdr:cNvSpPr txBox="1"/>
      </xdr:nvSpPr>
      <xdr:spPr>
        <a:xfrm>
          <a:off x="14389735" y="61328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151765</xdr:rowOff>
    </xdr:from>
    <xdr:ext cx="403225" cy="259080"/>
    <xdr:sp macro="" textlink="">
      <xdr:nvSpPr>
        <xdr:cNvPr id="394" name="n_3aveValue【認定こども園・幼稚園・保育所】&#10;有形固定資産減価償却率"/>
        <xdr:cNvSpPr txBox="1"/>
      </xdr:nvSpPr>
      <xdr:spPr>
        <a:xfrm>
          <a:off x="13500735" y="61525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37</xdr:row>
      <xdr:rowOff>132715</xdr:rowOff>
    </xdr:from>
    <xdr:ext cx="405130" cy="257175"/>
    <xdr:sp macro="" textlink="">
      <xdr:nvSpPr>
        <xdr:cNvPr id="395" name="n_1mainValue【認定こども園・幼稚園・保育所】&#10;有形固定資産減価償却率"/>
        <xdr:cNvSpPr txBox="1"/>
      </xdr:nvSpPr>
      <xdr:spPr>
        <a:xfrm>
          <a:off x="15266035" y="64763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24765</xdr:rowOff>
    </xdr:from>
    <xdr:ext cx="403225" cy="259080"/>
    <xdr:sp macro="" textlink="">
      <xdr:nvSpPr>
        <xdr:cNvPr id="396" name="n_2mainValue【認定こども園・幼稚園・保育所】&#10;有形固定資産減価償却率"/>
        <xdr:cNvSpPr txBox="1"/>
      </xdr:nvSpPr>
      <xdr:spPr>
        <a:xfrm>
          <a:off x="14389735" y="65398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405" name="テキスト ボックス 404"/>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7" name="直線コネクタ 406"/>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5455" cy="259080"/>
    <xdr:sp macro="" textlink="">
      <xdr:nvSpPr>
        <xdr:cNvPr id="408" name="テキスト ボックス 407"/>
        <xdr:cNvSpPr txBox="1"/>
      </xdr:nvSpPr>
      <xdr:spPr>
        <a:xfrm>
          <a:off x="17820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9" name="直線コネクタ 408"/>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5455" cy="259080"/>
    <xdr:sp macro="" textlink="">
      <xdr:nvSpPr>
        <xdr:cNvPr id="410" name="テキスト ボックス 409"/>
        <xdr:cNvSpPr txBox="1"/>
      </xdr:nvSpPr>
      <xdr:spPr>
        <a:xfrm>
          <a:off x="17820640" y="656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1" name="直線コネクタ 410"/>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5455" cy="259080"/>
    <xdr:sp macro="" textlink="">
      <xdr:nvSpPr>
        <xdr:cNvPr id="412" name="テキスト ボックス 411"/>
        <xdr:cNvSpPr txBox="1"/>
      </xdr:nvSpPr>
      <xdr:spPr>
        <a:xfrm>
          <a:off x="17820640" y="610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3" name="直線コネクタ 412"/>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5455" cy="259080"/>
    <xdr:sp macro="" textlink="">
      <xdr:nvSpPr>
        <xdr:cNvPr id="414" name="テキスト ボックス 413"/>
        <xdr:cNvSpPr txBox="1"/>
      </xdr:nvSpPr>
      <xdr:spPr>
        <a:xfrm>
          <a:off x="17820640" y="564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5455" cy="259080"/>
    <xdr:sp macro="" textlink="">
      <xdr:nvSpPr>
        <xdr:cNvPr id="416" name="テキスト ボックス 415"/>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41910</xdr:rowOff>
    </xdr:from>
    <xdr:to>
      <xdr:col>116</xdr:col>
      <xdr:colOff>62865</xdr:colOff>
      <xdr:row>41</xdr:row>
      <xdr:rowOff>99060</xdr:rowOff>
    </xdr:to>
    <xdr:cxnSp macro="">
      <xdr:nvCxnSpPr>
        <xdr:cNvPr id="418" name="直線コネクタ 417"/>
        <xdr:cNvCxnSpPr/>
      </xdr:nvCxnSpPr>
      <xdr:spPr>
        <a:xfrm flipV="1">
          <a:off x="22160865" y="569976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102870</xdr:rowOff>
    </xdr:from>
    <xdr:ext cx="469900" cy="259080"/>
    <xdr:sp macro="" textlink="">
      <xdr:nvSpPr>
        <xdr:cNvPr id="419" name="【認定こども園・幼稚園・保育所】&#10;一人当たり面積最小値テキスト"/>
        <xdr:cNvSpPr txBox="1"/>
      </xdr:nvSpPr>
      <xdr:spPr>
        <a:xfrm>
          <a:off x="22199600" y="7132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20" name="直線コネクタ 419"/>
        <xdr:cNvCxnSpPr/>
      </xdr:nvCxnSpPr>
      <xdr:spPr>
        <a:xfrm>
          <a:off x="22072600" y="712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160020</xdr:rowOff>
    </xdr:from>
    <xdr:ext cx="469900" cy="259080"/>
    <xdr:sp macro="" textlink="">
      <xdr:nvSpPr>
        <xdr:cNvPr id="421" name="【認定こども園・幼稚園・保育所】&#10;一人当たり面積最大値テキスト"/>
        <xdr:cNvSpPr txBox="1"/>
      </xdr:nvSpPr>
      <xdr:spPr>
        <a:xfrm>
          <a:off x="22199600" y="5474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0.640</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22" name="直線コネクタ 421"/>
        <xdr:cNvCxnSpPr/>
      </xdr:nvCxnSpPr>
      <xdr:spPr>
        <a:xfrm>
          <a:off x="22072600" y="569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115570</xdr:rowOff>
    </xdr:from>
    <xdr:ext cx="469900" cy="259080"/>
    <xdr:sp macro="" textlink="">
      <xdr:nvSpPr>
        <xdr:cNvPr id="423" name="【認定こども園・幼稚園・保育所】&#10;一人当たり面積平均値テキスト"/>
        <xdr:cNvSpPr txBox="1"/>
      </xdr:nvSpPr>
      <xdr:spPr>
        <a:xfrm>
          <a:off x="22199600" y="6459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137160</xdr:rowOff>
    </xdr:from>
    <xdr:to>
      <xdr:col>116</xdr:col>
      <xdr:colOff>114300</xdr:colOff>
      <xdr:row>38</xdr:row>
      <xdr:rowOff>67310</xdr:rowOff>
    </xdr:to>
    <xdr:sp macro="" textlink="">
      <xdr:nvSpPr>
        <xdr:cNvPr id="424" name="フローチャート: 判断 423"/>
        <xdr:cNvSpPr/>
      </xdr:nvSpPr>
      <xdr:spPr>
        <a:xfrm>
          <a:off x="221107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112395</xdr:rowOff>
    </xdr:from>
    <xdr:to>
      <xdr:col>112</xdr:col>
      <xdr:colOff>38100</xdr:colOff>
      <xdr:row>38</xdr:row>
      <xdr:rowOff>42545</xdr:rowOff>
    </xdr:to>
    <xdr:sp macro="" textlink="">
      <xdr:nvSpPr>
        <xdr:cNvPr id="425" name="フローチャート: 判断 424"/>
        <xdr:cNvSpPr/>
      </xdr:nvSpPr>
      <xdr:spPr>
        <a:xfrm>
          <a:off x="21272500" y="64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50800</xdr:rowOff>
    </xdr:from>
    <xdr:to>
      <xdr:col>107</xdr:col>
      <xdr:colOff>101600</xdr:colOff>
      <xdr:row>37</xdr:row>
      <xdr:rowOff>152400</xdr:rowOff>
    </xdr:to>
    <xdr:sp macro="" textlink="">
      <xdr:nvSpPr>
        <xdr:cNvPr id="426" name="フローチャート: 判断 425"/>
        <xdr:cNvSpPr/>
      </xdr:nvSpPr>
      <xdr:spPr>
        <a:xfrm>
          <a:off x="2038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80010</xdr:rowOff>
    </xdr:from>
    <xdr:to>
      <xdr:col>102</xdr:col>
      <xdr:colOff>165100</xdr:colOff>
      <xdr:row>39</xdr:row>
      <xdr:rowOff>10160</xdr:rowOff>
    </xdr:to>
    <xdr:sp macro="" textlink="">
      <xdr:nvSpPr>
        <xdr:cNvPr id="427" name="フローチャート: 判断 426"/>
        <xdr:cNvSpPr/>
      </xdr:nvSpPr>
      <xdr:spPr>
        <a:xfrm>
          <a:off x="19494500" y="659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28" name="テキスト ボックス 42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29" name="テキスト ボックス 42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30" name="テキスト ボックス 42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31" name="テキスト ボックス 43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32" name="テキスト ボックス 43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32</xdr:row>
      <xdr:rowOff>162560</xdr:rowOff>
    </xdr:from>
    <xdr:to>
      <xdr:col>116</xdr:col>
      <xdr:colOff>114300</xdr:colOff>
      <xdr:row>33</xdr:row>
      <xdr:rowOff>92710</xdr:rowOff>
    </xdr:to>
    <xdr:sp macro="" textlink="">
      <xdr:nvSpPr>
        <xdr:cNvPr id="433" name="楕円 432"/>
        <xdr:cNvSpPr/>
      </xdr:nvSpPr>
      <xdr:spPr>
        <a:xfrm>
          <a:off x="221107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115570</xdr:rowOff>
    </xdr:from>
    <xdr:ext cx="469900" cy="259080"/>
    <xdr:sp macro="" textlink="">
      <xdr:nvSpPr>
        <xdr:cNvPr id="434" name="【認定こども園・幼稚園・保育所】&#10;一人当たり面積該当値テキスト"/>
        <xdr:cNvSpPr txBox="1"/>
      </xdr:nvSpPr>
      <xdr:spPr>
        <a:xfrm>
          <a:off x="22199600" y="5601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0.640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34</xdr:row>
      <xdr:rowOff>169545</xdr:rowOff>
    </xdr:from>
    <xdr:to>
      <xdr:col>112</xdr:col>
      <xdr:colOff>38100</xdr:colOff>
      <xdr:row>35</xdr:row>
      <xdr:rowOff>99695</xdr:rowOff>
    </xdr:to>
    <xdr:sp macro="" textlink="">
      <xdr:nvSpPr>
        <xdr:cNvPr id="435" name="楕円 434"/>
        <xdr:cNvSpPr/>
      </xdr:nvSpPr>
      <xdr:spPr>
        <a:xfrm>
          <a:off x="21272500" y="59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41910</xdr:rowOff>
    </xdr:from>
    <xdr:to>
      <xdr:col>116</xdr:col>
      <xdr:colOff>63500</xdr:colOff>
      <xdr:row>35</xdr:row>
      <xdr:rowOff>48895</xdr:rowOff>
    </xdr:to>
    <xdr:cxnSp macro="">
      <xdr:nvCxnSpPr>
        <xdr:cNvPr id="436" name="直線コネクタ 435"/>
        <xdr:cNvCxnSpPr/>
      </xdr:nvCxnSpPr>
      <xdr:spPr>
        <a:xfrm flipV="1">
          <a:off x="21323300" y="5699760"/>
          <a:ext cx="838200" cy="349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11430</xdr:rowOff>
    </xdr:from>
    <xdr:to>
      <xdr:col>107</xdr:col>
      <xdr:colOff>101600</xdr:colOff>
      <xdr:row>35</xdr:row>
      <xdr:rowOff>113030</xdr:rowOff>
    </xdr:to>
    <xdr:sp macro="" textlink="">
      <xdr:nvSpPr>
        <xdr:cNvPr id="437" name="楕円 436"/>
        <xdr:cNvSpPr/>
      </xdr:nvSpPr>
      <xdr:spPr>
        <a:xfrm>
          <a:off x="203835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48895</xdr:rowOff>
    </xdr:from>
    <xdr:to>
      <xdr:col>111</xdr:col>
      <xdr:colOff>177800</xdr:colOff>
      <xdr:row>35</xdr:row>
      <xdr:rowOff>62230</xdr:rowOff>
    </xdr:to>
    <xdr:cxnSp macro="">
      <xdr:nvCxnSpPr>
        <xdr:cNvPr id="438" name="直線コネクタ 437"/>
        <xdr:cNvCxnSpPr/>
      </xdr:nvCxnSpPr>
      <xdr:spPr>
        <a:xfrm flipV="1">
          <a:off x="20434300" y="60496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33655</xdr:rowOff>
    </xdr:from>
    <xdr:ext cx="469900" cy="258445"/>
    <xdr:sp macro="" textlink="">
      <xdr:nvSpPr>
        <xdr:cNvPr id="439" name="n_1aveValue【認定こども園・幼稚園・保育所】&#10;一人当たり面積"/>
        <xdr:cNvSpPr txBox="1"/>
      </xdr:nvSpPr>
      <xdr:spPr>
        <a:xfrm>
          <a:off x="21075650" y="65487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143510</xdr:rowOff>
    </xdr:from>
    <xdr:ext cx="467995" cy="257175"/>
    <xdr:sp macro="" textlink="">
      <xdr:nvSpPr>
        <xdr:cNvPr id="440" name="n_2aveValue【認定こども園・幼稚園・保育所】&#10;一人当たり面積"/>
        <xdr:cNvSpPr txBox="1"/>
      </xdr:nvSpPr>
      <xdr:spPr>
        <a:xfrm>
          <a:off x="20199350" y="64871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26670</xdr:rowOff>
    </xdr:from>
    <xdr:ext cx="467995" cy="259080"/>
    <xdr:sp macro="" textlink="">
      <xdr:nvSpPr>
        <xdr:cNvPr id="441" name="n_3aveValue【認定こども園・幼稚園・保育所】&#10;一人当たり面積"/>
        <xdr:cNvSpPr txBox="1"/>
      </xdr:nvSpPr>
      <xdr:spPr>
        <a:xfrm>
          <a:off x="19310350" y="63703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33</xdr:row>
      <xdr:rowOff>116205</xdr:rowOff>
    </xdr:from>
    <xdr:ext cx="469900" cy="259080"/>
    <xdr:sp macro="" textlink="">
      <xdr:nvSpPr>
        <xdr:cNvPr id="442" name="n_1mainValue【認定こども園・幼稚園・保育所】&#10;一人当たり面積"/>
        <xdr:cNvSpPr txBox="1"/>
      </xdr:nvSpPr>
      <xdr:spPr>
        <a:xfrm>
          <a:off x="21075650" y="57740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33</xdr:row>
      <xdr:rowOff>129540</xdr:rowOff>
    </xdr:from>
    <xdr:ext cx="467995" cy="259080"/>
    <xdr:sp macro="" textlink="">
      <xdr:nvSpPr>
        <xdr:cNvPr id="443" name="n_2mainValue【認定こども園・幼稚園・保育所】&#10;一人当たり面積"/>
        <xdr:cNvSpPr txBox="1"/>
      </xdr:nvSpPr>
      <xdr:spPr>
        <a:xfrm>
          <a:off x="20199350" y="57873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452" name="テキスト ボックス 451"/>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454" name="直線コネクタ 453"/>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7185" cy="259080"/>
    <xdr:sp macro="" textlink="">
      <xdr:nvSpPr>
        <xdr:cNvPr id="455" name="テキスト ボックス 454"/>
        <xdr:cNvSpPr txBox="1"/>
      </xdr:nvSpPr>
      <xdr:spPr>
        <a:xfrm>
          <a:off x="12106910" y="1096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56" name="直線コネクタ 455"/>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57" name="テキスト ボックス 456"/>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58" name="直線コネクタ 457"/>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459" name="テキスト ボックス 458"/>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60" name="直線コネクタ 459"/>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61" name="テキスト ボックス 460"/>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62" name="直線コネクタ 461"/>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463" name="テキスト ボックス 462"/>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64" name="直線コネクタ 463"/>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5455" cy="259080"/>
    <xdr:sp macro="" textlink="">
      <xdr:nvSpPr>
        <xdr:cNvPr id="465" name="テキスト ボックス 464"/>
        <xdr:cNvSpPr txBox="1"/>
      </xdr:nvSpPr>
      <xdr:spPr>
        <a:xfrm>
          <a:off x="11978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5455" cy="257175"/>
    <xdr:sp macro="" textlink="">
      <xdr:nvSpPr>
        <xdr:cNvPr id="467" name="テキスト ボックス 466"/>
        <xdr:cNvSpPr txBox="1"/>
      </xdr:nvSpPr>
      <xdr:spPr>
        <a:xfrm>
          <a:off x="11978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65405</xdr:rowOff>
    </xdr:from>
    <xdr:to>
      <xdr:col>85</xdr:col>
      <xdr:colOff>126365</xdr:colOff>
      <xdr:row>63</xdr:row>
      <xdr:rowOff>150495</xdr:rowOff>
    </xdr:to>
    <xdr:cxnSp macro="">
      <xdr:nvCxnSpPr>
        <xdr:cNvPr id="469" name="直線コネクタ 468"/>
        <xdr:cNvCxnSpPr/>
      </xdr:nvCxnSpPr>
      <xdr:spPr>
        <a:xfrm flipV="1">
          <a:off x="16318865" y="9666605"/>
          <a:ext cx="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154940</xdr:rowOff>
    </xdr:from>
    <xdr:ext cx="340360" cy="257175"/>
    <xdr:sp macro="" textlink="">
      <xdr:nvSpPr>
        <xdr:cNvPr id="470" name="【学校施設】&#10;有形固定資産減価償却率最小値テキスト"/>
        <xdr:cNvSpPr txBox="1"/>
      </xdr:nvSpPr>
      <xdr:spPr>
        <a:xfrm>
          <a:off x="16357600" y="1095629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471" name="直線コネクタ 470"/>
        <xdr:cNvCxnSpPr/>
      </xdr:nvCxnSpPr>
      <xdr:spPr>
        <a:xfrm>
          <a:off x="16230600" y="1095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12065</xdr:rowOff>
    </xdr:from>
    <xdr:ext cx="405130" cy="259080"/>
    <xdr:sp macro="" textlink="">
      <xdr:nvSpPr>
        <xdr:cNvPr id="472" name="【学校施設】&#10;有形固定資産減価償却率最大値テキスト"/>
        <xdr:cNvSpPr txBox="1"/>
      </xdr:nvSpPr>
      <xdr:spPr>
        <a:xfrm>
          <a:off x="16357600" y="9441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88.0</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65405</xdr:rowOff>
    </xdr:from>
    <xdr:to>
      <xdr:col>86</xdr:col>
      <xdr:colOff>25400</xdr:colOff>
      <xdr:row>56</xdr:row>
      <xdr:rowOff>65405</xdr:rowOff>
    </xdr:to>
    <xdr:cxnSp macro="">
      <xdr:nvCxnSpPr>
        <xdr:cNvPr id="473" name="直線コネクタ 472"/>
        <xdr:cNvCxnSpPr/>
      </xdr:nvCxnSpPr>
      <xdr:spPr>
        <a:xfrm>
          <a:off x="16230600" y="966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19685</xdr:rowOff>
    </xdr:from>
    <xdr:ext cx="405130" cy="257175"/>
    <xdr:sp macro="" textlink="">
      <xdr:nvSpPr>
        <xdr:cNvPr id="474" name="【学校施設】&#10;有形固定資産減価償却率平均値テキスト"/>
        <xdr:cNvSpPr txBox="1"/>
      </xdr:nvSpPr>
      <xdr:spPr>
        <a:xfrm>
          <a:off x="16357600" y="996378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168275</xdr:rowOff>
    </xdr:from>
    <xdr:to>
      <xdr:col>85</xdr:col>
      <xdr:colOff>177800</xdr:colOff>
      <xdr:row>59</xdr:row>
      <xdr:rowOff>98425</xdr:rowOff>
    </xdr:to>
    <xdr:sp macro="" textlink="">
      <xdr:nvSpPr>
        <xdr:cNvPr id="475" name="フローチャート: 判断 474"/>
        <xdr:cNvSpPr/>
      </xdr:nvSpPr>
      <xdr:spPr>
        <a:xfrm>
          <a:off x="16268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76" name="フローチャート: 判断 475"/>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61595</xdr:rowOff>
    </xdr:from>
    <xdr:to>
      <xdr:col>76</xdr:col>
      <xdr:colOff>165100</xdr:colOff>
      <xdr:row>59</xdr:row>
      <xdr:rowOff>163195</xdr:rowOff>
    </xdr:to>
    <xdr:sp macro="" textlink="">
      <xdr:nvSpPr>
        <xdr:cNvPr id="477" name="フローチャート: 判断 476"/>
        <xdr:cNvSpPr/>
      </xdr:nvSpPr>
      <xdr:spPr>
        <a:xfrm>
          <a:off x="14541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31115</xdr:rowOff>
    </xdr:from>
    <xdr:to>
      <xdr:col>72</xdr:col>
      <xdr:colOff>38100</xdr:colOff>
      <xdr:row>59</xdr:row>
      <xdr:rowOff>132715</xdr:rowOff>
    </xdr:to>
    <xdr:sp macro="" textlink="">
      <xdr:nvSpPr>
        <xdr:cNvPr id="478" name="フローチャート: 判断 477"/>
        <xdr:cNvSpPr/>
      </xdr:nvSpPr>
      <xdr:spPr>
        <a:xfrm>
          <a:off x="136525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479" name="テキスト ボックス 478"/>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480" name="テキスト ボックス 479"/>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481" name="テキスト ボックス 480"/>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482" name="テキスト ボックス 481"/>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483" name="テキスト ボックス 482"/>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60</xdr:row>
      <xdr:rowOff>92710</xdr:rowOff>
    </xdr:from>
    <xdr:to>
      <xdr:col>85</xdr:col>
      <xdr:colOff>177800</xdr:colOff>
      <xdr:row>61</xdr:row>
      <xdr:rowOff>22860</xdr:rowOff>
    </xdr:to>
    <xdr:sp macro="" textlink="">
      <xdr:nvSpPr>
        <xdr:cNvPr id="484" name="楕円 483"/>
        <xdr:cNvSpPr/>
      </xdr:nvSpPr>
      <xdr:spPr>
        <a:xfrm>
          <a:off x="16268700" y="103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71120</xdr:rowOff>
    </xdr:from>
    <xdr:ext cx="405130" cy="259080"/>
    <xdr:sp macro="" textlink="">
      <xdr:nvSpPr>
        <xdr:cNvPr id="485" name="【学校施設】&#10;有形固定資産減価償却率該当値テキスト"/>
        <xdr:cNvSpPr txBox="1"/>
      </xdr:nvSpPr>
      <xdr:spPr>
        <a:xfrm>
          <a:off x="16357600" y="10358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128905</xdr:rowOff>
    </xdr:from>
    <xdr:to>
      <xdr:col>81</xdr:col>
      <xdr:colOff>101600</xdr:colOff>
      <xdr:row>61</xdr:row>
      <xdr:rowOff>59055</xdr:rowOff>
    </xdr:to>
    <xdr:sp macro="" textlink="">
      <xdr:nvSpPr>
        <xdr:cNvPr id="486" name="楕円 485"/>
        <xdr:cNvSpPr/>
      </xdr:nvSpPr>
      <xdr:spPr>
        <a:xfrm>
          <a:off x="15430500" y="104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143510</xdr:rowOff>
    </xdr:from>
    <xdr:to>
      <xdr:col>85</xdr:col>
      <xdr:colOff>127000</xdr:colOff>
      <xdr:row>61</xdr:row>
      <xdr:rowOff>8255</xdr:rowOff>
    </xdr:to>
    <xdr:cxnSp macro="">
      <xdr:nvCxnSpPr>
        <xdr:cNvPr id="487" name="直線コネクタ 486"/>
        <xdr:cNvCxnSpPr/>
      </xdr:nvCxnSpPr>
      <xdr:spPr>
        <a:xfrm flipV="1">
          <a:off x="15481300" y="1043051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163195</xdr:rowOff>
    </xdr:from>
    <xdr:to>
      <xdr:col>76</xdr:col>
      <xdr:colOff>165100</xdr:colOff>
      <xdr:row>61</xdr:row>
      <xdr:rowOff>93345</xdr:rowOff>
    </xdr:to>
    <xdr:sp macro="" textlink="">
      <xdr:nvSpPr>
        <xdr:cNvPr id="488" name="楕円 487"/>
        <xdr:cNvSpPr/>
      </xdr:nvSpPr>
      <xdr:spPr>
        <a:xfrm>
          <a:off x="14541500" y="104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8255</xdr:rowOff>
    </xdr:from>
    <xdr:to>
      <xdr:col>81</xdr:col>
      <xdr:colOff>50800</xdr:colOff>
      <xdr:row>61</xdr:row>
      <xdr:rowOff>42545</xdr:rowOff>
    </xdr:to>
    <xdr:cxnSp macro="">
      <xdr:nvCxnSpPr>
        <xdr:cNvPr id="489" name="直線コネクタ 488"/>
        <xdr:cNvCxnSpPr/>
      </xdr:nvCxnSpPr>
      <xdr:spPr>
        <a:xfrm flipV="1">
          <a:off x="14592300" y="104667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147320</xdr:rowOff>
    </xdr:from>
    <xdr:ext cx="405130" cy="259080"/>
    <xdr:sp macro="" textlink="">
      <xdr:nvSpPr>
        <xdr:cNvPr id="490" name="n_1aveValue【学校施設】&#10;有形固定資産減価償却率"/>
        <xdr:cNvSpPr txBox="1"/>
      </xdr:nvSpPr>
      <xdr:spPr>
        <a:xfrm>
          <a:off x="15266035" y="9919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8255</xdr:rowOff>
    </xdr:from>
    <xdr:ext cx="403225" cy="257175"/>
    <xdr:sp macro="" textlink="">
      <xdr:nvSpPr>
        <xdr:cNvPr id="491" name="n_2aveValue【学校施設】&#10;有形固定資産減価償却率"/>
        <xdr:cNvSpPr txBox="1"/>
      </xdr:nvSpPr>
      <xdr:spPr>
        <a:xfrm>
          <a:off x="14389735" y="99523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149225</xdr:rowOff>
    </xdr:from>
    <xdr:ext cx="403225" cy="259080"/>
    <xdr:sp macro="" textlink="">
      <xdr:nvSpPr>
        <xdr:cNvPr id="492" name="n_3aveValue【学校施設】&#10;有形固定資産減価償却率"/>
        <xdr:cNvSpPr txBox="1"/>
      </xdr:nvSpPr>
      <xdr:spPr>
        <a:xfrm>
          <a:off x="13500735" y="99218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50165</xdr:rowOff>
    </xdr:from>
    <xdr:ext cx="405130" cy="259080"/>
    <xdr:sp macro="" textlink="">
      <xdr:nvSpPr>
        <xdr:cNvPr id="493" name="n_1mainValue【学校施設】&#10;有形固定資産減価償却率"/>
        <xdr:cNvSpPr txBox="1"/>
      </xdr:nvSpPr>
      <xdr:spPr>
        <a:xfrm>
          <a:off x="15266035" y="10508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84455</xdr:rowOff>
    </xdr:from>
    <xdr:ext cx="403225" cy="259080"/>
    <xdr:sp macro="" textlink="">
      <xdr:nvSpPr>
        <xdr:cNvPr id="494" name="n_2mainValue【学校施設】&#10;有形固定資産減価償却率"/>
        <xdr:cNvSpPr txBox="1"/>
      </xdr:nvSpPr>
      <xdr:spPr>
        <a:xfrm>
          <a:off x="14389735" y="105429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03" name="テキスト ボックス 502"/>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5455" cy="257175"/>
    <xdr:sp macro="" textlink="">
      <xdr:nvSpPr>
        <xdr:cNvPr id="505" name="テキスト ボックス 504"/>
        <xdr:cNvSpPr txBox="1"/>
      </xdr:nvSpPr>
      <xdr:spPr>
        <a:xfrm>
          <a:off x="17820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6" name="直線コネクタ 505"/>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507" name="テキスト ボックス 506"/>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8" name="直線コネクタ 507"/>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509" name="テキスト ボックス 508"/>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0" name="直線コネクタ 509"/>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511" name="テキスト ボックス 510"/>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2" name="直線コネクタ 511"/>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513" name="テキスト ボックス 512"/>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4" name="直線コネクタ 513"/>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5455" cy="259080"/>
    <xdr:sp macro="" textlink="">
      <xdr:nvSpPr>
        <xdr:cNvPr id="515" name="テキスト ボックス 514"/>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517" name="テキスト ボックス 516"/>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37465</xdr:rowOff>
    </xdr:from>
    <xdr:to>
      <xdr:col>116</xdr:col>
      <xdr:colOff>62865</xdr:colOff>
      <xdr:row>64</xdr:row>
      <xdr:rowOff>19685</xdr:rowOff>
    </xdr:to>
    <xdr:cxnSp macro="">
      <xdr:nvCxnSpPr>
        <xdr:cNvPr id="519" name="直線コネクタ 518"/>
        <xdr:cNvCxnSpPr/>
      </xdr:nvCxnSpPr>
      <xdr:spPr>
        <a:xfrm flipV="1">
          <a:off x="22160865" y="9638665"/>
          <a:ext cx="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23495</xdr:rowOff>
    </xdr:from>
    <xdr:ext cx="469900" cy="259080"/>
    <xdr:sp macro="" textlink="">
      <xdr:nvSpPr>
        <xdr:cNvPr id="520" name="【学校施設】&#10;一人当たり面積最小値テキスト"/>
        <xdr:cNvSpPr txBox="1"/>
      </xdr:nvSpPr>
      <xdr:spPr>
        <a:xfrm>
          <a:off x="22199600" y="10996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19685</xdr:rowOff>
    </xdr:from>
    <xdr:to>
      <xdr:col>116</xdr:col>
      <xdr:colOff>152400</xdr:colOff>
      <xdr:row>64</xdr:row>
      <xdr:rowOff>19685</xdr:rowOff>
    </xdr:to>
    <xdr:cxnSp macro="">
      <xdr:nvCxnSpPr>
        <xdr:cNvPr id="521" name="直線コネクタ 520"/>
        <xdr:cNvCxnSpPr/>
      </xdr:nvCxnSpPr>
      <xdr:spPr>
        <a:xfrm>
          <a:off x="22072600" y="1099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155575</xdr:rowOff>
    </xdr:from>
    <xdr:ext cx="469900" cy="257175"/>
    <xdr:sp macro="" textlink="">
      <xdr:nvSpPr>
        <xdr:cNvPr id="522" name="【学校施設】&#10;一人当たり面積最大値テキスト"/>
        <xdr:cNvSpPr txBox="1"/>
      </xdr:nvSpPr>
      <xdr:spPr>
        <a:xfrm>
          <a:off x="22199600" y="94138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4.702</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37465</xdr:rowOff>
    </xdr:from>
    <xdr:to>
      <xdr:col>116</xdr:col>
      <xdr:colOff>152400</xdr:colOff>
      <xdr:row>56</xdr:row>
      <xdr:rowOff>37465</xdr:rowOff>
    </xdr:to>
    <xdr:cxnSp macro="">
      <xdr:nvCxnSpPr>
        <xdr:cNvPr id="523" name="直線コネクタ 522"/>
        <xdr:cNvCxnSpPr/>
      </xdr:nvCxnSpPr>
      <xdr:spPr>
        <a:xfrm>
          <a:off x="22072600" y="963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127635</xdr:rowOff>
    </xdr:from>
    <xdr:ext cx="469900" cy="259080"/>
    <xdr:sp macro="" textlink="">
      <xdr:nvSpPr>
        <xdr:cNvPr id="524" name="【学校施設】&#10;一人当たり面積平均値テキスト"/>
        <xdr:cNvSpPr txBox="1"/>
      </xdr:nvSpPr>
      <xdr:spPr>
        <a:xfrm>
          <a:off x="22199600" y="104146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104775</xdr:rowOff>
    </xdr:from>
    <xdr:to>
      <xdr:col>116</xdr:col>
      <xdr:colOff>114300</xdr:colOff>
      <xdr:row>62</xdr:row>
      <xdr:rowOff>34925</xdr:rowOff>
    </xdr:to>
    <xdr:sp macro="" textlink="">
      <xdr:nvSpPr>
        <xdr:cNvPr id="525" name="フローチャート: 判断 524"/>
        <xdr:cNvSpPr/>
      </xdr:nvSpPr>
      <xdr:spPr>
        <a:xfrm>
          <a:off x="221107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93345</xdr:rowOff>
    </xdr:from>
    <xdr:to>
      <xdr:col>112</xdr:col>
      <xdr:colOff>38100</xdr:colOff>
      <xdr:row>62</xdr:row>
      <xdr:rowOff>23495</xdr:rowOff>
    </xdr:to>
    <xdr:sp macro="" textlink="">
      <xdr:nvSpPr>
        <xdr:cNvPr id="526" name="フローチャート: 判断 525"/>
        <xdr:cNvSpPr/>
      </xdr:nvSpPr>
      <xdr:spPr>
        <a:xfrm>
          <a:off x="21272500" y="1055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87630</xdr:rowOff>
    </xdr:from>
    <xdr:to>
      <xdr:col>107</xdr:col>
      <xdr:colOff>101600</xdr:colOff>
      <xdr:row>62</xdr:row>
      <xdr:rowOff>17780</xdr:rowOff>
    </xdr:to>
    <xdr:sp macro="" textlink="">
      <xdr:nvSpPr>
        <xdr:cNvPr id="527" name="フローチャート: 判断 526"/>
        <xdr:cNvSpPr/>
      </xdr:nvSpPr>
      <xdr:spPr>
        <a:xfrm>
          <a:off x="203835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149860</xdr:rowOff>
    </xdr:from>
    <xdr:to>
      <xdr:col>102</xdr:col>
      <xdr:colOff>165100</xdr:colOff>
      <xdr:row>62</xdr:row>
      <xdr:rowOff>80010</xdr:rowOff>
    </xdr:to>
    <xdr:sp macro="" textlink="">
      <xdr:nvSpPr>
        <xdr:cNvPr id="528" name="フローチャート: 判断 527"/>
        <xdr:cNvSpPr/>
      </xdr:nvSpPr>
      <xdr:spPr>
        <a:xfrm>
          <a:off x="19494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529" name="テキスト ボックス 528"/>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530" name="テキスト ボックス 529"/>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531" name="テキスト ボックス 530"/>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532" name="テキスト ボックス 531"/>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533" name="テキスト ボックス 532"/>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19050</xdr:rowOff>
    </xdr:from>
    <xdr:to>
      <xdr:col>116</xdr:col>
      <xdr:colOff>114300</xdr:colOff>
      <xdr:row>63</xdr:row>
      <xdr:rowOff>120650</xdr:rowOff>
    </xdr:to>
    <xdr:sp macro="" textlink="">
      <xdr:nvSpPr>
        <xdr:cNvPr id="534" name="楕円 533"/>
        <xdr:cNvSpPr/>
      </xdr:nvSpPr>
      <xdr:spPr>
        <a:xfrm>
          <a:off x="221107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105410</xdr:rowOff>
    </xdr:from>
    <xdr:ext cx="469900" cy="259080"/>
    <xdr:sp macro="" textlink="">
      <xdr:nvSpPr>
        <xdr:cNvPr id="535" name="【学校施設】&#10;一人当たり面積該当値テキスト"/>
        <xdr:cNvSpPr txBox="1"/>
      </xdr:nvSpPr>
      <xdr:spPr>
        <a:xfrm>
          <a:off x="22199600" y="10735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536" name="楕円 535"/>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69850</xdr:rowOff>
    </xdr:from>
    <xdr:to>
      <xdr:col>116</xdr:col>
      <xdr:colOff>63500</xdr:colOff>
      <xdr:row>63</xdr:row>
      <xdr:rowOff>80010</xdr:rowOff>
    </xdr:to>
    <xdr:cxnSp macro="">
      <xdr:nvCxnSpPr>
        <xdr:cNvPr id="537" name="直線コネクタ 536"/>
        <xdr:cNvCxnSpPr/>
      </xdr:nvCxnSpPr>
      <xdr:spPr>
        <a:xfrm flipV="1">
          <a:off x="21323300" y="1087120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35560</xdr:rowOff>
    </xdr:from>
    <xdr:to>
      <xdr:col>107</xdr:col>
      <xdr:colOff>101600</xdr:colOff>
      <xdr:row>63</xdr:row>
      <xdr:rowOff>137160</xdr:rowOff>
    </xdr:to>
    <xdr:sp macro="" textlink="">
      <xdr:nvSpPr>
        <xdr:cNvPr id="538" name="楕円 537"/>
        <xdr:cNvSpPr/>
      </xdr:nvSpPr>
      <xdr:spPr>
        <a:xfrm>
          <a:off x="20383500" y="108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86360</xdr:rowOff>
    </xdr:to>
    <xdr:cxnSp macro="">
      <xdr:nvCxnSpPr>
        <xdr:cNvPr id="539" name="直線コネクタ 538"/>
        <xdr:cNvCxnSpPr/>
      </xdr:nvCxnSpPr>
      <xdr:spPr>
        <a:xfrm flipV="1">
          <a:off x="20434300" y="108813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40640</xdr:rowOff>
    </xdr:from>
    <xdr:ext cx="469900" cy="257175"/>
    <xdr:sp macro="" textlink="">
      <xdr:nvSpPr>
        <xdr:cNvPr id="540" name="n_1aveValue【学校施設】&#10;一人当たり面積"/>
        <xdr:cNvSpPr txBox="1"/>
      </xdr:nvSpPr>
      <xdr:spPr>
        <a:xfrm>
          <a:off x="21075650" y="103276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34290</xdr:rowOff>
    </xdr:from>
    <xdr:ext cx="467995" cy="259080"/>
    <xdr:sp macro="" textlink="">
      <xdr:nvSpPr>
        <xdr:cNvPr id="541" name="n_2aveValue【学校施設】&#10;一人当たり面積"/>
        <xdr:cNvSpPr txBox="1"/>
      </xdr:nvSpPr>
      <xdr:spPr>
        <a:xfrm>
          <a:off x="20199350" y="103212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96520</xdr:rowOff>
    </xdr:from>
    <xdr:ext cx="467995" cy="259080"/>
    <xdr:sp macro="" textlink="">
      <xdr:nvSpPr>
        <xdr:cNvPr id="542" name="n_3aveValue【学校施設】&#10;一人当たり面積"/>
        <xdr:cNvSpPr txBox="1"/>
      </xdr:nvSpPr>
      <xdr:spPr>
        <a:xfrm>
          <a:off x="19310350" y="103835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121920</xdr:rowOff>
    </xdr:from>
    <xdr:ext cx="469900" cy="257175"/>
    <xdr:sp macro="" textlink="">
      <xdr:nvSpPr>
        <xdr:cNvPr id="543" name="n_1mainValue【学校施設】&#10;一人当たり面積"/>
        <xdr:cNvSpPr txBox="1"/>
      </xdr:nvSpPr>
      <xdr:spPr>
        <a:xfrm>
          <a:off x="21075650" y="109232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128270</xdr:rowOff>
    </xdr:from>
    <xdr:ext cx="467995" cy="259080"/>
    <xdr:sp macro="" textlink="">
      <xdr:nvSpPr>
        <xdr:cNvPr id="544" name="n_2mainValue【学校施設】&#10;一人当たり面積"/>
        <xdr:cNvSpPr txBox="1"/>
      </xdr:nvSpPr>
      <xdr:spPr>
        <a:xfrm>
          <a:off x="20199350" y="109296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1" name="正方形/長方形 5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2" name="正方形/長方形 56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3" name="正方形/長方形 56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4" name="正方形/長方形 56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5" name="正方形/長方形 56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6" name="正方形/長方形 56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7" name="正方形/長方形 56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正方形/長方形 56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69" name="正方形/長方形 5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0" name="正方形/長方形 56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1" name="正方形/長方形 57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2" name="正方形/長方形 57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3" name="正方形/長方形 57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4" name="正方形/長方形 57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5" name="正方形/長方形 57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6" name="正方形/長方形 57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77" name="正方形/長方形 5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8" name="正方形/長方形 57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9" name="テキスト ボックス 57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本町の特徴として、</a:t>
          </a:r>
          <a:r>
            <a:rPr kumimoji="1" lang="en-US" altLang="ja-JP" sz="1300">
              <a:latin typeface="ＭＳ Ｐゴシック"/>
              <a:ea typeface="ＭＳ Ｐゴシック"/>
            </a:rPr>
            <a:t>【</a:t>
          </a:r>
          <a:r>
            <a:rPr kumimoji="1" lang="ja-JP" altLang="en-US" sz="1300">
              <a:latin typeface="ＭＳ Ｐゴシック"/>
              <a:ea typeface="ＭＳ Ｐゴシック"/>
            </a:rPr>
            <a:t>道路</a:t>
          </a:r>
          <a:r>
            <a:rPr kumimoji="1" lang="en-US" altLang="ja-JP" sz="1300">
              <a:latin typeface="ＭＳ Ｐゴシック"/>
              <a:ea typeface="ＭＳ Ｐゴシック"/>
            </a:rPr>
            <a:t>】</a:t>
          </a:r>
          <a:r>
            <a:rPr kumimoji="1" lang="ja-JP" altLang="en-US" sz="1300">
              <a:latin typeface="ＭＳ Ｐゴシック"/>
              <a:ea typeface="ＭＳ Ｐゴシック"/>
            </a:rPr>
            <a:t>の有形固定資産減価償却率の高さ、</a:t>
          </a:r>
          <a:r>
            <a:rPr kumimoji="1" lang="en-US" altLang="ja-JP" sz="1300">
              <a:latin typeface="ＭＳ Ｐゴシック"/>
              <a:ea typeface="ＭＳ Ｐゴシック"/>
            </a:rPr>
            <a:t>【</a:t>
          </a:r>
          <a:r>
            <a:rPr kumimoji="1" lang="ja-JP" altLang="en-US" sz="1300">
              <a:latin typeface="ＭＳ Ｐゴシック"/>
              <a:ea typeface="ＭＳ Ｐゴシック"/>
            </a:rPr>
            <a:t>認定こども園・保育所</a:t>
          </a:r>
          <a:r>
            <a:rPr kumimoji="1" lang="en-US" altLang="ja-JP" sz="1300">
              <a:latin typeface="ＭＳ Ｐゴシック"/>
              <a:ea typeface="ＭＳ Ｐゴシック"/>
            </a:rPr>
            <a:t>】</a:t>
          </a:r>
          <a:r>
            <a:rPr kumimoji="1" lang="ja-JP" altLang="en-US" sz="1300">
              <a:latin typeface="ＭＳ Ｐゴシック"/>
              <a:ea typeface="ＭＳ Ｐゴシック"/>
            </a:rPr>
            <a:t>の一人当たり面積の多さ、</a:t>
          </a:r>
          <a:r>
            <a:rPr kumimoji="1" lang="en-US" altLang="ja-JP" sz="1300">
              <a:latin typeface="ＭＳ Ｐゴシック"/>
              <a:ea typeface="ＭＳ Ｐゴシック"/>
            </a:rPr>
            <a:t>【</a:t>
          </a:r>
          <a:r>
            <a:rPr kumimoji="1" lang="ja-JP" altLang="en-US" sz="1300">
              <a:latin typeface="ＭＳ Ｐゴシック"/>
              <a:ea typeface="ＭＳ Ｐゴシック"/>
            </a:rPr>
            <a:t>学校施設</a:t>
          </a:r>
          <a:r>
            <a:rPr kumimoji="1" lang="en-US" altLang="ja-JP" sz="1300">
              <a:latin typeface="ＭＳ Ｐゴシック"/>
              <a:ea typeface="ＭＳ Ｐゴシック"/>
            </a:rPr>
            <a:t>】</a:t>
          </a:r>
          <a:r>
            <a:rPr kumimoji="1" lang="ja-JP" altLang="en-US" sz="1300">
              <a:latin typeface="ＭＳ Ｐゴシック"/>
              <a:ea typeface="ＭＳ Ｐゴシック"/>
            </a:rPr>
            <a:t>の有形固定資産減価償却率及び一人当たり面積の少なさが挙げられる。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【道路】の有形固定資産減価償却率の高さは、老朽化の進行であり、今後の更新費用が懸念される。適切なインフラ更新に備えた基金の積立や新規整備の際の個所付けの精査が必要と考えられる。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認定こども園・保育所】については、合併以後、２保育所を改築したことにより、減価償却率は類似団体平均程度であり、一人当たり面積も充実していると言える。反面、統廃合の余地もあると言えるが、現行の施設を長寿命化して活用し、現行の保育所数を堅持する方針であることから、少子化により分母が減少することで一人当たり面積は上昇し、有形固定資産減価償却率も今後上昇していく見込み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学校施設】の有形固定資産減価償却率及び一人当たり面積の少なさは、統合中学校整備の影響と考えている。少子化を見据えた統廃合であり、人口減少により分母が減少することで、一人当たり面積は今後上昇し、類似団体平均との乖離は収束していくと考え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13,201
13,038
111.52
7,429,811
7,130,427
160,954
5,275,803
8,461,366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35.3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0" name="テキスト ボックス 39"/>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7185" cy="257175"/>
    <xdr:sp macro="" textlink="">
      <xdr:nvSpPr>
        <xdr:cNvPr id="43" name="テキスト ボックス 42"/>
        <xdr:cNvSpPr txBox="1"/>
      </xdr:nvSpPr>
      <xdr:spPr>
        <a:xfrm>
          <a:off x="422910" y="7151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175"/>
    <xdr:sp macro="" textlink="">
      <xdr:nvSpPr>
        <xdr:cNvPr id="47" name="テキスト ボックス 46"/>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5455" cy="257175"/>
    <xdr:sp macro="" textlink="">
      <xdr:nvSpPr>
        <xdr:cNvPr id="53" name="テキスト ボックス 52"/>
        <xdr:cNvSpPr txBox="1"/>
      </xdr:nvSpPr>
      <xdr:spPr>
        <a:xfrm>
          <a:off x="294640" y="551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5455" cy="259080"/>
    <xdr:sp macro="" textlink="">
      <xdr:nvSpPr>
        <xdr:cNvPr id="55" name="テキスト ボックス 54"/>
        <xdr:cNvSpPr txBox="1"/>
      </xdr:nvSpPr>
      <xdr:spPr>
        <a:xfrm>
          <a:off x="294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45085</xdr:rowOff>
    </xdr:from>
    <xdr:to>
      <xdr:col>24</xdr:col>
      <xdr:colOff>62865</xdr:colOff>
      <xdr:row>41</xdr:row>
      <xdr:rowOff>162560</xdr:rowOff>
    </xdr:to>
    <xdr:cxnSp macro="">
      <xdr:nvCxnSpPr>
        <xdr:cNvPr id="57" name="直線コネクタ 56"/>
        <xdr:cNvCxnSpPr/>
      </xdr:nvCxnSpPr>
      <xdr:spPr>
        <a:xfrm flipV="1">
          <a:off x="4634865" y="5702935"/>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166370</xdr:rowOff>
    </xdr:from>
    <xdr:ext cx="340360" cy="257175"/>
    <xdr:sp macro="" textlink="">
      <xdr:nvSpPr>
        <xdr:cNvPr id="58" name="【図書館】&#10;有形固定資産減価償却率最小値テキスト"/>
        <xdr:cNvSpPr txBox="1"/>
      </xdr:nvSpPr>
      <xdr:spPr>
        <a:xfrm>
          <a:off x="4673600" y="719582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162560</xdr:rowOff>
    </xdr:from>
    <xdr:to>
      <xdr:col>24</xdr:col>
      <xdr:colOff>152400</xdr:colOff>
      <xdr:row>41</xdr:row>
      <xdr:rowOff>162560</xdr:rowOff>
    </xdr:to>
    <xdr:cxnSp macro="">
      <xdr:nvCxnSpPr>
        <xdr:cNvPr id="59" name="直線コネクタ 58"/>
        <xdr:cNvCxnSpPr/>
      </xdr:nvCxnSpPr>
      <xdr:spPr>
        <a:xfrm>
          <a:off x="4546600" y="719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163195</xdr:rowOff>
    </xdr:from>
    <xdr:ext cx="405130" cy="259080"/>
    <xdr:sp macro="" textlink="">
      <xdr:nvSpPr>
        <xdr:cNvPr id="60" name="【図書館】&#10;有形固定資産減価償却率最大値テキスト"/>
        <xdr:cNvSpPr txBox="1"/>
      </xdr:nvSpPr>
      <xdr:spPr>
        <a:xfrm>
          <a:off x="4673600" y="5478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97.4</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45085</xdr:rowOff>
    </xdr:from>
    <xdr:to>
      <xdr:col>24</xdr:col>
      <xdr:colOff>152400</xdr:colOff>
      <xdr:row>33</xdr:row>
      <xdr:rowOff>45085</xdr:rowOff>
    </xdr:to>
    <xdr:cxnSp macro="">
      <xdr:nvCxnSpPr>
        <xdr:cNvPr id="61" name="直線コネクタ 60"/>
        <xdr:cNvCxnSpPr/>
      </xdr:nvCxnSpPr>
      <xdr:spPr>
        <a:xfrm>
          <a:off x="4546600" y="5702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20320</xdr:rowOff>
    </xdr:from>
    <xdr:ext cx="405130" cy="257175"/>
    <xdr:sp macro="" textlink="">
      <xdr:nvSpPr>
        <xdr:cNvPr id="62" name="【図書館】&#10;有形固定資産減価償却率平均値テキスト"/>
        <xdr:cNvSpPr txBox="1"/>
      </xdr:nvSpPr>
      <xdr:spPr>
        <a:xfrm>
          <a:off x="4673600" y="653542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41910</xdr:rowOff>
    </xdr:from>
    <xdr:to>
      <xdr:col>24</xdr:col>
      <xdr:colOff>114300</xdr:colOff>
      <xdr:row>38</xdr:row>
      <xdr:rowOff>143510</xdr:rowOff>
    </xdr:to>
    <xdr:sp macro="" textlink="">
      <xdr:nvSpPr>
        <xdr:cNvPr id="63" name="フローチャート: 判断 62"/>
        <xdr:cNvSpPr/>
      </xdr:nvSpPr>
      <xdr:spPr>
        <a:xfrm>
          <a:off x="45847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86360</xdr:rowOff>
    </xdr:from>
    <xdr:to>
      <xdr:col>20</xdr:col>
      <xdr:colOff>38100</xdr:colOff>
      <xdr:row>39</xdr:row>
      <xdr:rowOff>15875</xdr:rowOff>
    </xdr:to>
    <xdr:sp macro="" textlink="">
      <xdr:nvSpPr>
        <xdr:cNvPr id="64" name="フローチャート: 判断 63"/>
        <xdr:cNvSpPr/>
      </xdr:nvSpPr>
      <xdr:spPr>
        <a:xfrm>
          <a:off x="3746500" y="660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154940</xdr:rowOff>
    </xdr:from>
    <xdr:to>
      <xdr:col>15</xdr:col>
      <xdr:colOff>101600</xdr:colOff>
      <xdr:row>39</xdr:row>
      <xdr:rowOff>84455</xdr:rowOff>
    </xdr:to>
    <xdr:sp macro="" textlink="">
      <xdr:nvSpPr>
        <xdr:cNvPr id="65" name="フローチャート: 判断 64"/>
        <xdr:cNvSpPr/>
      </xdr:nvSpPr>
      <xdr:spPr>
        <a:xfrm>
          <a:off x="2857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2540</xdr:rowOff>
    </xdr:from>
    <xdr:to>
      <xdr:col>10</xdr:col>
      <xdr:colOff>165100</xdr:colOff>
      <xdr:row>39</xdr:row>
      <xdr:rowOff>104140</xdr:rowOff>
    </xdr:to>
    <xdr:sp macro="" textlink="">
      <xdr:nvSpPr>
        <xdr:cNvPr id="66" name="フローチャート: 判断 65"/>
        <xdr:cNvSpPr/>
      </xdr:nvSpPr>
      <xdr:spPr>
        <a:xfrm>
          <a:off x="196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128270</xdr:rowOff>
    </xdr:from>
    <xdr:to>
      <xdr:col>24</xdr:col>
      <xdr:colOff>114300</xdr:colOff>
      <xdr:row>36</xdr:row>
      <xdr:rowOff>58420</xdr:rowOff>
    </xdr:to>
    <xdr:sp macro="" textlink="">
      <xdr:nvSpPr>
        <xdr:cNvPr id="72" name="楕円 71"/>
        <xdr:cNvSpPr/>
      </xdr:nvSpPr>
      <xdr:spPr>
        <a:xfrm>
          <a:off x="4584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151130</xdr:rowOff>
    </xdr:from>
    <xdr:ext cx="405130" cy="259080"/>
    <xdr:sp macro="" textlink="">
      <xdr:nvSpPr>
        <xdr:cNvPr id="73" name="【図書館】&#10;有形固定資産減価償却率該当値テキスト"/>
        <xdr:cNvSpPr txBox="1"/>
      </xdr:nvSpPr>
      <xdr:spPr>
        <a:xfrm>
          <a:off x="4673600" y="5980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160655</xdr:rowOff>
    </xdr:from>
    <xdr:to>
      <xdr:col>20</xdr:col>
      <xdr:colOff>38100</xdr:colOff>
      <xdr:row>36</xdr:row>
      <xdr:rowOff>90805</xdr:rowOff>
    </xdr:to>
    <xdr:sp macro="" textlink="">
      <xdr:nvSpPr>
        <xdr:cNvPr id="74" name="楕円 73"/>
        <xdr:cNvSpPr/>
      </xdr:nvSpPr>
      <xdr:spPr>
        <a:xfrm>
          <a:off x="3746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xdr:rowOff>
    </xdr:from>
    <xdr:to>
      <xdr:col>24</xdr:col>
      <xdr:colOff>63500</xdr:colOff>
      <xdr:row>36</xdr:row>
      <xdr:rowOff>40640</xdr:rowOff>
    </xdr:to>
    <xdr:cxnSp macro="">
      <xdr:nvCxnSpPr>
        <xdr:cNvPr id="75" name="直線コネクタ 74"/>
        <xdr:cNvCxnSpPr/>
      </xdr:nvCxnSpPr>
      <xdr:spPr>
        <a:xfrm flipV="1">
          <a:off x="3797300" y="617982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22225</xdr:rowOff>
    </xdr:from>
    <xdr:to>
      <xdr:col>15</xdr:col>
      <xdr:colOff>101600</xdr:colOff>
      <xdr:row>36</xdr:row>
      <xdr:rowOff>123825</xdr:rowOff>
    </xdr:to>
    <xdr:sp macro="" textlink="">
      <xdr:nvSpPr>
        <xdr:cNvPr id="76" name="楕円 75"/>
        <xdr:cNvSpPr/>
      </xdr:nvSpPr>
      <xdr:spPr>
        <a:xfrm>
          <a:off x="2857500" y="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40640</xdr:rowOff>
    </xdr:from>
    <xdr:to>
      <xdr:col>19</xdr:col>
      <xdr:colOff>177800</xdr:colOff>
      <xdr:row>36</xdr:row>
      <xdr:rowOff>73025</xdr:rowOff>
    </xdr:to>
    <xdr:cxnSp macro="">
      <xdr:nvCxnSpPr>
        <xdr:cNvPr id="77" name="直線コネクタ 76"/>
        <xdr:cNvCxnSpPr/>
      </xdr:nvCxnSpPr>
      <xdr:spPr>
        <a:xfrm flipV="1">
          <a:off x="2908300" y="62128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6985</xdr:rowOff>
    </xdr:from>
    <xdr:ext cx="405130" cy="257175"/>
    <xdr:sp macro="" textlink="">
      <xdr:nvSpPr>
        <xdr:cNvPr id="78" name="n_1aveValue【図書館】&#10;有形固定資産減価償却率"/>
        <xdr:cNvSpPr txBox="1"/>
      </xdr:nvSpPr>
      <xdr:spPr>
        <a:xfrm>
          <a:off x="3582035" y="66935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39</xdr:row>
      <xdr:rowOff>75565</xdr:rowOff>
    </xdr:from>
    <xdr:ext cx="403225" cy="257175"/>
    <xdr:sp macro="" textlink="">
      <xdr:nvSpPr>
        <xdr:cNvPr id="79" name="n_2aveValue【図書館】&#10;有形固定資産減価償却率"/>
        <xdr:cNvSpPr txBox="1"/>
      </xdr:nvSpPr>
      <xdr:spPr>
        <a:xfrm>
          <a:off x="2705735" y="67621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120650</xdr:rowOff>
    </xdr:from>
    <xdr:ext cx="403225" cy="257175"/>
    <xdr:sp macro="" textlink="">
      <xdr:nvSpPr>
        <xdr:cNvPr id="80" name="n_3aveValue【図書館】&#10;有形固定資産減価償却率"/>
        <xdr:cNvSpPr txBox="1"/>
      </xdr:nvSpPr>
      <xdr:spPr>
        <a:xfrm>
          <a:off x="1816735" y="64643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107315</xdr:rowOff>
    </xdr:from>
    <xdr:ext cx="405130" cy="259080"/>
    <xdr:sp macro="" textlink="">
      <xdr:nvSpPr>
        <xdr:cNvPr id="81" name="n_1mainValue【図書館】&#10;有形固定資産減価償却率"/>
        <xdr:cNvSpPr txBox="1"/>
      </xdr:nvSpPr>
      <xdr:spPr>
        <a:xfrm>
          <a:off x="3582035" y="5936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140335</xdr:rowOff>
    </xdr:from>
    <xdr:ext cx="403225" cy="259080"/>
    <xdr:sp macro="" textlink="">
      <xdr:nvSpPr>
        <xdr:cNvPr id="82" name="n_2mainValue【図書館】&#10;有形固定資産減価償却率"/>
        <xdr:cNvSpPr txBox="1"/>
      </xdr:nvSpPr>
      <xdr:spPr>
        <a:xfrm>
          <a:off x="2705735" y="59696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980" cy="225425"/>
    <xdr:sp macro="" textlink="">
      <xdr:nvSpPr>
        <xdr:cNvPr id="91" name="テキスト ボックス 90"/>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93" name="直線コネクタ 92"/>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5455" cy="257175"/>
    <xdr:sp macro="" textlink="">
      <xdr:nvSpPr>
        <xdr:cNvPr id="94" name="テキスト ボックス 93"/>
        <xdr:cNvSpPr txBox="1"/>
      </xdr:nvSpPr>
      <xdr:spPr>
        <a:xfrm>
          <a:off x="6136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95" name="直線コネクタ 94"/>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65455" cy="259080"/>
    <xdr:sp macro="" textlink="">
      <xdr:nvSpPr>
        <xdr:cNvPr id="96" name="テキスト ボックス 95"/>
        <xdr:cNvSpPr txBox="1"/>
      </xdr:nvSpPr>
      <xdr:spPr>
        <a:xfrm>
          <a:off x="6136640" y="682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97" name="直線コネクタ 96"/>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154940</xdr:rowOff>
    </xdr:from>
    <xdr:ext cx="465455" cy="257175"/>
    <xdr:sp macro="" textlink="">
      <xdr:nvSpPr>
        <xdr:cNvPr id="98" name="テキスト ボックス 97"/>
        <xdr:cNvSpPr txBox="1"/>
      </xdr:nvSpPr>
      <xdr:spPr>
        <a:xfrm>
          <a:off x="6136640" y="649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99" name="直線コネクタ 98"/>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170815</xdr:rowOff>
    </xdr:from>
    <xdr:ext cx="465455" cy="258445"/>
    <xdr:sp macro="" textlink="">
      <xdr:nvSpPr>
        <xdr:cNvPr id="100" name="テキスト ボックス 99"/>
        <xdr:cNvSpPr txBox="1"/>
      </xdr:nvSpPr>
      <xdr:spPr>
        <a:xfrm>
          <a:off x="6136640" y="617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1" name="直線コネクタ 100"/>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65455" cy="259080"/>
    <xdr:sp macro="" textlink="">
      <xdr:nvSpPr>
        <xdr:cNvPr id="102" name="テキスト ボックス 101"/>
        <xdr:cNvSpPr txBox="1"/>
      </xdr:nvSpPr>
      <xdr:spPr>
        <a:xfrm>
          <a:off x="6136640" y="584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03" name="直線コネクタ 102"/>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31750</xdr:rowOff>
    </xdr:from>
    <xdr:ext cx="465455" cy="257175"/>
    <xdr:sp macro="" textlink="">
      <xdr:nvSpPr>
        <xdr:cNvPr id="104" name="テキスト ボックス 103"/>
        <xdr:cNvSpPr txBox="1"/>
      </xdr:nvSpPr>
      <xdr:spPr>
        <a:xfrm>
          <a:off x="6136640" y="551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5455" cy="259080"/>
    <xdr:sp macro="" textlink="">
      <xdr:nvSpPr>
        <xdr:cNvPr id="106" name="テキスト ボックス 105"/>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42</xdr:row>
      <xdr:rowOff>63500</xdr:rowOff>
    </xdr:to>
    <xdr:cxnSp macro="">
      <xdr:nvCxnSpPr>
        <xdr:cNvPr id="108" name="直線コネクタ 107"/>
        <xdr:cNvCxnSpPr/>
      </xdr:nvCxnSpPr>
      <xdr:spPr>
        <a:xfrm flipV="1">
          <a:off x="10476865" y="5859780"/>
          <a:ext cx="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66675</xdr:rowOff>
    </xdr:from>
    <xdr:ext cx="469900" cy="257175"/>
    <xdr:sp macro="" textlink="">
      <xdr:nvSpPr>
        <xdr:cNvPr id="109" name="【図書館】&#10;一人当たり面積最小値テキスト"/>
        <xdr:cNvSpPr txBox="1"/>
      </xdr:nvSpPr>
      <xdr:spPr>
        <a:xfrm>
          <a:off x="10515600" y="72675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63500</xdr:rowOff>
    </xdr:from>
    <xdr:to>
      <xdr:col>55</xdr:col>
      <xdr:colOff>88900</xdr:colOff>
      <xdr:row>42</xdr:row>
      <xdr:rowOff>63500</xdr:rowOff>
    </xdr:to>
    <xdr:cxnSp macro="">
      <xdr:nvCxnSpPr>
        <xdr:cNvPr id="110" name="直線コネクタ 109"/>
        <xdr:cNvCxnSpPr/>
      </xdr:nvCxnSpPr>
      <xdr:spPr>
        <a:xfrm>
          <a:off x="10388600" y="7264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148590</xdr:rowOff>
    </xdr:from>
    <xdr:ext cx="469900" cy="259080"/>
    <xdr:sp macro="" textlink="">
      <xdr:nvSpPr>
        <xdr:cNvPr id="111" name="【図書館】&#10;一人当たり面積最大値テキスト"/>
        <xdr:cNvSpPr txBox="1"/>
      </xdr:nvSpPr>
      <xdr:spPr>
        <a:xfrm>
          <a:off x="10515600" y="5634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0.439</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2" name="直線コネクタ 111"/>
        <xdr:cNvCxnSpPr/>
      </xdr:nvCxnSpPr>
      <xdr:spPr>
        <a:xfrm>
          <a:off x="10388600" y="585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48260</xdr:rowOff>
    </xdr:from>
    <xdr:ext cx="469900" cy="259080"/>
    <xdr:sp macro="" textlink="">
      <xdr:nvSpPr>
        <xdr:cNvPr id="113" name="【図書館】&#10;一人当たり面積平均値テキスト"/>
        <xdr:cNvSpPr txBox="1"/>
      </xdr:nvSpPr>
      <xdr:spPr>
        <a:xfrm>
          <a:off x="10515600" y="6734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4" name="フローチャート: 判断 113"/>
        <xdr:cNvSpPr/>
      </xdr:nvSpPr>
      <xdr:spPr>
        <a:xfrm>
          <a:off x="104267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19050</xdr:rowOff>
    </xdr:from>
    <xdr:to>
      <xdr:col>50</xdr:col>
      <xdr:colOff>165100</xdr:colOff>
      <xdr:row>40</xdr:row>
      <xdr:rowOff>120650</xdr:rowOff>
    </xdr:to>
    <xdr:sp macro="" textlink="">
      <xdr:nvSpPr>
        <xdr:cNvPr id="115" name="フローチャート: 判断 114"/>
        <xdr:cNvSpPr/>
      </xdr:nvSpPr>
      <xdr:spPr>
        <a:xfrm>
          <a:off x="9588500" y="687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8890</xdr:rowOff>
    </xdr:from>
    <xdr:to>
      <xdr:col>46</xdr:col>
      <xdr:colOff>38100</xdr:colOff>
      <xdr:row>40</xdr:row>
      <xdr:rowOff>110490</xdr:rowOff>
    </xdr:to>
    <xdr:sp macro="" textlink="">
      <xdr:nvSpPr>
        <xdr:cNvPr id="116" name="フローチャート: 判断 115"/>
        <xdr:cNvSpPr/>
      </xdr:nvSpPr>
      <xdr:spPr>
        <a:xfrm>
          <a:off x="8699500" y="686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84455</xdr:rowOff>
    </xdr:from>
    <xdr:to>
      <xdr:col>41</xdr:col>
      <xdr:colOff>101600</xdr:colOff>
      <xdr:row>41</xdr:row>
      <xdr:rowOff>14605</xdr:rowOff>
    </xdr:to>
    <xdr:sp macro="" textlink="">
      <xdr:nvSpPr>
        <xdr:cNvPr id="117" name="フローチャート: 判断 116"/>
        <xdr:cNvSpPr/>
      </xdr:nvSpPr>
      <xdr:spPr>
        <a:xfrm>
          <a:off x="7810500" y="694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8" name="テキスト ボックス 117"/>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9" name="テキスト ボックス 118"/>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0" name="テキスト ボックス 119"/>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1" name="テキスト ボックス 120"/>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2" name="テキスト ボックス 121"/>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66040</xdr:rowOff>
    </xdr:from>
    <xdr:to>
      <xdr:col>55</xdr:col>
      <xdr:colOff>50800</xdr:colOff>
      <xdr:row>41</xdr:row>
      <xdr:rowOff>167640</xdr:rowOff>
    </xdr:to>
    <xdr:sp macro="" textlink="">
      <xdr:nvSpPr>
        <xdr:cNvPr id="123" name="楕円 122"/>
        <xdr:cNvSpPr/>
      </xdr:nvSpPr>
      <xdr:spPr>
        <a:xfrm>
          <a:off x="10426700" y="70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152400</xdr:rowOff>
    </xdr:from>
    <xdr:ext cx="469900" cy="259080"/>
    <xdr:sp macro="" textlink="">
      <xdr:nvSpPr>
        <xdr:cNvPr id="124" name="【図書館】&#10;一人当たり面積該当値テキスト"/>
        <xdr:cNvSpPr txBox="1"/>
      </xdr:nvSpPr>
      <xdr:spPr>
        <a:xfrm>
          <a:off x="10515600" y="7010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66040</xdr:rowOff>
    </xdr:from>
    <xdr:to>
      <xdr:col>50</xdr:col>
      <xdr:colOff>165100</xdr:colOff>
      <xdr:row>41</xdr:row>
      <xdr:rowOff>167640</xdr:rowOff>
    </xdr:to>
    <xdr:sp macro="" textlink="">
      <xdr:nvSpPr>
        <xdr:cNvPr id="125" name="楕円 124"/>
        <xdr:cNvSpPr/>
      </xdr:nvSpPr>
      <xdr:spPr>
        <a:xfrm>
          <a:off x="9588500" y="70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116840</xdr:rowOff>
    </xdr:from>
    <xdr:to>
      <xdr:col>55</xdr:col>
      <xdr:colOff>0</xdr:colOff>
      <xdr:row>41</xdr:row>
      <xdr:rowOff>116840</xdr:rowOff>
    </xdr:to>
    <xdr:cxnSp macro="">
      <xdr:nvCxnSpPr>
        <xdr:cNvPr id="126" name="直線コネクタ 125"/>
        <xdr:cNvCxnSpPr/>
      </xdr:nvCxnSpPr>
      <xdr:spPr>
        <a:xfrm>
          <a:off x="9639300" y="71462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69215</xdr:rowOff>
    </xdr:from>
    <xdr:to>
      <xdr:col>46</xdr:col>
      <xdr:colOff>38100</xdr:colOff>
      <xdr:row>41</xdr:row>
      <xdr:rowOff>170815</xdr:rowOff>
    </xdr:to>
    <xdr:sp macro="" textlink="">
      <xdr:nvSpPr>
        <xdr:cNvPr id="127" name="楕円 126"/>
        <xdr:cNvSpPr/>
      </xdr:nvSpPr>
      <xdr:spPr>
        <a:xfrm>
          <a:off x="8699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116840</xdr:rowOff>
    </xdr:from>
    <xdr:to>
      <xdr:col>50</xdr:col>
      <xdr:colOff>114300</xdr:colOff>
      <xdr:row>41</xdr:row>
      <xdr:rowOff>120650</xdr:rowOff>
    </xdr:to>
    <xdr:cxnSp macro="">
      <xdr:nvCxnSpPr>
        <xdr:cNvPr id="128" name="直線コネクタ 127"/>
        <xdr:cNvCxnSpPr/>
      </xdr:nvCxnSpPr>
      <xdr:spPr>
        <a:xfrm flipV="1">
          <a:off x="8750300" y="71462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137160</xdr:rowOff>
    </xdr:from>
    <xdr:ext cx="469900" cy="259080"/>
    <xdr:sp macro="" textlink="">
      <xdr:nvSpPr>
        <xdr:cNvPr id="129" name="n_1aveValue【図書館】&#10;一人当たり面積"/>
        <xdr:cNvSpPr txBox="1"/>
      </xdr:nvSpPr>
      <xdr:spPr>
        <a:xfrm>
          <a:off x="9391650" y="6652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127000</xdr:rowOff>
    </xdr:from>
    <xdr:ext cx="467995" cy="259080"/>
    <xdr:sp macro="" textlink="">
      <xdr:nvSpPr>
        <xdr:cNvPr id="130" name="n_2aveValue【図書館】&#10;一人当たり面積"/>
        <xdr:cNvSpPr txBox="1"/>
      </xdr:nvSpPr>
      <xdr:spPr>
        <a:xfrm>
          <a:off x="8515350" y="66421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31115</xdr:rowOff>
    </xdr:from>
    <xdr:ext cx="467995" cy="257175"/>
    <xdr:sp macro="" textlink="">
      <xdr:nvSpPr>
        <xdr:cNvPr id="131" name="n_3aveValue【図書館】&#10;一人当たり面積"/>
        <xdr:cNvSpPr txBox="1"/>
      </xdr:nvSpPr>
      <xdr:spPr>
        <a:xfrm>
          <a:off x="7626350" y="67176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158750</xdr:rowOff>
    </xdr:from>
    <xdr:ext cx="469900" cy="259080"/>
    <xdr:sp macro="" textlink="">
      <xdr:nvSpPr>
        <xdr:cNvPr id="132" name="n_1mainValue【図書館】&#10;一人当たり面積"/>
        <xdr:cNvSpPr txBox="1"/>
      </xdr:nvSpPr>
      <xdr:spPr>
        <a:xfrm>
          <a:off x="9391650" y="7188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161925</xdr:rowOff>
    </xdr:from>
    <xdr:ext cx="467995" cy="259080"/>
    <xdr:sp macro="" textlink="">
      <xdr:nvSpPr>
        <xdr:cNvPr id="133" name="n_2mainValue【図書館】&#10;一人当たり面積"/>
        <xdr:cNvSpPr txBox="1"/>
      </xdr:nvSpPr>
      <xdr:spPr>
        <a:xfrm>
          <a:off x="8515350" y="71913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42" name="テキスト ボックス 141"/>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7185" cy="257175"/>
    <xdr:sp macro="" textlink="">
      <xdr:nvSpPr>
        <xdr:cNvPr id="144" name="テキスト ボックス 143"/>
        <xdr:cNvSpPr txBox="1"/>
      </xdr:nvSpPr>
      <xdr:spPr>
        <a:xfrm>
          <a:off x="422910" y="11287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46" name="テキスト ボックス 145"/>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48" name="テキスト ボックス 147"/>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175"/>
    <xdr:sp macro="" textlink="">
      <xdr:nvSpPr>
        <xdr:cNvPr id="150" name="テキスト ボックス 149"/>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52" name="テキスト ボックス 151"/>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5455" cy="259080"/>
    <xdr:sp macro="" textlink="">
      <xdr:nvSpPr>
        <xdr:cNvPr id="154" name="テキスト ボックス 153"/>
        <xdr:cNvSpPr txBox="1"/>
      </xdr:nvSpPr>
      <xdr:spPr>
        <a:xfrm>
          <a:off x="294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5455" cy="257175"/>
    <xdr:sp macro="" textlink="">
      <xdr:nvSpPr>
        <xdr:cNvPr id="156" name="テキスト ボックス 155"/>
        <xdr:cNvSpPr txBox="1"/>
      </xdr:nvSpPr>
      <xdr:spPr>
        <a:xfrm>
          <a:off x="294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158" name="直線コネクタ 157"/>
        <xdr:cNvCxnSpPr/>
      </xdr:nvCxnSpPr>
      <xdr:spPr>
        <a:xfrm flipV="1">
          <a:off x="4634865" y="9525000"/>
          <a:ext cx="0" cy="1506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63500</xdr:rowOff>
    </xdr:from>
    <xdr:ext cx="405130" cy="257175"/>
    <xdr:sp macro="" textlink="">
      <xdr:nvSpPr>
        <xdr:cNvPr id="159" name="【体育館・プール】&#10;有形固定資産減価償却率最小値テキスト"/>
        <xdr:cNvSpPr txBox="1"/>
      </xdr:nvSpPr>
      <xdr:spPr>
        <a:xfrm>
          <a:off x="4673600" y="110363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60" name="直線コネクタ 159"/>
        <xdr:cNvCxnSpPr/>
      </xdr:nvCxnSpPr>
      <xdr:spPr>
        <a:xfrm>
          <a:off x="4546600" y="1103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41910</xdr:rowOff>
    </xdr:from>
    <xdr:ext cx="469900" cy="257175"/>
    <xdr:sp macro="" textlink="">
      <xdr:nvSpPr>
        <xdr:cNvPr id="161" name="【体育館・プール】&#10;有形固定資産減価償却率最大値テキスト"/>
        <xdr:cNvSpPr txBox="1"/>
      </xdr:nvSpPr>
      <xdr:spPr>
        <a:xfrm>
          <a:off x="4673600" y="93002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86360</xdr:rowOff>
    </xdr:from>
    <xdr:ext cx="405130" cy="257175"/>
    <xdr:sp macro="" textlink="">
      <xdr:nvSpPr>
        <xdr:cNvPr id="163" name="【体育館・プール】&#10;有形固定資産減価償却率平均値テキスト"/>
        <xdr:cNvSpPr txBox="1"/>
      </xdr:nvSpPr>
      <xdr:spPr>
        <a:xfrm>
          <a:off x="4673600" y="1020191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64" name="フローチャート: 判断 163"/>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5" name="フローチャート: 判断 164"/>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66" name="フローチャート: 判断 165"/>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67" name="フローチャート: 判断 166"/>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68" name="テキスト ボックス 167"/>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69" name="テキスト ボックス 168"/>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70" name="テキスト ボックス 169"/>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71" name="テキスト ボックス 170"/>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72" name="テキスト ボックス 171"/>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48260</xdr:rowOff>
    </xdr:from>
    <xdr:to>
      <xdr:col>24</xdr:col>
      <xdr:colOff>114300</xdr:colOff>
      <xdr:row>57</xdr:row>
      <xdr:rowOff>149860</xdr:rowOff>
    </xdr:to>
    <xdr:sp macro="" textlink="">
      <xdr:nvSpPr>
        <xdr:cNvPr id="173" name="楕円 172"/>
        <xdr:cNvSpPr/>
      </xdr:nvSpPr>
      <xdr:spPr>
        <a:xfrm>
          <a:off x="45847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71120</xdr:rowOff>
    </xdr:from>
    <xdr:ext cx="405130" cy="259080"/>
    <xdr:sp macro="" textlink="">
      <xdr:nvSpPr>
        <xdr:cNvPr id="174" name="【体育館・プール】&#10;有形固定資産減価償却率該当値テキスト"/>
        <xdr:cNvSpPr txBox="1"/>
      </xdr:nvSpPr>
      <xdr:spPr>
        <a:xfrm>
          <a:off x="4673600" y="9672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88265</xdr:rowOff>
    </xdr:from>
    <xdr:to>
      <xdr:col>20</xdr:col>
      <xdr:colOff>38100</xdr:colOff>
      <xdr:row>58</xdr:row>
      <xdr:rowOff>18415</xdr:rowOff>
    </xdr:to>
    <xdr:sp macro="" textlink="">
      <xdr:nvSpPr>
        <xdr:cNvPr id="175" name="楕円 174"/>
        <xdr:cNvSpPr/>
      </xdr:nvSpPr>
      <xdr:spPr>
        <a:xfrm>
          <a:off x="3746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99060</xdr:rowOff>
    </xdr:from>
    <xdr:to>
      <xdr:col>24</xdr:col>
      <xdr:colOff>63500</xdr:colOff>
      <xdr:row>57</xdr:row>
      <xdr:rowOff>139065</xdr:rowOff>
    </xdr:to>
    <xdr:cxnSp macro="">
      <xdr:nvCxnSpPr>
        <xdr:cNvPr id="176" name="直線コネクタ 175"/>
        <xdr:cNvCxnSpPr/>
      </xdr:nvCxnSpPr>
      <xdr:spPr>
        <a:xfrm flipV="1">
          <a:off x="3797300" y="987171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130175</xdr:rowOff>
    </xdr:from>
    <xdr:to>
      <xdr:col>15</xdr:col>
      <xdr:colOff>101600</xdr:colOff>
      <xdr:row>58</xdr:row>
      <xdr:rowOff>60325</xdr:rowOff>
    </xdr:to>
    <xdr:sp macro="" textlink="">
      <xdr:nvSpPr>
        <xdr:cNvPr id="177" name="楕円 176"/>
        <xdr:cNvSpPr/>
      </xdr:nvSpPr>
      <xdr:spPr>
        <a:xfrm>
          <a:off x="2857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139065</xdr:rowOff>
    </xdr:from>
    <xdr:to>
      <xdr:col>19</xdr:col>
      <xdr:colOff>177800</xdr:colOff>
      <xdr:row>58</xdr:row>
      <xdr:rowOff>9525</xdr:rowOff>
    </xdr:to>
    <xdr:cxnSp macro="">
      <xdr:nvCxnSpPr>
        <xdr:cNvPr id="178" name="直線コネクタ 177"/>
        <xdr:cNvCxnSpPr/>
      </xdr:nvCxnSpPr>
      <xdr:spPr>
        <a:xfrm flipV="1">
          <a:off x="2908300" y="991171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17780</xdr:rowOff>
    </xdr:from>
    <xdr:ext cx="405130" cy="257175"/>
    <xdr:sp macro="" textlink="">
      <xdr:nvSpPr>
        <xdr:cNvPr id="179" name="n_1aveValue【体育館・プール】&#10;有形固定資産減価償却率"/>
        <xdr:cNvSpPr txBox="1"/>
      </xdr:nvSpPr>
      <xdr:spPr>
        <a:xfrm>
          <a:off x="3582035" y="103047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38100</xdr:rowOff>
    </xdr:from>
    <xdr:ext cx="403225" cy="259080"/>
    <xdr:sp macro="" textlink="">
      <xdr:nvSpPr>
        <xdr:cNvPr id="180" name="n_2aveValue【体育館・プール】&#10;有形固定資産減価償却率"/>
        <xdr:cNvSpPr txBox="1"/>
      </xdr:nvSpPr>
      <xdr:spPr>
        <a:xfrm>
          <a:off x="2705735" y="103251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57</xdr:row>
      <xdr:rowOff>156845</xdr:rowOff>
    </xdr:from>
    <xdr:ext cx="403225" cy="257175"/>
    <xdr:sp macro="" textlink="">
      <xdr:nvSpPr>
        <xdr:cNvPr id="181" name="n_3aveValue【体育館・プール】&#10;有形固定資産減価償却率"/>
        <xdr:cNvSpPr txBox="1"/>
      </xdr:nvSpPr>
      <xdr:spPr>
        <a:xfrm>
          <a:off x="1816735" y="99294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56</xdr:row>
      <xdr:rowOff>34925</xdr:rowOff>
    </xdr:from>
    <xdr:ext cx="405130" cy="259080"/>
    <xdr:sp macro="" textlink="">
      <xdr:nvSpPr>
        <xdr:cNvPr id="182" name="n_1mainValue【体育館・プール】&#10;有形固定資産減価償却率"/>
        <xdr:cNvSpPr txBox="1"/>
      </xdr:nvSpPr>
      <xdr:spPr>
        <a:xfrm>
          <a:off x="3582035" y="9636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56</xdr:row>
      <xdr:rowOff>76835</xdr:rowOff>
    </xdr:from>
    <xdr:ext cx="403225" cy="257175"/>
    <xdr:sp macro="" textlink="">
      <xdr:nvSpPr>
        <xdr:cNvPr id="183" name="n_2mainValue【体育館・プール】&#10;有形固定資産減価償却率"/>
        <xdr:cNvSpPr txBox="1"/>
      </xdr:nvSpPr>
      <xdr:spPr>
        <a:xfrm>
          <a:off x="2705735" y="96780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192" name="テキスト ボックス 191"/>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194" name="直線コネクタ 193"/>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5455" cy="259080"/>
    <xdr:sp macro="" textlink="">
      <xdr:nvSpPr>
        <xdr:cNvPr id="195" name="テキスト ボックス 194"/>
        <xdr:cNvSpPr txBox="1"/>
      </xdr:nvSpPr>
      <xdr:spPr>
        <a:xfrm>
          <a:off x="6136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196" name="直線コネクタ 195"/>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5455" cy="259080"/>
    <xdr:sp macro="" textlink="">
      <xdr:nvSpPr>
        <xdr:cNvPr id="197" name="テキスト ボックス 196"/>
        <xdr:cNvSpPr txBox="1"/>
      </xdr:nvSpPr>
      <xdr:spPr>
        <a:xfrm>
          <a:off x="6136640" y="1063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198" name="直線コネクタ 197"/>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5455" cy="257175"/>
    <xdr:sp macro="" textlink="">
      <xdr:nvSpPr>
        <xdr:cNvPr id="199" name="テキスト ボックス 198"/>
        <xdr:cNvSpPr txBox="1"/>
      </xdr:nvSpPr>
      <xdr:spPr>
        <a:xfrm>
          <a:off x="6136640" y="1030795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00" name="直線コネクタ 199"/>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5455" cy="259080"/>
    <xdr:sp macro="" textlink="">
      <xdr:nvSpPr>
        <xdr:cNvPr id="201" name="テキスト ボックス 200"/>
        <xdr:cNvSpPr txBox="1"/>
      </xdr:nvSpPr>
      <xdr:spPr>
        <a:xfrm>
          <a:off x="6136640" y="9981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02" name="直線コネクタ 201"/>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5455" cy="257175"/>
    <xdr:sp macro="" textlink="">
      <xdr:nvSpPr>
        <xdr:cNvPr id="203" name="テキスト ボックス 202"/>
        <xdr:cNvSpPr txBox="1"/>
      </xdr:nvSpPr>
      <xdr:spPr>
        <a:xfrm>
          <a:off x="6136640" y="965517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04" name="直線コネクタ 203"/>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65455" cy="259080"/>
    <xdr:sp macro="" textlink="">
      <xdr:nvSpPr>
        <xdr:cNvPr id="205" name="テキスト ボックス 204"/>
        <xdr:cNvSpPr txBox="1"/>
      </xdr:nvSpPr>
      <xdr:spPr>
        <a:xfrm>
          <a:off x="6136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207" name="テキスト ボックス 206"/>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35560</xdr:rowOff>
    </xdr:from>
    <xdr:to>
      <xdr:col>54</xdr:col>
      <xdr:colOff>189865</xdr:colOff>
      <xdr:row>64</xdr:row>
      <xdr:rowOff>59690</xdr:rowOff>
    </xdr:to>
    <xdr:cxnSp macro="">
      <xdr:nvCxnSpPr>
        <xdr:cNvPr id="209" name="直線コネクタ 208"/>
        <xdr:cNvCxnSpPr/>
      </xdr:nvCxnSpPr>
      <xdr:spPr>
        <a:xfrm flipV="1">
          <a:off x="10476865" y="94653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63500</xdr:rowOff>
    </xdr:from>
    <xdr:ext cx="469900" cy="257175"/>
    <xdr:sp macro="" textlink="">
      <xdr:nvSpPr>
        <xdr:cNvPr id="210" name="【体育館・プール】&#10;一人当たり面積最小値テキスト"/>
        <xdr:cNvSpPr txBox="1"/>
      </xdr:nvSpPr>
      <xdr:spPr>
        <a:xfrm>
          <a:off x="10515600" y="110363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0.065</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59690</xdr:rowOff>
    </xdr:from>
    <xdr:to>
      <xdr:col>55</xdr:col>
      <xdr:colOff>88900</xdr:colOff>
      <xdr:row>64</xdr:row>
      <xdr:rowOff>59690</xdr:rowOff>
    </xdr:to>
    <xdr:cxnSp macro="">
      <xdr:nvCxnSpPr>
        <xdr:cNvPr id="211" name="直線コネクタ 210"/>
        <xdr:cNvCxnSpPr/>
      </xdr:nvCxnSpPr>
      <xdr:spPr>
        <a:xfrm>
          <a:off x="10388600" y="11032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153670</xdr:rowOff>
    </xdr:from>
    <xdr:ext cx="469900" cy="259080"/>
    <xdr:sp macro="" textlink="">
      <xdr:nvSpPr>
        <xdr:cNvPr id="212" name="【体育館・プール】&#10;一人当たり面積最大値テキスト"/>
        <xdr:cNvSpPr txBox="1"/>
      </xdr:nvSpPr>
      <xdr:spPr>
        <a:xfrm>
          <a:off x="10515600" y="9240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1.505</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35560</xdr:rowOff>
    </xdr:from>
    <xdr:to>
      <xdr:col>55</xdr:col>
      <xdr:colOff>88900</xdr:colOff>
      <xdr:row>55</xdr:row>
      <xdr:rowOff>35560</xdr:rowOff>
    </xdr:to>
    <xdr:cxnSp macro="">
      <xdr:nvCxnSpPr>
        <xdr:cNvPr id="213" name="直線コネクタ 212"/>
        <xdr:cNvCxnSpPr/>
      </xdr:nvCxnSpPr>
      <xdr:spPr>
        <a:xfrm>
          <a:off x="10388600" y="9465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156845</xdr:rowOff>
    </xdr:from>
    <xdr:ext cx="469900" cy="257175"/>
    <xdr:sp macro="" textlink="">
      <xdr:nvSpPr>
        <xdr:cNvPr id="214" name="【体育館・プール】&#10;一人当たり面積平均値テキスト"/>
        <xdr:cNvSpPr txBox="1"/>
      </xdr:nvSpPr>
      <xdr:spPr>
        <a:xfrm>
          <a:off x="10515600" y="1061529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6985</xdr:rowOff>
    </xdr:from>
    <xdr:to>
      <xdr:col>55</xdr:col>
      <xdr:colOff>50800</xdr:colOff>
      <xdr:row>62</xdr:row>
      <xdr:rowOff>109220</xdr:rowOff>
    </xdr:to>
    <xdr:sp macro="" textlink="">
      <xdr:nvSpPr>
        <xdr:cNvPr id="215" name="フローチャート: 判断 214"/>
        <xdr:cNvSpPr/>
      </xdr:nvSpPr>
      <xdr:spPr>
        <a:xfrm>
          <a:off x="10426700" y="10636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160020</xdr:rowOff>
    </xdr:from>
    <xdr:to>
      <xdr:col>50</xdr:col>
      <xdr:colOff>165100</xdr:colOff>
      <xdr:row>62</xdr:row>
      <xdr:rowOff>90170</xdr:rowOff>
    </xdr:to>
    <xdr:sp macro="" textlink="">
      <xdr:nvSpPr>
        <xdr:cNvPr id="216" name="フローチャート: 判断 215"/>
        <xdr:cNvSpPr/>
      </xdr:nvSpPr>
      <xdr:spPr>
        <a:xfrm>
          <a:off x="9588500" y="1061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160020</xdr:rowOff>
    </xdr:from>
    <xdr:to>
      <xdr:col>46</xdr:col>
      <xdr:colOff>38100</xdr:colOff>
      <xdr:row>62</xdr:row>
      <xdr:rowOff>90170</xdr:rowOff>
    </xdr:to>
    <xdr:sp macro="" textlink="">
      <xdr:nvSpPr>
        <xdr:cNvPr id="217" name="フローチャート: 判断 216"/>
        <xdr:cNvSpPr/>
      </xdr:nvSpPr>
      <xdr:spPr>
        <a:xfrm>
          <a:off x="8699500" y="1061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34290</xdr:rowOff>
    </xdr:from>
    <xdr:to>
      <xdr:col>41</xdr:col>
      <xdr:colOff>101600</xdr:colOff>
      <xdr:row>62</xdr:row>
      <xdr:rowOff>135890</xdr:rowOff>
    </xdr:to>
    <xdr:sp macro="" textlink="">
      <xdr:nvSpPr>
        <xdr:cNvPr id="218" name="フローチャート: 判断 217"/>
        <xdr:cNvSpPr/>
      </xdr:nvSpPr>
      <xdr:spPr>
        <a:xfrm>
          <a:off x="7810500" y="1066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19" name="テキスト ボックス 218"/>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20" name="テキスト ボックス 219"/>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21" name="テキスト ボックス 220"/>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22" name="テキスト ボックス 221"/>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23" name="テキスト ボックス 222"/>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635</xdr:rowOff>
    </xdr:from>
    <xdr:to>
      <xdr:col>55</xdr:col>
      <xdr:colOff>50800</xdr:colOff>
      <xdr:row>61</xdr:row>
      <xdr:rowOff>102235</xdr:rowOff>
    </xdr:to>
    <xdr:sp macro="" textlink="">
      <xdr:nvSpPr>
        <xdr:cNvPr id="224" name="楕円 223"/>
        <xdr:cNvSpPr/>
      </xdr:nvSpPr>
      <xdr:spPr>
        <a:xfrm>
          <a:off x="104267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23495</xdr:rowOff>
    </xdr:from>
    <xdr:ext cx="469900" cy="259080"/>
    <xdr:sp macro="" textlink="">
      <xdr:nvSpPr>
        <xdr:cNvPr id="225" name="【体育館・プール】&#10;一人当たり面積該当値テキスト"/>
        <xdr:cNvSpPr txBox="1"/>
      </xdr:nvSpPr>
      <xdr:spPr>
        <a:xfrm>
          <a:off x="10515600" y="103104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12065</xdr:rowOff>
    </xdr:from>
    <xdr:to>
      <xdr:col>50</xdr:col>
      <xdr:colOff>165100</xdr:colOff>
      <xdr:row>61</xdr:row>
      <xdr:rowOff>113665</xdr:rowOff>
    </xdr:to>
    <xdr:sp macro="" textlink="">
      <xdr:nvSpPr>
        <xdr:cNvPr id="226" name="楕円 225"/>
        <xdr:cNvSpPr/>
      </xdr:nvSpPr>
      <xdr:spPr>
        <a:xfrm>
          <a:off x="9588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52070</xdr:rowOff>
    </xdr:from>
    <xdr:to>
      <xdr:col>55</xdr:col>
      <xdr:colOff>0</xdr:colOff>
      <xdr:row>61</xdr:row>
      <xdr:rowOff>63500</xdr:rowOff>
    </xdr:to>
    <xdr:cxnSp macro="">
      <xdr:nvCxnSpPr>
        <xdr:cNvPr id="227" name="直線コネクタ 226"/>
        <xdr:cNvCxnSpPr/>
      </xdr:nvCxnSpPr>
      <xdr:spPr>
        <a:xfrm flipV="1">
          <a:off x="9639300" y="1051052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19685</xdr:rowOff>
    </xdr:from>
    <xdr:to>
      <xdr:col>46</xdr:col>
      <xdr:colOff>38100</xdr:colOff>
      <xdr:row>61</xdr:row>
      <xdr:rowOff>121285</xdr:rowOff>
    </xdr:to>
    <xdr:sp macro="" textlink="">
      <xdr:nvSpPr>
        <xdr:cNvPr id="228" name="楕円 227"/>
        <xdr:cNvSpPr/>
      </xdr:nvSpPr>
      <xdr:spPr>
        <a:xfrm>
          <a:off x="8699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63500</xdr:rowOff>
    </xdr:from>
    <xdr:to>
      <xdr:col>50</xdr:col>
      <xdr:colOff>114300</xdr:colOff>
      <xdr:row>61</xdr:row>
      <xdr:rowOff>70485</xdr:rowOff>
    </xdr:to>
    <xdr:cxnSp macro="">
      <xdr:nvCxnSpPr>
        <xdr:cNvPr id="229" name="直線コネクタ 228"/>
        <xdr:cNvCxnSpPr/>
      </xdr:nvCxnSpPr>
      <xdr:spPr>
        <a:xfrm flipV="1">
          <a:off x="8750300" y="105219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81280</xdr:rowOff>
    </xdr:from>
    <xdr:ext cx="469900" cy="259080"/>
    <xdr:sp macro="" textlink="">
      <xdr:nvSpPr>
        <xdr:cNvPr id="230" name="n_1aveValue【体育館・プール】&#10;一人当たり面積"/>
        <xdr:cNvSpPr txBox="1"/>
      </xdr:nvSpPr>
      <xdr:spPr>
        <a:xfrm>
          <a:off x="9391650" y="10711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81280</xdr:rowOff>
    </xdr:from>
    <xdr:ext cx="467995" cy="259080"/>
    <xdr:sp macro="" textlink="">
      <xdr:nvSpPr>
        <xdr:cNvPr id="231" name="n_2aveValue【体育館・プール】&#10;一人当たり面積"/>
        <xdr:cNvSpPr txBox="1"/>
      </xdr:nvSpPr>
      <xdr:spPr>
        <a:xfrm>
          <a:off x="8515350" y="107111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152400</xdr:rowOff>
    </xdr:from>
    <xdr:ext cx="467995" cy="259080"/>
    <xdr:sp macro="" textlink="">
      <xdr:nvSpPr>
        <xdr:cNvPr id="232" name="n_3aveValue【体育館・プール】&#10;一人当たり面積"/>
        <xdr:cNvSpPr txBox="1"/>
      </xdr:nvSpPr>
      <xdr:spPr>
        <a:xfrm>
          <a:off x="7626350" y="104394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59</xdr:row>
      <xdr:rowOff>130175</xdr:rowOff>
    </xdr:from>
    <xdr:ext cx="469900" cy="259080"/>
    <xdr:sp macro="" textlink="">
      <xdr:nvSpPr>
        <xdr:cNvPr id="233" name="n_1mainValue【体育館・プール】&#10;一人当たり面積"/>
        <xdr:cNvSpPr txBox="1"/>
      </xdr:nvSpPr>
      <xdr:spPr>
        <a:xfrm>
          <a:off x="9391650" y="10245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59</xdr:row>
      <xdr:rowOff>137795</xdr:rowOff>
    </xdr:from>
    <xdr:ext cx="467995" cy="259080"/>
    <xdr:sp macro="" textlink="">
      <xdr:nvSpPr>
        <xdr:cNvPr id="234" name="n_2mainValue【体育館・プール】&#10;一人当たり面積"/>
        <xdr:cNvSpPr txBox="1"/>
      </xdr:nvSpPr>
      <xdr:spPr>
        <a:xfrm>
          <a:off x="8515350" y="102533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43" name="テキスト ボックス 242"/>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168910</xdr:rowOff>
    </xdr:from>
    <xdr:to>
      <xdr:col>28</xdr:col>
      <xdr:colOff>114300</xdr:colOff>
      <xdr:row>86</xdr:row>
      <xdr:rowOff>168910</xdr:rowOff>
    </xdr:to>
    <xdr:cxnSp macro="">
      <xdr:nvCxnSpPr>
        <xdr:cNvPr id="245" name="直線コネクタ 244"/>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86</xdr:row>
      <xdr:rowOff>26670</xdr:rowOff>
    </xdr:from>
    <xdr:ext cx="337185" cy="259080"/>
    <xdr:sp macro="" textlink="">
      <xdr:nvSpPr>
        <xdr:cNvPr id="246" name="テキスト ボックス 245"/>
        <xdr:cNvSpPr txBox="1"/>
      </xdr:nvSpPr>
      <xdr:spPr>
        <a:xfrm>
          <a:off x="422910" y="1477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47" name="直線コネクタ 246"/>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7175"/>
    <xdr:sp macro="" textlink="">
      <xdr:nvSpPr>
        <xdr:cNvPr id="248" name="テキスト ボックス 247"/>
        <xdr:cNvSpPr txBox="1"/>
      </xdr:nvSpPr>
      <xdr:spPr>
        <a:xfrm>
          <a:off x="358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49" name="直線コネクタ 248"/>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50" name="テキスト ボックス 249"/>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51" name="直線コネクタ 250"/>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7175"/>
    <xdr:sp macro="" textlink="">
      <xdr:nvSpPr>
        <xdr:cNvPr id="252" name="テキスト ボックス 251"/>
        <xdr:cNvSpPr txBox="1"/>
      </xdr:nvSpPr>
      <xdr:spPr>
        <a:xfrm>
          <a:off x="358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53" name="直線コネクタ 252"/>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54" name="テキスト ボックス 253"/>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55" name="直線コネクタ 254"/>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107950</xdr:rowOff>
    </xdr:from>
    <xdr:ext cx="465455" cy="259080"/>
    <xdr:sp macro="" textlink="">
      <xdr:nvSpPr>
        <xdr:cNvPr id="256" name="テキスト ボックス 255"/>
        <xdr:cNvSpPr txBox="1"/>
      </xdr:nvSpPr>
      <xdr:spPr>
        <a:xfrm>
          <a:off x="294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5455" cy="259080"/>
    <xdr:sp macro="" textlink="">
      <xdr:nvSpPr>
        <xdr:cNvPr id="258" name="テキスト ボックス 257"/>
        <xdr:cNvSpPr txBox="1"/>
      </xdr:nvSpPr>
      <xdr:spPr>
        <a:xfrm>
          <a:off x="294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78740</xdr:rowOff>
    </xdr:from>
    <xdr:to>
      <xdr:col>24</xdr:col>
      <xdr:colOff>62865</xdr:colOff>
      <xdr:row>86</xdr:row>
      <xdr:rowOff>635</xdr:rowOff>
    </xdr:to>
    <xdr:cxnSp macro="">
      <xdr:nvCxnSpPr>
        <xdr:cNvPr id="260" name="直線コネクタ 259"/>
        <xdr:cNvCxnSpPr/>
      </xdr:nvCxnSpPr>
      <xdr:spPr>
        <a:xfrm flipV="1">
          <a:off x="4634865" y="13280390"/>
          <a:ext cx="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4445</xdr:rowOff>
    </xdr:from>
    <xdr:ext cx="405130" cy="259080"/>
    <xdr:sp macro="" textlink="">
      <xdr:nvSpPr>
        <xdr:cNvPr id="261" name="【福祉施設】&#10;有形固定資産減価償却率最小値テキスト"/>
        <xdr:cNvSpPr txBox="1"/>
      </xdr:nvSpPr>
      <xdr:spPr>
        <a:xfrm>
          <a:off x="4673600" y="14749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635</xdr:rowOff>
    </xdr:from>
    <xdr:to>
      <xdr:col>24</xdr:col>
      <xdr:colOff>152400</xdr:colOff>
      <xdr:row>86</xdr:row>
      <xdr:rowOff>635</xdr:rowOff>
    </xdr:to>
    <xdr:cxnSp macro="">
      <xdr:nvCxnSpPr>
        <xdr:cNvPr id="262" name="直線コネクタ 261"/>
        <xdr:cNvCxnSpPr/>
      </xdr:nvCxnSpPr>
      <xdr:spPr>
        <a:xfrm>
          <a:off x="4546600" y="14745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25400</xdr:rowOff>
    </xdr:from>
    <xdr:ext cx="469900" cy="259080"/>
    <xdr:sp macro="" textlink="">
      <xdr:nvSpPr>
        <xdr:cNvPr id="263" name="【福祉施設】&#10;有形固定資産減価償却率最大値テキスト"/>
        <xdr:cNvSpPr txBox="1"/>
      </xdr:nvSpPr>
      <xdr:spPr>
        <a:xfrm>
          <a:off x="4673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78740</xdr:rowOff>
    </xdr:from>
    <xdr:to>
      <xdr:col>24</xdr:col>
      <xdr:colOff>152400</xdr:colOff>
      <xdr:row>77</xdr:row>
      <xdr:rowOff>78740</xdr:rowOff>
    </xdr:to>
    <xdr:cxnSp macro="">
      <xdr:nvCxnSpPr>
        <xdr:cNvPr id="264" name="直線コネクタ 263"/>
        <xdr:cNvCxnSpPr/>
      </xdr:nvCxnSpPr>
      <xdr:spPr>
        <a:xfrm>
          <a:off x="4546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62230</xdr:rowOff>
    </xdr:from>
    <xdr:ext cx="405130" cy="259080"/>
    <xdr:sp macro="" textlink="">
      <xdr:nvSpPr>
        <xdr:cNvPr id="265" name="【福祉施設】&#10;有形固定資産減価償却率平均値テキスト"/>
        <xdr:cNvSpPr txBox="1"/>
      </xdr:nvSpPr>
      <xdr:spPr>
        <a:xfrm>
          <a:off x="4673600" y="139496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83820</xdr:rowOff>
    </xdr:from>
    <xdr:to>
      <xdr:col>24</xdr:col>
      <xdr:colOff>114300</xdr:colOff>
      <xdr:row>82</xdr:row>
      <xdr:rowOff>13970</xdr:rowOff>
    </xdr:to>
    <xdr:sp macro="" textlink="">
      <xdr:nvSpPr>
        <xdr:cNvPr id="266" name="フローチャート: 判断 265"/>
        <xdr:cNvSpPr/>
      </xdr:nvSpPr>
      <xdr:spPr>
        <a:xfrm>
          <a:off x="4584700" y="1397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129540</xdr:rowOff>
    </xdr:from>
    <xdr:to>
      <xdr:col>20</xdr:col>
      <xdr:colOff>38100</xdr:colOff>
      <xdr:row>82</xdr:row>
      <xdr:rowOff>59690</xdr:rowOff>
    </xdr:to>
    <xdr:sp macro="" textlink="">
      <xdr:nvSpPr>
        <xdr:cNvPr id="267" name="フローチャート: 判断 266"/>
        <xdr:cNvSpPr/>
      </xdr:nvSpPr>
      <xdr:spPr>
        <a:xfrm>
          <a:off x="3746500" y="140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68" name="フローチャート: 判断 267"/>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122555</xdr:rowOff>
    </xdr:from>
    <xdr:to>
      <xdr:col>10</xdr:col>
      <xdr:colOff>165100</xdr:colOff>
      <xdr:row>82</xdr:row>
      <xdr:rowOff>52705</xdr:rowOff>
    </xdr:to>
    <xdr:sp macro="" textlink="">
      <xdr:nvSpPr>
        <xdr:cNvPr id="269" name="フローチャート: 判断 268"/>
        <xdr:cNvSpPr/>
      </xdr:nvSpPr>
      <xdr:spPr>
        <a:xfrm>
          <a:off x="1968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0" name="テキスト ボックス 26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1" name="テキスト ボックス 27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72" name="テキスト ボックス 27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73" name="テキスト ボックス 27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74" name="テキスト ボックス 27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81</xdr:row>
      <xdr:rowOff>12065</xdr:rowOff>
    </xdr:from>
    <xdr:to>
      <xdr:col>24</xdr:col>
      <xdr:colOff>114300</xdr:colOff>
      <xdr:row>81</xdr:row>
      <xdr:rowOff>113665</xdr:rowOff>
    </xdr:to>
    <xdr:sp macro="" textlink="">
      <xdr:nvSpPr>
        <xdr:cNvPr id="275" name="楕円 274"/>
        <xdr:cNvSpPr/>
      </xdr:nvSpPr>
      <xdr:spPr>
        <a:xfrm>
          <a:off x="4584700" y="138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34925</xdr:rowOff>
    </xdr:from>
    <xdr:ext cx="405130" cy="259080"/>
    <xdr:sp macro="" textlink="">
      <xdr:nvSpPr>
        <xdr:cNvPr id="276" name="【福祉施設】&#10;有形固定資産減価償却率該当値テキスト"/>
        <xdr:cNvSpPr txBox="1"/>
      </xdr:nvSpPr>
      <xdr:spPr>
        <a:xfrm>
          <a:off x="4673600" y="137509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47625</xdr:rowOff>
    </xdr:from>
    <xdr:to>
      <xdr:col>20</xdr:col>
      <xdr:colOff>38100</xdr:colOff>
      <xdr:row>81</xdr:row>
      <xdr:rowOff>149225</xdr:rowOff>
    </xdr:to>
    <xdr:sp macro="" textlink="">
      <xdr:nvSpPr>
        <xdr:cNvPr id="277" name="楕円 276"/>
        <xdr:cNvSpPr/>
      </xdr:nvSpPr>
      <xdr:spPr>
        <a:xfrm>
          <a:off x="3746500" y="1393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63500</xdr:rowOff>
    </xdr:from>
    <xdr:to>
      <xdr:col>24</xdr:col>
      <xdr:colOff>63500</xdr:colOff>
      <xdr:row>81</xdr:row>
      <xdr:rowOff>98425</xdr:rowOff>
    </xdr:to>
    <xdr:cxnSp macro="">
      <xdr:nvCxnSpPr>
        <xdr:cNvPr id="278" name="直線コネクタ 277"/>
        <xdr:cNvCxnSpPr/>
      </xdr:nvCxnSpPr>
      <xdr:spPr>
        <a:xfrm flipV="1">
          <a:off x="3797300" y="1395095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81915</xdr:rowOff>
    </xdr:from>
    <xdr:to>
      <xdr:col>15</xdr:col>
      <xdr:colOff>101600</xdr:colOff>
      <xdr:row>82</xdr:row>
      <xdr:rowOff>12065</xdr:rowOff>
    </xdr:to>
    <xdr:sp macro="" textlink="">
      <xdr:nvSpPr>
        <xdr:cNvPr id="279" name="楕円 278"/>
        <xdr:cNvSpPr/>
      </xdr:nvSpPr>
      <xdr:spPr>
        <a:xfrm>
          <a:off x="2857500" y="1396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98425</xdr:rowOff>
    </xdr:from>
    <xdr:to>
      <xdr:col>19</xdr:col>
      <xdr:colOff>177800</xdr:colOff>
      <xdr:row>81</xdr:row>
      <xdr:rowOff>132715</xdr:rowOff>
    </xdr:to>
    <xdr:cxnSp macro="">
      <xdr:nvCxnSpPr>
        <xdr:cNvPr id="280" name="直線コネクタ 279"/>
        <xdr:cNvCxnSpPr/>
      </xdr:nvCxnSpPr>
      <xdr:spPr>
        <a:xfrm flipV="1">
          <a:off x="2908300" y="139858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50800</xdr:rowOff>
    </xdr:from>
    <xdr:ext cx="405130" cy="259080"/>
    <xdr:sp macro="" textlink="">
      <xdr:nvSpPr>
        <xdr:cNvPr id="281" name="n_1aveValue【福祉施設】&#10;有形固定資産減価償却率"/>
        <xdr:cNvSpPr txBox="1"/>
      </xdr:nvSpPr>
      <xdr:spPr>
        <a:xfrm>
          <a:off x="3582035" y="14109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81915</xdr:rowOff>
    </xdr:from>
    <xdr:ext cx="403225" cy="259080"/>
    <xdr:sp macro="" textlink="">
      <xdr:nvSpPr>
        <xdr:cNvPr id="282" name="n_2aveValue【福祉施設】&#10;有形固定資産減価償却率"/>
        <xdr:cNvSpPr txBox="1"/>
      </xdr:nvSpPr>
      <xdr:spPr>
        <a:xfrm>
          <a:off x="2705735" y="141408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69215</xdr:rowOff>
    </xdr:from>
    <xdr:ext cx="403225" cy="259080"/>
    <xdr:sp macro="" textlink="">
      <xdr:nvSpPr>
        <xdr:cNvPr id="283" name="n_3aveValue【福祉施設】&#10;有形固定資産減価償却率"/>
        <xdr:cNvSpPr txBox="1"/>
      </xdr:nvSpPr>
      <xdr:spPr>
        <a:xfrm>
          <a:off x="1816735" y="137852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166370</xdr:rowOff>
    </xdr:from>
    <xdr:ext cx="405130" cy="257175"/>
    <xdr:sp macro="" textlink="">
      <xdr:nvSpPr>
        <xdr:cNvPr id="284" name="n_1mainValue【福祉施設】&#10;有形固定資産減価償却率"/>
        <xdr:cNvSpPr txBox="1"/>
      </xdr:nvSpPr>
      <xdr:spPr>
        <a:xfrm>
          <a:off x="3582035" y="137109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80</xdr:row>
      <xdr:rowOff>29210</xdr:rowOff>
    </xdr:from>
    <xdr:ext cx="403225" cy="257175"/>
    <xdr:sp macro="" textlink="">
      <xdr:nvSpPr>
        <xdr:cNvPr id="285" name="n_2mainValue【福祉施設】&#10;有形固定資産減価償却率"/>
        <xdr:cNvSpPr txBox="1"/>
      </xdr:nvSpPr>
      <xdr:spPr>
        <a:xfrm>
          <a:off x="2705735" y="137452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6" name="正方形/長方形 28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7" name="正方形/長方形 28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8" name="正方形/長方形 28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9" name="正方形/長方形 28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0" name="正方形/長方形 28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1" name="正方形/長方形 29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2" name="正方形/長方形 29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3" name="正方形/長方形 29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294" name="テキスト ボックス 293"/>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5" name="直線コネクタ 29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6" name="直線コネクタ 295"/>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5455" cy="257175"/>
    <xdr:sp macro="" textlink="">
      <xdr:nvSpPr>
        <xdr:cNvPr id="297" name="テキスト ボックス 296"/>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8" name="直線コネクタ 297"/>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5455" cy="259080"/>
    <xdr:sp macro="" textlink="">
      <xdr:nvSpPr>
        <xdr:cNvPr id="299" name="テキスト ボックス 298"/>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0" name="直線コネクタ 299"/>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5455" cy="259080"/>
    <xdr:sp macro="" textlink="">
      <xdr:nvSpPr>
        <xdr:cNvPr id="301" name="テキスト ボックス 300"/>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2" name="直線コネクタ 301"/>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5455" cy="257175"/>
    <xdr:sp macro="" textlink="">
      <xdr:nvSpPr>
        <xdr:cNvPr id="303" name="テキスト ボックス 302"/>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4" name="直線コネクタ 303"/>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5455" cy="259080"/>
    <xdr:sp macro="" textlink="">
      <xdr:nvSpPr>
        <xdr:cNvPr id="305" name="テキスト ボックス 304"/>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6" name="直線コネクタ 30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07" name="テキスト ボックス 306"/>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8"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93345</xdr:rowOff>
    </xdr:from>
    <xdr:to>
      <xdr:col>54</xdr:col>
      <xdr:colOff>189865</xdr:colOff>
      <xdr:row>86</xdr:row>
      <xdr:rowOff>76200</xdr:rowOff>
    </xdr:to>
    <xdr:cxnSp macro="">
      <xdr:nvCxnSpPr>
        <xdr:cNvPr id="309" name="直線コネクタ 308"/>
        <xdr:cNvCxnSpPr/>
      </xdr:nvCxnSpPr>
      <xdr:spPr>
        <a:xfrm flipV="1">
          <a:off x="10476865" y="13466445"/>
          <a:ext cx="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80010</xdr:rowOff>
    </xdr:from>
    <xdr:ext cx="469900" cy="259080"/>
    <xdr:sp macro="" textlink="">
      <xdr:nvSpPr>
        <xdr:cNvPr id="310" name="【福祉施設】&#10;一人当たり面積最小値テキスト"/>
        <xdr:cNvSpPr txBox="1"/>
      </xdr:nvSpPr>
      <xdr:spPr>
        <a:xfrm>
          <a:off x="10515600" y="1482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11" name="直線コネクタ 310"/>
        <xdr:cNvCxnSpPr/>
      </xdr:nvCxnSpPr>
      <xdr:spPr>
        <a:xfrm>
          <a:off x="10388600" y="1482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40640</xdr:rowOff>
    </xdr:from>
    <xdr:ext cx="469900" cy="257175"/>
    <xdr:sp macro="" textlink="">
      <xdr:nvSpPr>
        <xdr:cNvPr id="312" name="【福祉施設】&#10;一人当たり面積最大値テキスト"/>
        <xdr:cNvSpPr txBox="1"/>
      </xdr:nvSpPr>
      <xdr:spPr>
        <a:xfrm>
          <a:off x="10515600" y="132422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0.731</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93345</xdr:rowOff>
    </xdr:from>
    <xdr:to>
      <xdr:col>55</xdr:col>
      <xdr:colOff>88900</xdr:colOff>
      <xdr:row>78</xdr:row>
      <xdr:rowOff>93345</xdr:rowOff>
    </xdr:to>
    <xdr:cxnSp macro="">
      <xdr:nvCxnSpPr>
        <xdr:cNvPr id="313" name="直線コネクタ 312"/>
        <xdr:cNvCxnSpPr/>
      </xdr:nvCxnSpPr>
      <xdr:spPr>
        <a:xfrm>
          <a:off x="10388600" y="1346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158750</xdr:rowOff>
    </xdr:from>
    <xdr:ext cx="469900" cy="259080"/>
    <xdr:sp macro="" textlink="">
      <xdr:nvSpPr>
        <xdr:cNvPr id="314" name="【福祉施設】&#10;一人当たり面積平均値テキスト"/>
        <xdr:cNvSpPr txBox="1"/>
      </xdr:nvSpPr>
      <xdr:spPr>
        <a:xfrm>
          <a:off x="10515600" y="14217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135890</xdr:rowOff>
    </xdr:from>
    <xdr:to>
      <xdr:col>55</xdr:col>
      <xdr:colOff>50800</xdr:colOff>
      <xdr:row>84</xdr:row>
      <xdr:rowOff>66040</xdr:rowOff>
    </xdr:to>
    <xdr:sp macro="" textlink="">
      <xdr:nvSpPr>
        <xdr:cNvPr id="315" name="フローチャート: 判断 314"/>
        <xdr:cNvSpPr/>
      </xdr:nvSpPr>
      <xdr:spPr>
        <a:xfrm>
          <a:off x="104267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118745</xdr:rowOff>
    </xdr:from>
    <xdr:to>
      <xdr:col>50</xdr:col>
      <xdr:colOff>165100</xdr:colOff>
      <xdr:row>84</xdr:row>
      <xdr:rowOff>48895</xdr:rowOff>
    </xdr:to>
    <xdr:sp macro="" textlink="">
      <xdr:nvSpPr>
        <xdr:cNvPr id="316" name="フローチャート: 判断 315"/>
        <xdr:cNvSpPr/>
      </xdr:nvSpPr>
      <xdr:spPr>
        <a:xfrm>
          <a:off x="9588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158750</xdr:rowOff>
    </xdr:from>
    <xdr:to>
      <xdr:col>46</xdr:col>
      <xdr:colOff>38100</xdr:colOff>
      <xdr:row>83</xdr:row>
      <xdr:rowOff>88900</xdr:rowOff>
    </xdr:to>
    <xdr:sp macro="" textlink="">
      <xdr:nvSpPr>
        <xdr:cNvPr id="317" name="フローチャート: 判断 316"/>
        <xdr:cNvSpPr/>
      </xdr:nvSpPr>
      <xdr:spPr>
        <a:xfrm>
          <a:off x="869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19685</xdr:rowOff>
    </xdr:from>
    <xdr:to>
      <xdr:col>41</xdr:col>
      <xdr:colOff>101600</xdr:colOff>
      <xdr:row>84</xdr:row>
      <xdr:rowOff>121285</xdr:rowOff>
    </xdr:to>
    <xdr:sp macro="" textlink="">
      <xdr:nvSpPr>
        <xdr:cNvPr id="318" name="フローチャート: 判断 317"/>
        <xdr:cNvSpPr/>
      </xdr:nvSpPr>
      <xdr:spPr>
        <a:xfrm>
          <a:off x="7810500" y="1442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19" name="テキスト ボックス 31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20" name="テキスト ボックス 31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21" name="テキスト ボックス 32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22" name="テキスト ボックス 32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23" name="テキスト ボックス 32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118745</xdr:rowOff>
    </xdr:from>
    <xdr:to>
      <xdr:col>55</xdr:col>
      <xdr:colOff>50800</xdr:colOff>
      <xdr:row>86</xdr:row>
      <xdr:rowOff>48895</xdr:rowOff>
    </xdr:to>
    <xdr:sp macro="" textlink="">
      <xdr:nvSpPr>
        <xdr:cNvPr id="324" name="楕円 323"/>
        <xdr:cNvSpPr/>
      </xdr:nvSpPr>
      <xdr:spPr>
        <a:xfrm>
          <a:off x="104267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33655</xdr:rowOff>
    </xdr:from>
    <xdr:ext cx="469900" cy="258445"/>
    <xdr:sp macro="" textlink="">
      <xdr:nvSpPr>
        <xdr:cNvPr id="325" name="【福祉施設】&#10;一人当たり面積該当値テキスト"/>
        <xdr:cNvSpPr txBox="1"/>
      </xdr:nvSpPr>
      <xdr:spPr>
        <a:xfrm>
          <a:off x="10515600" y="146069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120650</xdr:rowOff>
    </xdr:from>
    <xdr:to>
      <xdr:col>50</xdr:col>
      <xdr:colOff>165100</xdr:colOff>
      <xdr:row>86</xdr:row>
      <xdr:rowOff>50800</xdr:rowOff>
    </xdr:to>
    <xdr:sp macro="" textlink="">
      <xdr:nvSpPr>
        <xdr:cNvPr id="326" name="楕円 325"/>
        <xdr:cNvSpPr/>
      </xdr:nvSpPr>
      <xdr:spPr>
        <a:xfrm>
          <a:off x="9588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169545</xdr:rowOff>
    </xdr:from>
    <xdr:to>
      <xdr:col>55</xdr:col>
      <xdr:colOff>0</xdr:colOff>
      <xdr:row>86</xdr:row>
      <xdr:rowOff>0</xdr:rowOff>
    </xdr:to>
    <xdr:cxnSp macro="">
      <xdr:nvCxnSpPr>
        <xdr:cNvPr id="327" name="直線コネクタ 326"/>
        <xdr:cNvCxnSpPr/>
      </xdr:nvCxnSpPr>
      <xdr:spPr>
        <a:xfrm flipV="1">
          <a:off x="9639300" y="147427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122555</xdr:rowOff>
    </xdr:from>
    <xdr:to>
      <xdr:col>46</xdr:col>
      <xdr:colOff>38100</xdr:colOff>
      <xdr:row>86</xdr:row>
      <xdr:rowOff>52705</xdr:rowOff>
    </xdr:to>
    <xdr:sp macro="" textlink="">
      <xdr:nvSpPr>
        <xdr:cNvPr id="328" name="楕円 327"/>
        <xdr:cNvSpPr/>
      </xdr:nvSpPr>
      <xdr:spPr>
        <a:xfrm>
          <a:off x="86995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0</xdr:rowOff>
    </xdr:from>
    <xdr:to>
      <xdr:col>50</xdr:col>
      <xdr:colOff>114300</xdr:colOff>
      <xdr:row>86</xdr:row>
      <xdr:rowOff>1905</xdr:rowOff>
    </xdr:to>
    <xdr:cxnSp macro="">
      <xdr:nvCxnSpPr>
        <xdr:cNvPr id="329" name="直線コネクタ 328"/>
        <xdr:cNvCxnSpPr/>
      </xdr:nvCxnSpPr>
      <xdr:spPr>
        <a:xfrm flipV="1">
          <a:off x="8750300" y="147447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65405</xdr:rowOff>
    </xdr:from>
    <xdr:ext cx="469900" cy="257175"/>
    <xdr:sp macro="" textlink="">
      <xdr:nvSpPr>
        <xdr:cNvPr id="330" name="n_1aveValue【福祉施設】&#10;一人当たり面積"/>
        <xdr:cNvSpPr txBox="1"/>
      </xdr:nvSpPr>
      <xdr:spPr>
        <a:xfrm>
          <a:off x="9391650" y="141243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81</xdr:row>
      <xdr:rowOff>105410</xdr:rowOff>
    </xdr:from>
    <xdr:ext cx="467995" cy="259080"/>
    <xdr:sp macro="" textlink="">
      <xdr:nvSpPr>
        <xdr:cNvPr id="331" name="n_2aveValue【福祉施設】&#10;一人当たり面積"/>
        <xdr:cNvSpPr txBox="1"/>
      </xdr:nvSpPr>
      <xdr:spPr>
        <a:xfrm>
          <a:off x="8515350" y="139928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137795</xdr:rowOff>
    </xdr:from>
    <xdr:ext cx="467995" cy="259080"/>
    <xdr:sp macro="" textlink="">
      <xdr:nvSpPr>
        <xdr:cNvPr id="332" name="n_3aveValue【福祉施設】&#10;一人当たり面積"/>
        <xdr:cNvSpPr txBox="1"/>
      </xdr:nvSpPr>
      <xdr:spPr>
        <a:xfrm>
          <a:off x="7626350" y="141966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41910</xdr:rowOff>
    </xdr:from>
    <xdr:ext cx="469900" cy="257175"/>
    <xdr:sp macro="" textlink="">
      <xdr:nvSpPr>
        <xdr:cNvPr id="333" name="n_1mainValue【福祉施設】&#10;一人当たり面積"/>
        <xdr:cNvSpPr txBox="1"/>
      </xdr:nvSpPr>
      <xdr:spPr>
        <a:xfrm>
          <a:off x="9391650" y="147866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43815</xdr:rowOff>
    </xdr:from>
    <xdr:ext cx="467995" cy="257175"/>
    <xdr:sp macro="" textlink="">
      <xdr:nvSpPr>
        <xdr:cNvPr id="334" name="n_2mainValue【福祉施設】&#10;一人当たり面積"/>
        <xdr:cNvSpPr txBox="1"/>
      </xdr:nvSpPr>
      <xdr:spPr>
        <a:xfrm>
          <a:off x="8515350" y="147885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5" name="正方形/長方形 33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6" name="正方形/長方形 33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7" name="正方形/長方形 33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8" name="正方形/長方形 33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9" name="正方形/長方形 33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0" name="正方形/長方形 33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1" name="正方形/長方形 34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2" name="正方形/長方形 341"/>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6545" cy="225425"/>
    <xdr:sp macro="" textlink="">
      <xdr:nvSpPr>
        <xdr:cNvPr id="343" name="テキスト ボックス 342"/>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4" name="直線コネクタ 343"/>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110</xdr:row>
      <xdr:rowOff>48260</xdr:rowOff>
    </xdr:from>
    <xdr:ext cx="337185" cy="259080"/>
    <xdr:sp macro="" textlink="">
      <xdr:nvSpPr>
        <xdr:cNvPr id="345" name="テキスト ボックス 344"/>
        <xdr:cNvSpPr txBox="1"/>
      </xdr:nvSpPr>
      <xdr:spPr>
        <a:xfrm>
          <a:off x="422910" y="1890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6" name="直線コネクタ 345"/>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108</xdr:row>
      <xdr:rowOff>10160</xdr:rowOff>
    </xdr:from>
    <xdr:ext cx="403225" cy="259080"/>
    <xdr:sp macro="" textlink="">
      <xdr:nvSpPr>
        <xdr:cNvPr id="347" name="テキスト ボックス 346"/>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8" name="直線コネクタ 347"/>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7175"/>
    <xdr:sp macro="" textlink="">
      <xdr:nvSpPr>
        <xdr:cNvPr id="349" name="テキスト ボックス 348"/>
        <xdr:cNvSpPr txBox="1"/>
      </xdr:nvSpPr>
      <xdr:spPr>
        <a:xfrm>
          <a:off x="358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0" name="直線コネクタ 349"/>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51" name="テキスト ボックス 350"/>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2" name="直線コネクタ 351"/>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53" name="テキスト ボックス 352"/>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4" name="直線コネクタ 353"/>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99</xdr:row>
      <xdr:rowOff>29210</xdr:rowOff>
    </xdr:from>
    <xdr:ext cx="465455" cy="257175"/>
    <xdr:sp macro="" textlink="">
      <xdr:nvSpPr>
        <xdr:cNvPr id="355" name="テキスト ボックス 354"/>
        <xdr:cNvSpPr txBox="1"/>
      </xdr:nvSpPr>
      <xdr:spPr>
        <a:xfrm>
          <a:off x="294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6" name="直線コネクタ 355"/>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5455" cy="259080"/>
    <xdr:sp macro="" textlink="">
      <xdr:nvSpPr>
        <xdr:cNvPr id="357" name="テキスト ボックス 356"/>
        <xdr:cNvSpPr txBox="1"/>
      </xdr:nvSpPr>
      <xdr:spPr>
        <a:xfrm>
          <a:off x="294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8"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133350</xdr:rowOff>
    </xdr:from>
    <xdr:to>
      <xdr:col>24</xdr:col>
      <xdr:colOff>62865</xdr:colOff>
      <xdr:row>107</xdr:row>
      <xdr:rowOff>166370</xdr:rowOff>
    </xdr:to>
    <xdr:cxnSp macro="">
      <xdr:nvCxnSpPr>
        <xdr:cNvPr id="359" name="直線コネクタ 358"/>
        <xdr:cNvCxnSpPr/>
      </xdr:nvCxnSpPr>
      <xdr:spPr>
        <a:xfrm flipV="1">
          <a:off x="4634865" y="17278350"/>
          <a:ext cx="0" cy="1233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169545</xdr:rowOff>
    </xdr:from>
    <xdr:ext cx="405130" cy="257175"/>
    <xdr:sp macro="" textlink="">
      <xdr:nvSpPr>
        <xdr:cNvPr id="360" name="【市民会館】&#10;有形固定資産減価償却率最小値テキスト"/>
        <xdr:cNvSpPr txBox="1"/>
      </xdr:nvSpPr>
      <xdr:spPr>
        <a:xfrm>
          <a:off x="4673600" y="185146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166370</xdr:rowOff>
    </xdr:from>
    <xdr:to>
      <xdr:col>24</xdr:col>
      <xdr:colOff>152400</xdr:colOff>
      <xdr:row>107</xdr:row>
      <xdr:rowOff>166370</xdr:rowOff>
    </xdr:to>
    <xdr:cxnSp macro="">
      <xdr:nvCxnSpPr>
        <xdr:cNvPr id="361" name="直線コネクタ 360"/>
        <xdr:cNvCxnSpPr/>
      </xdr:nvCxnSpPr>
      <xdr:spPr>
        <a:xfrm>
          <a:off x="4546600" y="1851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80010</xdr:rowOff>
    </xdr:from>
    <xdr:ext cx="405130" cy="259080"/>
    <xdr:sp macro="" textlink="">
      <xdr:nvSpPr>
        <xdr:cNvPr id="362" name="【市民会館】&#10;有形固定資産減価償却率最大値テキスト"/>
        <xdr:cNvSpPr txBox="1"/>
      </xdr:nvSpPr>
      <xdr:spPr>
        <a:xfrm>
          <a:off x="4673600" y="17053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133350</xdr:rowOff>
    </xdr:from>
    <xdr:to>
      <xdr:col>24</xdr:col>
      <xdr:colOff>152400</xdr:colOff>
      <xdr:row>100</xdr:row>
      <xdr:rowOff>133350</xdr:rowOff>
    </xdr:to>
    <xdr:cxnSp macro="">
      <xdr:nvCxnSpPr>
        <xdr:cNvPr id="363" name="直線コネクタ 362"/>
        <xdr:cNvCxnSpPr/>
      </xdr:nvCxnSpPr>
      <xdr:spPr>
        <a:xfrm>
          <a:off x="4546600" y="1727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114300</xdr:rowOff>
    </xdr:from>
    <xdr:ext cx="405130" cy="259080"/>
    <xdr:sp macro="" textlink="">
      <xdr:nvSpPr>
        <xdr:cNvPr id="364" name="【市民会館】&#10;有形固定資産減価償却率平均値テキスト"/>
        <xdr:cNvSpPr txBox="1"/>
      </xdr:nvSpPr>
      <xdr:spPr>
        <a:xfrm>
          <a:off x="4673600" y="179451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135890</xdr:rowOff>
    </xdr:from>
    <xdr:to>
      <xdr:col>24</xdr:col>
      <xdr:colOff>114300</xdr:colOff>
      <xdr:row>105</xdr:row>
      <xdr:rowOff>66040</xdr:rowOff>
    </xdr:to>
    <xdr:sp macro="" textlink="">
      <xdr:nvSpPr>
        <xdr:cNvPr id="365" name="フローチャート: 判断 364"/>
        <xdr:cNvSpPr/>
      </xdr:nvSpPr>
      <xdr:spPr>
        <a:xfrm>
          <a:off x="4584700" y="1796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66" name="フローチャート: 判断 365"/>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65405</xdr:rowOff>
    </xdr:from>
    <xdr:to>
      <xdr:col>15</xdr:col>
      <xdr:colOff>101600</xdr:colOff>
      <xdr:row>105</xdr:row>
      <xdr:rowOff>167005</xdr:rowOff>
    </xdr:to>
    <xdr:sp macro="" textlink="">
      <xdr:nvSpPr>
        <xdr:cNvPr id="367" name="フローチャート: 判断 366"/>
        <xdr:cNvSpPr/>
      </xdr:nvSpPr>
      <xdr:spPr>
        <a:xfrm>
          <a:off x="2857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128270</xdr:rowOff>
    </xdr:from>
    <xdr:to>
      <xdr:col>10</xdr:col>
      <xdr:colOff>165100</xdr:colOff>
      <xdr:row>106</xdr:row>
      <xdr:rowOff>58420</xdr:rowOff>
    </xdr:to>
    <xdr:sp macro="" textlink="">
      <xdr:nvSpPr>
        <xdr:cNvPr id="368" name="フローチャート: 判断 367"/>
        <xdr:cNvSpPr/>
      </xdr:nvSpPr>
      <xdr:spPr>
        <a:xfrm>
          <a:off x="196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69" name="テキスト ボックス 368"/>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70" name="テキスト ボックス 369"/>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71" name="テキスト ボックス 370"/>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72" name="テキスト ボックス 371"/>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73" name="テキスト ボックス 372"/>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147320</xdr:rowOff>
    </xdr:from>
    <xdr:to>
      <xdr:col>24</xdr:col>
      <xdr:colOff>114300</xdr:colOff>
      <xdr:row>104</xdr:row>
      <xdr:rowOff>77470</xdr:rowOff>
    </xdr:to>
    <xdr:sp macro="" textlink="">
      <xdr:nvSpPr>
        <xdr:cNvPr id="374" name="楕円 373"/>
        <xdr:cNvSpPr/>
      </xdr:nvSpPr>
      <xdr:spPr>
        <a:xfrm>
          <a:off x="45847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170180</xdr:rowOff>
    </xdr:from>
    <xdr:ext cx="405130" cy="259080"/>
    <xdr:sp macro="" textlink="">
      <xdr:nvSpPr>
        <xdr:cNvPr id="375" name="【市民会館】&#10;有形固定資産減価償却率該当値テキスト"/>
        <xdr:cNvSpPr txBox="1"/>
      </xdr:nvSpPr>
      <xdr:spPr>
        <a:xfrm>
          <a:off x="4673600" y="17658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4445</xdr:rowOff>
    </xdr:from>
    <xdr:to>
      <xdr:col>20</xdr:col>
      <xdr:colOff>38100</xdr:colOff>
      <xdr:row>104</xdr:row>
      <xdr:rowOff>106045</xdr:rowOff>
    </xdr:to>
    <xdr:sp macro="" textlink="">
      <xdr:nvSpPr>
        <xdr:cNvPr id="376" name="楕円 375"/>
        <xdr:cNvSpPr/>
      </xdr:nvSpPr>
      <xdr:spPr>
        <a:xfrm>
          <a:off x="3746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26670</xdr:rowOff>
    </xdr:from>
    <xdr:to>
      <xdr:col>24</xdr:col>
      <xdr:colOff>63500</xdr:colOff>
      <xdr:row>104</xdr:row>
      <xdr:rowOff>55245</xdr:rowOff>
    </xdr:to>
    <xdr:cxnSp macro="">
      <xdr:nvCxnSpPr>
        <xdr:cNvPr id="377" name="直線コネクタ 376"/>
        <xdr:cNvCxnSpPr/>
      </xdr:nvCxnSpPr>
      <xdr:spPr>
        <a:xfrm flipV="1">
          <a:off x="3797300" y="1785747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31115</xdr:rowOff>
    </xdr:from>
    <xdr:to>
      <xdr:col>15</xdr:col>
      <xdr:colOff>101600</xdr:colOff>
      <xdr:row>104</xdr:row>
      <xdr:rowOff>132715</xdr:rowOff>
    </xdr:to>
    <xdr:sp macro="" textlink="">
      <xdr:nvSpPr>
        <xdr:cNvPr id="378" name="楕円 377"/>
        <xdr:cNvSpPr/>
      </xdr:nvSpPr>
      <xdr:spPr>
        <a:xfrm>
          <a:off x="2857500" y="1786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55245</xdr:rowOff>
    </xdr:from>
    <xdr:to>
      <xdr:col>19</xdr:col>
      <xdr:colOff>177800</xdr:colOff>
      <xdr:row>104</xdr:row>
      <xdr:rowOff>81915</xdr:rowOff>
    </xdr:to>
    <xdr:cxnSp macro="">
      <xdr:nvCxnSpPr>
        <xdr:cNvPr id="379" name="直線コネクタ 378"/>
        <xdr:cNvCxnSpPr/>
      </xdr:nvCxnSpPr>
      <xdr:spPr>
        <a:xfrm flipV="1">
          <a:off x="2908300" y="1788604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105</xdr:row>
      <xdr:rowOff>109220</xdr:rowOff>
    </xdr:from>
    <xdr:ext cx="405130" cy="257175"/>
    <xdr:sp macro="" textlink="">
      <xdr:nvSpPr>
        <xdr:cNvPr id="380" name="n_1aveValue【市民会館】&#10;有形固定資産減価償却率"/>
        <xdr:cNvSpPr txBox="1"/>
      </xdr:nvSpPr>
      <xdr:spPr>
        <a:xfrm>
          <a:off x="3582035" y="181114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105</xdr:row>
      <xdr:rowOff>158115</xdr:rowOff>
    </xdr:from>
    <xdr:ext cx="403225" cy="257175"/>
    <xdr:sp macro="" textlink="">
      <xdr:nvSpPr>
        <xdr:cNvPr id="381" name="n_2aveValue【市民会館】&#10;有形固定資産減価償却率"/>
        <xdr:cNvSpPr txBox="1"/>
      </xdr:nvSpPr>
      <xdr:spPr>
        <a:xfrm>
          <a:off x="2705735" y="181603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74930</xdr:rowOff>
    </xdr:from>
    <xdr:ext cx="403225" cy="257175"/>
    <xdr:sp macro="" textlink="">
      <xdr:nvSpPr>
        <xdr:cNvPr id="382" name="n_3aveValue【市民会館】&#10;有形固定資産減価償却率"/>
        <xdr:cNvSpPr txBox="1"/>
      </xdr:nvSpPr>
      <xdr:spPr>
        <a:xfrm>
          <a:off x="1816735" y="179057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102</xdr:row>
      <xdr:rowOff>122555</xdr:rowOff>
    </xdr:from>
    <xdr:ext cx="405130" cy="257175"/>
    <xdr:sp macro="" textlink="">
      <xdr:nvSpPr>
        <xdr:cNvPr id="383" name="n_1mainValue【市民会館】&#10;有形固定資産減価償却率"/>
        <xdr:cNvSpPr txBox="1"/>
      </xdr:nvSpPr>
      <xdr:spPr>
        <a:xfrm>
          <a:off x="3582035" y="176104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102</xdr:row>
      <xdr:rowOff>149225</xdr:rowOff>
    </xdr:from>
    <xdr:ext cx="403225" cy="259080"/>
    <xdr:sp macro="" textlink="">
      <xdr:nvSpPr>
        <xdr:cNvPr id="384" name="n_2mainValue【市民会館】&#10;有形固定資産減価償却率"/>
        <xdr:cNvSpPr txBox="1"/>
      </xdr:nvSpPr>
      <xdr:spPr>
        <a:xfrm>
          <a:off x="2705735" y="176371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980" cy="225425"/>
    <xdr:sp macro="" textlink="">
      <xdr:nvSpPr>
        <xdr:cNvPr id="393" name="テキスト ボックス 392"/>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4" name="直線コネクタ 393"/>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395" name="直線コネクタ 394"/>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64770</xdr:rowOff>
    </xdr:from>
    <xdr:ext cx="465455" cy="257175"/>
    <xdr:sp macro="" textlink="">
      <xdr:nvSpPr>
        <xdr:cNvPr id="396" name="テキスト ボックス 395"/>
        <xdr:cNvSpPr txBox="1"/>
      </xdr:nvSpPr>
      <xdr:spPr>
        <a:xfrm>
          <a:off x="6136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397" name="直線コネクタ 396"/>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80645</xdr:rowOff>
    </xdr:from>
    <xdr:ext cx="465455" cy="259080"/>
    <xdr:sp macro="" textlink="">
      <xdr:nvSpPr>
        <xdr:cNvPr id="398" name="テキスト ボックス 397"/>
        <xdr:cNvSpPr txBox="1"/>
      </xdr:nvSpPr>
      <xdr:spPr>
        <a:xfrm>
          <a:off x="6136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399" name="直線コネクタ 398"/>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97790</xdr:rowOff>
    </xdr:from>
    <xdr:ext cx="465455" cy="257175"/>
    <xdr:sp macro="" textlink="">
      <xdr:nvSpPr>
        <xdr:cNvPr id="400" name="テキスト ボックス 399"/>
        <xdr:cNvSpPr txBox="1"/>
      </xdr:nvSpPr>
      <xdr:spPr>
        <a:xfrm>
          <a:off x="6136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401" name="直線コネクタ 400"/>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113665</xdr:rowOff>
    </xdr:from>
    <xdr:ext cx="465455" cy="258445"/>
    <xdr:sp macro="" textlink="">
      <xdr:nvSpPr>
        <xdr:cNvPr id="402" name="テキスト ボックス 401"/>
        <xdr:cNvSpPr txBox="1"/>
      </xdr:nvSpPr>
      <xdr:spPr>
        <a:xfrm>
          <a:off x="6136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403" name="直線コネクタ 402"/>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130175</xdr:rowOff>
    </xdr:from>
    <xdr:ext cx="465455" cy="259080"/>
    <xdr:sp macro="" textlink="">
      <xdr:nvSpPr>
        <xdr:cNvPr id="404" name="テキスト ボックス 403"/>
        <xdr:cNvSpPr txBox="1"/>
      </xdr:nvSpPr>
      <xdr:spPr>
        <a:xfrm>
          <a:off x="6136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405" name="直線コネクタ 404"/>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98</xdr:row>
      <xdr:rowOff>146050</xdr:rowOff>
    </xdr:from>
    <xdr:ext cx="465455" cy="257175"/>
    <xdr:sp macro="" textlink="">
      <xdr:nvSpPr>
        <xdr:cNvPr id="406" name="テキスト ボックス 405"/>
        <xdr:cNvSpPr txBox="1"/>
      </xdr:nvSpPr>
      <xdr:spPr>
        <a:xfrm>
          <a:off x="6136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7" name="直線コネクタ 406"/>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5455" cy="259080"/>
    <xdr:sp macro="" textlink="">
      <xdr:nvSpPr>
        <xdr:cNvPr id="408" name="テキスト ボックス 407"/>
        <xdr:cNvSpPr txBox="1"/>
      </xdr:nvSpPr>
      <xdr:spPr>
        <a:xfrm>
          <a:off x="6136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9"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1905</xdr:rowOff>
    </xdr:from>
    <xdr:to>
      <xdr:col>54</xdr:col>
      <xdr:colOff>189865</xdr:colOff>
      <xdr:row>108</xdr:row>
      <xdr:rowOff>158750</xdr:rowOff>
    </xdr:to>
    <xdr:cxnSp macro="">
      <xdr:nvCxnSpPr>
        <xdr:cNvPr id="410" name="直線コネクタ 409"/>
        <xdr:cNvCxnSpPr/>
      </xdr:nvCxnSpPr>
      <xdr:spPr>
        <a:xfrm flipV="1">
          <a:off x="10476865" y="17146905"/>
          <a:ext cx="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162560</xdr:rowOff>
    </xdr:from>
    <xdr:ext cx="469900" cy="259080"/>
    <xdr:sp macro="" textlink="">
      <xdr:nvSpPr>
        <xdr:cNvPr id="411" name="【市民会館】&#10;一人当たり面積最小値テキスト"/>
        <xdr:cNvSpPr txBox="1"/>
      </xdr:nvSpPr>
      <xdr:spPr>
        <a:xfrm>
          <a:off x="10515600" y="18679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0.044</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158750</xdr:rowOff>
    </xdr:from>
    <xdr:to>
      <xdr:col>55</xdr:col>
      <xdr:colOff>88900</xdr:colOff>
      <xdr:row>108</xdr:row>
      <xdr:rowOff>158750</xdr:rowOff>
    </xdr:to>
    <xdr:cxnSp macro="">
      <xdr:nvCxnSpPr>
        <xdr:cNvPr id="412" name="直線コネクタ 411"/>
        <xdr:cNvCxnSpPr/>
      </xdr:nvCxnSpPr>
      <xdr:spPr>
        <a:xfrm>
          <a:off x="10388600" y="18675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120650</xdr:rowOff>
    </xdr:from>
    <xdr:ext cx="469900" cy="257175"/>
    <xdr:sp macro="" textlink="">
      <xdr:nvSpPr>
        <xdr:cNvPr id="413" name="【市民会館】&#10;一人当たり面積最大値テキスト"/>
        <xdr:cNvSpPr txBox="1"/>
      </xdr:nvSpPr>
      <xdr:spPr>
        <a:xfrm>
          <a:off x="10515600" y="169227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1.448</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1905</xdr:rowOff>
    </xdr:from>
    <xdr:to>
      <xdr:col>55</xdr:col>
      <xdr:colOff>88900</xdr:colOff>
      <xdr:row>100</xdr:row>
      <xdr:rowOff>1905</xdr:rowOff>
    </xdr:to>
    <xdr:cxnSp macro="">
      <xdr:nvCxnSpPr>
        <xdr:cNvPr id="414" name="直線コネクタ 413"/>
        <xdr:cNvCxnSpPr/>
      </xdr:nvCxnSpPr>
      <xdr:spPr>
        <a:xfrm>
          <a:off x="10388600" y="1714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133350</xdr:rowOff>
    </xdr:from>
    <xdr:ext cx="469900" cy="257175"/>
    <xdr:sp macro="" textlink="">
      <xdr:nvSpPr>
        <xdr:cNvPr id="415" name="【市民会館】&#10;一人当たり面積平均値テキスト"/>
        <xdr:cNvSpPr txBox="1"/>
      </xdr:nvSpPr>
      <xdr:spPr>
        <a:xfrm>
          <a:off x="10515600" y="1830705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154940</xdr:rowOff>
    </xdr:from>
    <xdr:to>
      <xdr:col>55</xdr:col>
      <xdr:colOff>50800</xdr:colOff>
      <xdr:row>107</xdr:row>
      <xdr:rowOff>85090</xdr:rowOff>
    </xdr:to>
    <xdr:sp macro="" textlink="">
      <xdr:nvSpPr>
        <xdr:cNvPr id="416" name="フローチャート: 判断 415"/>
        <xdr:cNvSpPr/>
      </xdr:nvSpPr>
      <xdr:spPr>
        <a:xfrm>
          <a:off x="10426700" y="1832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171450</xdr:rowOff>
    </xdr:from>
    <xdr:to>
      <xdr:col>50</xdr:col>
      <xdr:colOff>165100</xdr:colOff>
      <xdr:row>107</xdr:row>
      <xdr:rowOff>101600</xdr:rowOff>
    </xdr:to>
    <xdr:sp macro="" textlink="">
      <xdr:nvSpPr>
        <xdr:cNvPr id="417" name="フローチャート: 判断 416"/>
        <xdr:cNvSpPr/>
      </xdr:nvSpPr>
      <xdr:spPr>
        <a:xfrm>
          <a:off x="9588500" y="1834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138430</xdr:rowOff>
    </xdr:from>
    <xdr:to>
      <xdr:col>46</xdr:col>
      <xdr:colOff>38100</xdr:colOff>
      <xdr:row>107</xdr:row>
      <xdr:rowOff>68580</xdr:rowOff>
    </xdr:to>
    <xdr:sp macro="" textlink="">
      <xdr:nvSpPr>
        <xdr:cNvPr id="418" name="フローチャート: 判断 417"/>
        <xdr:cNvSpPr/>
      </xdr:nvSpPr>
      <xdr:spPr>
        <a:xfrm>
          <a:off x="8699500" y="1831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63500</xdr:rowOff>
    </xdr:from>
    <xdr:to>
      <xdr:col>41</xdr:col>
      <xdr:colOff>101600</xdr:colOff>
      <xdr:row>107</xdr:row>
      <xdr:rowOff>164465</xdr:rowOff>
    </xdr:to>
    <xdr:sp macro="" textlink="">
      <xdr:nvSpPr>
        <xdr:cNvPr id="419" name="フローチャート: 判断 418"/>
        <xdr:cNvSpPr/>
      </xdr:nvSpPr>
      <xdr:spPr>
        <a:xfrm>
          <a:off x="7810500" y="184086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20" name="テキスト ボックス 419"/>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21" name="テキスト ボックス 420"/>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22" name="テキスト ボックス 421"/>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23" name="テキスト ボックス 422"/>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24" name="テキスト ボックス 423"/>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104</xdr:row>
      <xdr:rowOff>114935</xdr:rowOff>
    </xdr:from>
    <xdr:to>
      <xdr:col>55</xdr:col>
      <xdr:colOff>50800</xdr:colOff>
      <xdr:row>105</xdr:row>
      <xdr:rowOff>45085</xdr:rowOff>
    </xdr:to>
    <xdr:sp macro="" textlink="">
      <xdr:nvSpPr>
        <xdr:cNvPr id="425" name="楕円 424"/>
        <xdr:cNvSpPr/>
      </xdr:nvSpPr>
      <xdr:spPr>
        <a:xfrm>
          <a:off x="10426700" y="179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137795</xdr:rowOff>
    </xdr:from>
    <xdr:ext cx="469900" cy="259080"/>
    <xdr:sp macro="" textlink="">
      <xdr:nvSpPr>
        <xdr:cNvPr id="426" name="【市民会館】&#10;一人当たり面積該当値テキスト"/>
        <xdr:cNvSpPr txBox="1"/>
      </xdr:nvSpPr>
      <xdr:spPr>
        <a:xfrm>
          <a:off x="10515600" y="17797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104</xdr:row>
      <xdr:rowOff>127635</xdr:rowOff>
    </xdr:from>
    <xdr:to>
      <xdr:col>50</xdr:col>
      <xdr:colOff>165100</xdr:colOff>
      <xdr:row>105</xdr:row>
      <xdr:rowOff>57785</xdr:rowOff>
    </xdr:to>
    <xdr:sp macro="" textlink="">
      <xdr:nvSpPr>
        <xdr:cNvPr id="427" name="楕円 426"/>
        <xdr:cNvSpPr/>
      </xdr:nvSpPr>
      <xdr:spPr>
        <a:xfrm>
          <a:off x="9588500" y="1795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166370</xdr:rowOff>
    </xdr:from>
    <xdr:to>
      <xdr:col>55</xdr:col>
      <xdr:colOff>0</xdr:colOff>
      <xdr:row>105</xdr:row>
      <xdr:rowOff>6985</xdr:rowOff>
    </xdr:to>
    <xdr:cxnSp macro="">
      <xdr:nvCxnSpPr>
        <xdr:cNvPr id="428" name="直線コネクタ 427"/>
        <xdr:cNvCxnSpPr/>
      </xdr:nvCxnSpPr>
      <xdr:spPr>
        <a:xfrm flipV="1">
          <a:off x="9639300" y="1799717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137795</xdr:rowOff>
    </xdr:from>
    <xdr:to>
      <xdr:col>46</xdr:col>
      <xdr:colOff>38100</xdr:colOff>
      <xdr:row>105</xdr:row>
      <xdr:rowOff>67945</xdr:rowOff>
    </xdr:to>
    <xdr:sp macro="" textlink="">
      <xdr:nvSpPr>
        <xdr:cNvPr id="429" name="楕円 428"/>
        <xdr:cNvSpPr/>
      </xdr:nvSpPr>
      <xdr:spPr>
        <a:xfrm>
          <a:off x="8699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6985</xdr:rowOff>
    </xdr:from>
    <xdr:to>
      <xdr:col>50</xdr:col>
      <xdr:colOff>114300</xdr:colOff>
      <xdr:row>105</xdr:row>
      <xdr:rowOff>17780</xdr:rowOff>
    </xdr:to>
    <xdr:cxnSp macro="">
      <xdr:nvCxnSpPr>
        <xdr:cNvPr id="430" name="直線コネクタ 429"/>
        <xdr:cNvCxnSpPr/>
      </xdr:nvCxnSpPr>
      <xdr:spPr>
        <a:xfrm flipV="1">
          <a:off x="8750300" y="1800923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107</xdr:row>
      <xdr:rowOff>92710</xdr:rowOff>
    </xdr:from>
    <xdr:ext cx="469900" cy="259080"/>
    <xdr:sp macro="" textlink="">
      <xdr:nvSpPr>
        <xdr:cNvPr id="431" name="n_1aveValue【市民会館】&#10;一人当たり面積"/>
        <xdr:cNvSpPr txBox="1"/>
      </xdr:nvSpPr>
      <xdr:spPr>
        <a:xfrm>
          <a:off x="9391650" y="18437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107</xdr:row>
      <xdr:rowOff>59690</xdr:rowOff>
    </xdr:from>
    <xdr:ext cx="467995" cy="259080"/>
    <xdr:sp macro="" textlink="">
      <xdr:nvSpPr>
        <xdr:cNvPr id="432" name="n_2aveValue【市民会館】&#10;一人当たり面積"/>
        <xdr:cNvSpPr txBox="1"/>
      </xdr:nvSpPr>
      <xdr:spPr>
        <a:xfrm>
          <a:off x="8515350" y="184048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106</xdr:row>
      <xdr:rowOff>9525</xdr:rowOff>
    </xdr:from>
    <xdr:ext cx="467995" cy="257175"/>
    <xdr:sp macro="" textlink="">
      <xdr:nvSpPr>
        <xdr:cNvPr id="433" name="n_3aveValue【市民会館】&#10;一人当たり面積"/>
        <xdr:cNvSpPr txBox="1"/>
      </xdr:nvSpPr>
      <xdr:spPr>
        <a:xfrm>
          <a:off x="7626350" y="181832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103</xdr:row>
      <xdr:rowOff>74930</xdr:rowOff>
    </xdr:from>
    <xdr:ext cx="469900" cy="257175"/>
    <xdr:sp macro="" textlink="">
      <xdr:nvSpPr>
        <xdr:cNvPr id="434" name="n_1mainValue【市民会館】&#10;一人当たり面積"/>
        <xdr:cNvSpPr txBox="1"/>
      </xdr:nvSpPr>
      <xdr:spPr>
        <a:xfrm>
          <a:off x="9391650" y="177342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0.656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103</xdr:row>
      <xdr:rowOff>84455</xdr:rowOff>
    </xdr:from>
    <xdr:ext cx="467995" cy="259080"/>
    <xdr:sp macro="" textlink="">
      <xdr:nvSpPr>
        <xdr:cNvPr id="435" name="n_2mainValue【市民会館】&#10;一人当たり面積"/>
        <xdr:cNvSpPr txBox="1"/>
      </xdr:nvSpPr>
      <xdr:spPr>
        <a:xfrm>
          <a:off x="8515350" y="177438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6" name="正方形/長方形 4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7" name="正方形/長方形 43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8" name="正方形/長方形 43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9" name="正方形/長方形 43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0" name="正方形/長方形 43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1" name="正方形/長方形 44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2" name="正方形/長方形 44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3" name="正方形/長方形 44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83,376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460" name="テキスト ボックス 459"/>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65</xdr:row>
      <xdr:rowOff>143510</xdr:rowOff>
    </xdr:from>
    <xdr:ext cx="337185" cy="257175"/>
    <xdr:sp macro="" textlink="">
      <xdr:nvSpPr>
        <xdr:cNvPr id="462" name="テキスト ボックス 461"/>
        <xdr:cNvSpPr txBox="1"/>
      </xdr:nvSpPr>
      <xdr:spPr>
        <a:xfrm>
          <a:off x="12106910" y="11287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3" name="直線コネクタ 462"/>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464" name="テキスト ボックス 463"/>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5" name="直線コネクタ 464"/>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66" name="テキスト ボックス 465"/>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7" name="直線コネクタ 466"/>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175"/>
    <xdr:sp macro="" textlink="">
      <xdr:nvSpPr>
        <xdr:cNvPr id="468" name="テキスト ボックス 467"/>
        <xdr:cNvSpPr txBox="1"/>
      </xdr:nvSpPr>
      <xdr:spPr>
        <a:xfrm>
          <a:off x="12042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9" name="直線コネクタ 468"/>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70" name="テキスト ボックス 469"/>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1" name="直線コネクタ 470"/>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124460</xdr:rowOff>
    </xdr:from>
    <xdr:ext cx="465455" cy="259080"/>
    <xdr:sp macro="" textlink="">
      <xdr:nvSpPr>
        <xdr:cNvPr id="472" name="テキスト ボックス 471"/>
        <xdr:cNvSpPr txBox="1"/>
      </xdr:nvSpPr>
      <xdr:spPr>
        <a:xfrm>
          <a:off x="11978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3" name="直線コネクタ 47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5455" cy="257175"/>
    <xdr:sp macro="" textlink="">
      <xdr:nvSpPr>
        <xdr:cNvPr id="474" name="テキスト ボックス 473"/>
        <xdr:cNvSpPr txBox="1"/>
      </xdr:nvSpPr>
      <xdr:spPr>
        <a:xfrm>
          <a:off x="11978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5"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95250</xdr:rowOff>
    </xdr:from>
    <xdr:to>
      <xdr:col>85</xdr:col>
      <xdr:colOff>126365</xdr:colOff>
      <xdr:row>64</xdr:row>
      <xdr:rowOff>104775</xdr:rowOff>
    </xdr:to>
    <xdr:cxnSp macro="">
      <xdr:nvCxnSpPr>
        <xdr:cNvPr id="476" name="直線コネクタ 475"/>
        <xdr:cNvCxnSpPr/>
      </xdr:nvCxnSpPr>
      <xdr:spPr>
        <a:xfrm flipV="1">
          <a:off x="16318865" y="9525000"/>
          <a:ext cx="0" cy="1552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109220</xdr:rowOff>
    </xdr:from>
    <xdr:ext cx="405130" cy="257175"/>
    <xdr:sp macro="" textlink="">
      <xdr:nvSpPr>
        <xdr:cNvPr id="477" name="【保健センター・保健所】&#10;有形固定資産減価償却率最小値テキスト"/>
        <xdr:cNvSpPr txBox="1"/>
      </xdr:nvSpPr>
      <xdr:spPr>
        <a:xfrm>
          <a:off x="16357600" y="110820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478" name="直線コネクタ 477"/>
        <xdr:cNvCxnSpPr/>
      </xdr:nvCxnSpPr>
      <xdr:spPr>
        <a:xfrm>
          <a:off x="16230600" y="1107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41910</xdr:rowOff>
    </xdr:from>
    <xdr:ext cx="469900" cy="257175"/>
    <xdr:sp macro="" textlink="">
      <xdr:nvSpPr>
        <xdr:cNvPr id="479" name="【保健センター・保健所】&#10;有形固定資産減価償却率最大値テキスト"/>
        <xdr:cNvSpPr txBox="1"/>
      </xdr:nvSpPr>
      <xdr:spPr>
        <a:xfrm>
          <a:off x="16357600" y="93002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80" name="直線コネクタ 479"/>
        <xdr:cNvCxnSpPr/>
      </xdr:nvCxnSpPr>
      <xdr:spPr>
        <a:xfrm>
          <a:off x="16230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141605</xdr:rowOff>
    </xdr:from>
    <xdr:ext cx="405130" cy="259080"/>
    <xdr:sp macro="" textlink="">
      <xdr:nvSpPr>
        <xdr:cNvPr id="481" name="【保健センター・保健所】&#10;有形固定資産減価償却率平均値テキスト"/>
        <xdr:cNvSpPr txBox="1"/>
      </xdr:nvSpPr>
      <xdr:spPr>
        <a:xfrm>
          <a:off x="16357600" y="102571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482" name="フローチャート: 判断 481"/>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483" name="フローチャート: 判断 482"/>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12065</xdr:rowOff>
    </xdr:from>
    <xdr:to>
      <xdr:col>76</xdr:col>
      <xdr:colOff>165100</xdr:colOff>
      <xdr:row>61</xdr:row>
      <xdr:rowOff>113665</xdr:rowOff>
    </xdr:to>
    <xdr:sp macro="" textlink="">
      <xdr:nvSpPr>
        <xdr:cNvPr id="484" name="フローチャート: 判断 483"/>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36830</xdr:rowOff>
    </xdr:from>
    <xdr:to>
      <xdr:col>72</xdr:col>
      <xdr:colOff>38100</xdr:colOff>
      <xdr:row>60</xdr:row>
      <xdr:rowOff>138430</xdr:rowOff>
    </xdr:to>
    <xdr:sp macro="" textlink="">
      <xdr:nvSpPr>
        <xdr:cNvPr id="485" name="フローチャート: 判断 484"/>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486" name="テキスト ボックス 485"/>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487" name="テキスト ボックス 486"/>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488" name="テキスト ボックス 487"/>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489" name="テキスト ボックス 488"/>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490" name="テキスト ボックス 489"/>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62</xdr:row>
      <xdr:rowOff>137795</xdr:rowOff>
    </xdr:from>
    <xdr:to>
      <xdr:col>85</xdr:col>
      <xdr:colOff>177800</xdr:colOff>
      <xdr:row>63</xdr:row>
      <xdr:rowOff>67945</xdr:rowOff>
    </xdr:to>
    <xdr:sp macro="" textlink="">
      <xdr:nvSpPr>
        <xdr:cNvPr id="491" name="楕円 490"/>
        <xdr:cNvSpPr/>
      </xdr:nvSpPr>
      <xdr:spPr>
        <a:xfrm>
          <a:off x="162687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116205</xdr:rowOff>
    </xdr:from>
    <xdr:ext cx="405130" cy="259080"/>
    <xdr:sp macro="" textlink="">
      <xdr:nvSpPr>
        <xdr:cNvPr id="492" name="【保健センター・保健所】&#10;有形固定資産減価償却率該当値テキスト"/>
        <xdr:cNvSpPr txBox="1"/>
      </xdr:nvSpPr>
      <xdr:spPr>
        <a:xfrm>
          <a:off x="16357600" y="10746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63</xdr:row>
      <xdr:rowOff>4445</xdr:rowOff>
    </xdr:from>
    <xdr:to>
      <xdr:col>81</xdr:col>
      <xdr:colOff>101600</xdr:colOff>
      <xdr:row>63</xdr:row>
      <xdr:rowOff>106045</xdr:rowOff>
    </xdr:to>
    <xdr:sp macro="" textlink="">
      <xdr:nvSpPr>
        <xdr:cNvPr id="493" name="楕円 492"/>
        <xdr:cNvSpPr/>
      </xdr:nvSpPr>
      <xdr:spPr>
        <a:xfrm>
          <a:off x="15430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17780</xdr:rowOff>
    </xdr:from>
    <xdr:to>
      <xdr:col>85</xdr:col>
      <xdr:colOff>127000</xdr:colOff>
      <xdr:row>63</xdr:row>
      <xdr:rowOff>55245</xdr:rowOff>
    </xdr:to>
    <xdr:cxnSp macro="">
      <xdr:nvCxnSpPr>
        <xdr:cNvPr id="494" name="直線コネクタ 493"/>
        <xdr:cNvCxnSpPr/>
      </xdr:nvCxnSpPr>
      <xdr:spPr>
        <a:xfrm flipV="1">
          <a:off x="15481300" y="1081913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44450</xdr:rowOff>
    </xdr:from>
    <xdr:to>
      <xdr:col>76</xdr:col>
      <xdr:colOff>165100</xdr:colOff>
      <xdr:row>63</xdr:row>
      <xdr:rowOff>146050</xdr:rowOff>
    </xdr:to>
    <xdr:sp macro="" textlink="">
      <xdr:nvSpPr>
        <xdr:cNvPr id="495" name="楕円 494"/>
        <xdr:cNvSpPr/>
      </xdr:nvSpPr>
      <xdr:spPr>
        <a:xfrm>
          <a:off x="14541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55245</xdr:rowOff>
    </xdr:from>
    <xdr:to>
      <xdr:col>81</xdr:col>
      <xdr:colOff>50800</xdr:colOff>
      <xdr:row>63</xdr:row>
      <xdr:rowOff>95250</xdr:rowOff>
    </xdr:to>
    <xdr:cxnSp macro="">
      <xdr:nvCxnSpPr>
        <xdr:cNvPr id="496" name="直線コネクタ 495"/>
        <xdr:cNvCxnSpPr/>
      </xdr:nvCxnSpPr>
      <xdr:spPr>
        <a:xfrm flipV="1">
          <a:off x="14592300" y="108565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99695</xdr:rowOff>
    </xdr:from>
    <xdr:ext cx="405130" cy="257175"/>
    <xdr:sp macro="" textlink="">
      <xdr:nvSpPr>
        <xdr:cNvPr id="497" name="n_1aveValue【保健センター・保健所】&#10;有形固定資産減価償却率"/>
        <xdr:cNvSpPr txBox="1"/>
      </xdr:nvSpPr>
      <xdr:spPr>
        <a:xfrm>
          <a:off x="15266035" y="102152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130175</xdr:rowOff>
    </xdr:from>
    <xdr:ext cx="403225" cy="259080"/>
    <xdr:sp macro="" textlink="">
      <xdr:nvSpPr>
        <xdr:cNvPr id="498" name="n_2aveValue【保健センター・保健所】&#10;有形固定資産減価償却率"/>
        <xdr:cNvSpPr txBox="1"/>
      </xdr:nvSpPr>
      <xdr:spPr>
        <a:xfrm>
          <a:off x="14389735" y="102457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154940</xdr:rowOff>
    </xdr:from>
    <xdr:ext cx="403225" cy="257175"/>
    <xdr:sp macro="" textlink="">
      <xdr:nvSpPr>
        <xdr:cNvPr id="499" name="n_3aveValue【保健センター・保健所】&#10;有形固定資産減価償却率"/>
        <xdr:cNvSpPr txBox="1"/>
      </xdr:nvSpPr>
      <xdr:spPr>
        <a:xfrm>
          <a:off x="13500735" y="100990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63</xdr:row>
      <xdr:rowOff>97790</xdr:rowOff>
    </xdr:from>
    <xdr:ext cx="405130" cy="257175"/>
    <xdr:sp macro="" textlink="">
      <xdr:nvSpPr>
        <xdr:cNvPr id="500" name="n_1mainValue【保健センター・保健所】&#10;有形固定資産減価償却率"/>
        <xdr:cNvSpPr txBox="1"/>
      </xdr:nvSpPr>
      <xdr:spPr>
        <a:xfrm>
          <a:off x="15266035" y="108991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63</xdr:row>
      <xdr:rowOff>137160</xdr:rowOff>
    </xdr:from>
    <xdr:ext cx="403225" cy="259080"/>
    <xdr:sp macro="" textlink="">
      <xdr:nvSpPr>
        <xdr:cNvPr id="501" name="n_2mainValue【保健センター・保健所】&#10;有形固定資産減価償却率"/>
        <xdr:cNvSpPr txBox="1"/>
      </xdr:nvSpPr>
      <xdr:spPr>
        <a:xfrm>
          <a:off x="14389735" y="10938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2" name="正方形/長方形 5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3" name="正方形/長方形 50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4" name="正方形/長方形 50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5" name="正方形/長方形 50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6" name="正方形/長方形 50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7" name="正方形/長方形 50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8" name="正方形/長方形 50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9" name="正方形/長方形 50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10" name="テキスト ボックス 509"/>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1" name="直線コネクタ 51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12" name="直線コネクタ 511"/>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5455" cy="257175"/>
    <xdr:sp macro="" textlink="">
      <xdr:nvSpPr>
        <xdr:cNvPr id="513" name="テキスト ボックス 512"/>
        <xdr:cNvSpPr txBox="1"/>
      </xdr:nvSpPr>
      <xdr:spPr>
        <a:xfrm>
          <a:off x="17820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4" name="直線コネクタ 513"/>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5455" cy="257175"/>
    <xdr:sp macro="" textlink="">
      <xdr:nvSpPr>
        <xdr:cNvPr id="515" name="テキスト ボックス 514"/>
        <xdr:cNvSpPr txBox="1"/>
      </xdr:nvSpPr>
      <xdr:spPr>
        <a:xfrm>
          <a:off x="17820640" y="1037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6" name="直線コネクタ 515"/>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5455" cy="257175"/>
    <xdr:sp macro="" textlink="">
      <xdr:nvSpPr>
        <xdr:cNvPr id="517" name="テキスト ボックス 516"/>
        <xdr:cNvSpPr txBox="1"/>
      </xdr:nvSpPr>
      <xdr:spPr>
        <a:xfrm>
          <a:off x="17820640" y="9916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8" name="直線コネクタ 517"/>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5455" cy="257175"/>
    <xdr:sp macro="" textlink="">
      <xdr:nvSpPr>
        <xdr:cNvPr id="519" name="テキスト ボックス 518"/>
        <xdr:cNvSpPr txBox="1"/>
      </xdr:nvSpPr>
      <xdr:spPr>
        <a:xfrm>
          <a:off x="17820640" y="9458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521" name="テキスト ボックス 520"/>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38735</xdr:rowOff>
    </xdr:from>
    <xdr:to>
      <xdr:col>116</xdr:col>
      <xdr:colOff>62865</xdr:colOff>
      <xdr:row>63</xdr:row>
      <xdr:rowOff>57150</xdr:rowOff>
    </xdr:to>
    <xdr:cxnSp macro="">
      <xdr:nvCxnSpPr>
        <xdr:cNvPr id="523" name="直線コネクタ 522"/>
        <xdr:cNvCxnSpPr/>
      </xdr:nvCxnSpPr>
      <xdr:spPr>
        <a:xfrm flipV="1">
          <a:off x="22160865" y="9468485"/>
          <a:ext cx="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60960</xdr:rowOff>
    </xdr:from>
    <xdr:ext cx="469900" cy="259080"/>
    <xdr:sp macro="" textlink="">
      <xdr:nvSpPr>
        <xdr:cNvPr id="524" name="【保健センター・保健所】&#10;一人当たり面積最小値テキスト"/>
        <xdr:cNvSpPr txBox="1"/>
      </xdr:nvSpPr>
      <xdr:spPr>
        <a:xfrm>
          <a:off x="22199600" y="10862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0.025</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525" name="直線コネクタ 524"/>
        <xdr:cNvCxnSpPr/>
      </xdr:nvCxnSpPr>
      <xdr:spPr>
        <a:xfrm>
          <a:off x="22072600" y="1085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156845</xdr:rowOff>
    </xdr:from>
    <xdr:ext cx="469900" cy="257175"/>
    <xdr:sp macro="" textlink="">
      <xdr:nvSpPr>
        <xdr:cNvPr id="526" name="【保健センター・保健所】&#10;一人当たり面積最大値テキスト"/>
        <xdr:cNvSpPr txBox="1"/>
      </xdr:nvSpPr>
      <xdr:spPr>
        <a:xfrm>
          <a:off x="22199600" y="92436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0.329</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38735</xdr:rowOff>
    </xdr:from>
    <xdr:to>
      <xdr:col>116</xdr:col>
      <xdr:colOff>152400</xdr:colOff>
      <xdr:row>55</xdr:row>
      <xdr:rowOff>38735</xdr:rowOff>
    </xdr:to>
    <xdr:cxnSp macro="">
      <xdr:nvCxnSpPr>
        <xdr:cNvPr id="527" name="直線コネクタ 526"/>
        <xdr:cNvCxnSpPr/>
      </xdr:nvCxnSpPr>
      <xdr:spPr>
        <a:xfrm>
          <a:off x="22072600" y="9468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137795</xdr:rowOff>
    </xdr:from>
    <xdr:ext cx="469900" cy="259080"/>
    <xdr:sp macro="" textlink="">
      <xdr:nvSpPr>
        <xdr:cNvPr id="528" name="【保健センター・保健所】&#10;一人当たり面積平均値テキスト"/>
        <xdr:cNvSpPr txBox="1"/>
      </xdr:nvSpPr>
      <xdr:spPr>
        <a:xfrm>
          <a:off x="22199600" y="104247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159385</xdr:rowOff>
    </xdr:from>
    <xdr:to>
      <xdr:col>116</xdr:col>
      <xdr:colOff>114300</xdr:colOff>
      <xdr:row>61</xdr:row>
      <xdr:rowOff>89535</xdr:rowOff>
    </xdr:to>
    <xdr:sp macro="" textlink="">
      <xdr:nvSpPr>
        <xdr:cNvPr id="529" name="フローチャート: 判断 528"/>
        <xdr:cNvSpPr/>
      </xdr:nvSpPr>
      <xdr:spPr>
        <a:xfrm>
          <a:off x="22110700" y="10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530" name="フローチャート: 判断 529"/>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104775</xdr:rowOff>
    </xdr:from>
    <xdr:to>
      <xdr:col>107</xdr:col>
      <xdr:colOff>101600</xdr:colOff>
      <xdr:row>61</xdr:row>
      <xdr:rowOff>34925</xdr:rowOff>
    </xdr:to>
    <xdr:sp macro="" textlink="">
      <xdr:nvSpPr>
        <xdr:cNvPr id="531" name="フローチャート: 判断 530"/>
        <xdr:cNvSpPr/>
      </xdr:nvSpPr>
      <xdr:spPr>
        <a:xfrm>
          <a:off x="20383500" y="103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56515</xdr:rowOff>
    </xdr:from>
    <xdr:to>
      <xdr:col>102</xdr:col>
      <xdr:colOff>165100</xdr:colOff>
      <xdr:row>61</xdr:row>
      <xdr:rowOff>158115</xdr:rowOff>
    </xdr:to>
    <xdr:sp macro="" textlink="">
      <xdr:nvSpPr>
        <xdr:cNvPr id="532" name="フローチャート: 判断 531"/>
        <xdr:cNvSpPr/>
      </xdr:nvSpPr>
      <xdr:spPr>
        <a:xfrm>
          <a:off x="194945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533" name="テキスト ボックス 532"/>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534" name="テキスト ボックス 533"/>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535" name="テキスト ボックス 534"/>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536" name="テキスト ボックス 535"/>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537" name="テキスト ボックス 536"/>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159385</xdr:rowOff>
    </xdr:from>
    <xdr:to>
      <xdr:col>116</xdr:col>
      <xdr:colOff>114300</xdr:colOff>
      <xdr:row>55</xdr:row>
      <xdr:rowOff>89535</xdr:rowOff>
    </xdr:to>
    <xdr:sp macro="" textlink="">
      <xdr:nvSpPr>
        <xdr:cNvPr id="538" name="楕円 537"/>
        <xdr:cNvSpPr/>
      </xdr:nvSpPr>
      <xdr:spPr>
        <a:xfrm>
          <a:off x="22110700" y="941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112395</xdr:rowOff>
    </xdr:from>
    <xdr:ext cx="469900" cy="257175"/>
    <xdr:sp macro="" textlink="">
      <xdr:nvSpPr>
        <xdr:cNvPr id="539" name="【保健センター・保健所】&#10;一人当たり面積該当値テキスト"/>
        <xdr:cNvSpPr txBox="1"/>
      </xdr:nvSpPr>
      <xdr:spPr>
        <a:xfrm>
          <a:off x="22199600" y="93706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55</xdr:row>
      <xdr:rowOff>15240</xdr:rowOff>
    </xdr:from>
    <xdr:to>
      <xdr:col>112</xdr:col>
      <xdr:colOff>38100</xdr:colOff>
      <xdr:row>55</xdr:row>
      <xdr:rowOff>116840</xdr:rowOff>
    </xdr:to>
    <xdr:sp macro="" textlink="">
      <xdr:nvSpPr>
        <xdr:cNvPr id="540" name="楕円 539"/>
        <xdr:cNvSpPr/>
      </xdr:nvSpPr>
      <xdr:spPr>
        <a:xfrm>
          <a:off x="21272500" y="94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38735</xdr:rowOff>
    </xdr:from>
    <xdr:to>
      <xdr:col>116</xdr:col>
      <xdr:colOff>63500</xdr:colOff>
      <xdr:row>55</xdr:row>
      <xdr:rowOff>66040</xdr:rowOff>
    </xdr:to>
    <xdr:cxnSp macro="">
      <xdr:nvCxnSpPr>
        <xdr:cNvPr id="541" name="直線コネクタ 540"/>
        <xdr:cNvCxnSpPr/>
      </xdr:nvCxnSpPr>
      <xdr:spPr>
        <a:xfrm flipV="1">
          <a:off x="21323300" y="946848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38100</xdr:rowOff>
    </xdr:from>
    <xdr:to>
      <xdr:col>107</xdr:col>
      <xdr:colOff>101600</xdr:colOff>
      <xdr:row>55</xdr:row>
      <xdr:rowOff>139700</xdr:rowOff>
    </xdr:to>
    <xdr:sp macro="" textlink="">
      <xdr:nvSpPr>
        <xdr:cNvPr id="542" name="楕円 541"/>
        <xdr:cNvSpPr/>
      </xdr:nvSpPr>
      <xdr:spPr>
        <a:xfrm>
          <a:off x="203835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66040</xdr:rowOff>
    </xdr:from>
    <xdr:to>
      <xdr:col>111</xdr:col>
      <xdr:colOff>177800</xdr:colOff>
      <xdr:row>55</xdr:row>
      <xdr:rowOff>88900</xdr:rowOff>
    </xdr:to>
    <xdr:cxnSp macro="">
      <xdr:nvCxnSpPr>
        <xdr:cNvPr id="543" name="直線コネクタ 542"/>
        <xdr:cNvCxnSpPr/>
      </xdr:nvCxnSpPr>
      <xdr:spPr>
        <a:xfrm flipV="1">
          <a:off x="20434300" y="94957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53340</xdr:rowOff>
    </xdr:from>
    <xdr:ext cx="469900" cy="257175"/>
    <xdr:sp macro="" textlink="">
      <xdr:nvSpPr>
        <xdr:cNvPr id="544" name="n_1aveValue【保健センター・保健所】&#10;一人当たり面積"/>
        <xdr:cNvSpPr txBox="1"/>
      </xdr:nvSpPr>
      <xdr:spPr>
        <a:xfrm>
          <a:off x="21075650" y="105117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26035</xdr:rowOff>
    </xdr:from>
    <xdr:ext cx="467995" cy="259080"/>
    <xdr:sp macro="" textlink="">
      <xdr:nvSpPr>
        <xdr:cNvPr id="545" name="n_2aveValue【保健センター・保健所】&#10;一人当たり面積"/>
        <xdr:cNvSpPr txBox="1"/>
      </xdr:nvSpPr>
      <xdr:spPr>
        <a:xfrm>
          <a:off x="20199350" y="104844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3175</xdr:rowOff>
    </xdr:from>
    <xdr:ext cx="467995" cy="259080"/>
    <xdr:sp macro="" textlink="">
      <xdr:nvSpPr>
        <xdr:cNvPr id="546" name="n_3aveValue【保健センター・保健所】&#10;一人当たり面積"/>
        <xdr:cNvSpPr txBox="1"/>
      </xdr:nvSpPr>
      <xdr:spPr>
        <a:xfrm>
          <a:off x="19310350" y="102901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53</xdr:row>
      <xdr:rowOff>133350</xdr:rowOff>
    </xdr:from>
    <xdr:ext cx="469900" cy="257175"/>
    <xdr:sp macro="" textlink="">
      <xdr:nvSpPr>
        <xdr:cNvPr id="547" name="n_1mainValue【保健センター・保健所】&#10;一人当たり面積"/>
        <xdr:cNvSpPr txBox="1"/>
      </xdr:nvSpPr>
      <xdr:spPr>
        <a:xfrm>
          <a:off x="21075650" y="92202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53</xdr:row>
      <xdr:rowOff>156210</xdr:rowOff>
    </xdr:from>
    <xdr:ext cx="467995" cy="257175"/>
    <xdr:sp macro="" textlink="">
      <xdr:nvSpPr>
        <xdr:cNvPr id="548" name="n_2mainValue【保健センター・保健所】&#10;一人当たり面積"/>
        <xdr:cNvSpPr txBox="1"/>
      </xdr:nvSpPr>
      <xdr:spPr>
        <a:xfrm>
          <a:off x="20199350" y="92430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557" name="テキスト ボックス 556"/>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559" name="直線コネクタ 558"/>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7185" cy="259080"/>
    <xdr:sp macro="" textlink="">
      <xdr:nvSpPr>
        <xdr:cNvPr id="560" name="テキスト ボックス 559"/>
        <xdr:cNvSpPr txBox="1"/>
      </xdr:nvSpPr>
      <xdr:spPr>
        <a:xfrm>
          <a:off x="12106910" y="1477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61" name="直線コネクタ 560"/>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175"/>
    <xdr:sp macro="" textlink="">
      <xdr:nvSpPr>
        <xdr:cNvPr id="562" name="テキスト ボックス 561"/>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63" name="直線コネクタ 562"/>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64" name="テキスト ボックス 563"/>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65" name="直線コネクタ 564"/>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175"/>
    <xdr:sp macro="" textlink="">
      <xdr:nvSpPr>
        <xdr:cNvPr id="566" name="テキスト ボックス 565"/>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67" name="直線コネクタ 566"/>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68" name="テキスト ボックス 567"/>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69" name="直線コネクタ 568"/>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5455" cy="259080"/>
    <xdr:sp macro="" textlink="">
      <xdr:nvSpPr>
        <xdr:cNvPr id="570" name="テキスト ボックス 569"/>
        <xdr:cNvSpPr txBox="1"/>
      </xdr:nvSpPr>
      <xdr:spPr>
        <a:xfrm>
          <a:off x="11978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1" name="直線コネクタ 57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5455" cy="259080"/>
    <xdr:sp macro="" textlink="">
      <xdr:nvSpPr>
        <xdr:cNvPr id="572" name="テキスト ボックス 571"/>
        <xdr:cNvSpPr txBox="1"/>
      </xdr:nvSpPr>
      <xdr:spPr>
        <a:xfrm>
          <a:off x="11978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3"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134620</xdr:rowOff>
    </xdr:from>
    <xdr:to>
      <xdr:col>85</xdr:col>
      <xdr:colOff>126365</xdr:colOff>
      <xdr:row>85</xdr:row>
      <xdr:rowOff>146050</xdr:rowOff>
    </xdr:to>
    <xdr:cxnSp macro="">
      <xdr:nvCxnSpPr>
        <xdr:cNvPr id="574" name="直線コネクタ 573"/>
        <xdr:cNvCxnSpPr/>
      </xdr:nvCxnSpPr>
      <xdr:spPr>
        <a:xfrm flipV="1">
          <a:off x="16318865" y="1333627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149860</xdr:rowOff>
    </xdr:from>
    <xdr:ext cx="405130" cy="259080"/>
    <xdr:sp macro="" textlink="">
      <xdr:nvSpPr>
        <xdr:cNvPr id="575" name="【消防施設】&#10;有形固定資産減価償却率最小値テキスト"/>
        <xdr:cNvSpPr txBox="1"/>
      </xdr:nvSpPr>
      <xdr:spPr>
        <a:xfrm>
          <a:off x="16357600" y="14723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146050</xdr:rowOff>
    </xdr:from>
    <xdr:to>
      <xdr:col>86</xdr:col>
      <xdr:colOff>25400</xdr:colOff>
      <xdr:row>85</xdr:row>
      <xdr:rowOff>146050</xdr:rowOff>
    </xdr:to>
    <xdr:cxnSp macro="">
      <xdr:nvCxnSpPr>
        <xdr:cNvPr id="576" name="直線コネクタ 575"/>
        <xdr:cNvCxnSpPr/>
      </xdr:nvCxnSpPr>
      <xdr:spPr>
        <a:xfrm>
          <a:off x="16230600" y="1471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81280</xdr:rowOff>
    </xdr:from>
    <xdr:ext cx="405130" cy="259080"/>
    <xdr:sp macro="" textlink="">
      <xdr:nvSpPr>
        <xdr:cNvPr id="577" name="【消防施設】&#10;有形固定資産減価償却率最大値テキスト"/>
        <xdr:cNvSpPr txBox="1"/>
      </xdr:nvSpPr>
      <xdr:spPr>
        <a:xfrm>
          <a:off x="16357600" y="13111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134620</xdr:rowOff>
    </xdr:from>
    <xdr:to>
      <xdr:col>86</xdr:col>
      <xdr:colOff>25400</xdr:colOff>
      <xdr:row>77</xdr:row>
      <xdr:rowOff>134620</xdr:rowOff>
    </xdr:to>
    <xdr:cxnSp macro="">
      <xdr:nvCxnSpPr>
        <xdr:cNvPr id="578" name="直線コネクタ 577"/>
        <xdr:cNvCxnSpPr/>
      </xdr:nvCxnSpPr>
      <xdr:spPr>
        <a:xfrm>
          <a:off x="16230600" y="1333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19685</xdr:rowOff>
    </xdr:from>
    <xdr:ext cx="405130" cy="257175"/>
    <xdr:sp macro="" textlink="">
      <xdr:nvSpPr>
        <xdr:cNvPr id="579" name="【消防施設】&#10;有形固定資産減価償却率平均値テキスト"/>
        <xdr:cNvSpPr txBox="1"/>
      </xdr:nvSpPr>
      <xdr:spPr>
        <a:xfrm>
          <a:off x="16357600" y="1373568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80</xdr:row>
      <xdr:rowOff>168275</xdr:rowOff>
    </xdr:from>
    <xdr:to>
      <xdr:col>85</xdr:col>
      <xdr:colOff>177800</xdr:colOff>
      <xdr:row>81</xdr:row>
      <xdr:rowOff>98425</xdr:rowOff>
    </xdr:to>
    <xdr:sp macro="" textlink="">
      <xdr:nvSpPr>
        <xdr:cNvPr id="580" name="フローチャート: 判断 579"/>
        <xdr:cNvSpPr/>
      </xdr:nvSpPr>
      <xdr:spPr>
        <a:xfrm>
          <a:off x="162687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93345</xdr:rowOff>
    </xdr:from>
    <xdr:to>
      <xdr:col>81</xdr:col>
      <xdr:colOff>101600</xdr:colOff>
      <xdr:row>82</xdr:row>
      <xdr:rowOff>23495</xdr:rowOff>
    </xdr:to>
    <xdr:sp macro="" textlink="">
      <xdr:nvSpPr>
        <xdr:cNvPr id="581" name="フローチャート: 判断 580"/>
        <xdr:cNvSpPr/>
      </xdr:nvSpPr>
      <xdr:spPr>
        <a:xfrm>
          <a:off x="15430500" y="1398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49530</xdr:rowOff>
    </xdr:from>
    <xdr:to>
      <xdr:col>76</xdr:col>
      <xdr:colOff>165100</xdr:colOff>
      <xdr:row>81</xdr:row>
      <xdr:rowOff>151130</xdr:rowOff>
    </xdr:to>
    <xdr:sp macro="" textlink="">
      <xdr:nvSpPr>
        <xdr:cNvPr id="582" name="フローチャート: 判断 581"/>
        <xdr:cNvSpPr/>
      </xdr:nvSpPr>
      <xdr:spPr>
        <a:xfrm>
          <a:off x="14541500" y="1393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153670</xdr:rowOff>
    </xdr:from>
    <xdr:to>
      <xdr:col>72</xdr:col>
      <xdr:colOff>38100</xdr:colOff>
      <xdr:row>81</xdr:row>
      <xdr:rowOff>83820</xdr:rowOff>
    </xdr:to>
    <xdr:sp macro="" textlink="">
      <xdr:nvSpPr>
        <xdr:cNvPr id="583" name="フローチャート: 判断 582"/>
        <xdr:cNvSpPr/>
      </xdr:nvSpPr>
      <xdr:spPr>
        <a:xfrm>
          <a:off x="13652500" y="1386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84" name="テキスト ボックス 58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85" name="テキスト ボックス 58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86" name="テキスト ボックス 58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87" name="テキスト ボックス 58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88" name="テキスト ボックス 58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82</xdr:row>
      <xdr:rowOff>635</xdr:rowOff>
    </xdr:from>
    <xdr:to>
      <xdr:col>85</xdr:col>
      <xdr:colOff>177800</xdr:colOff>
      <xdr:row>82</xdr:row>
      <xdr:rowOff>102235</xdr:rowOff>
    </xdr:to>
    <xdr:sp macro="" textlink="">
      <xdr:nvSpPr>
        <xdr:cNvPr id="589" name="楕円 588"/>
        <xdr:cNvSpPr/>
      </xdr:nvSpPr>
      <xdr:spPr>
        <a:xfrm>
          <a:off x="16268700" y="1405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150495</xdr:rowOff>
    </xdr:from>
    <xdr:ext cx="405130" cy="259080"/>
    <xdr:sp macro="" textlink="">
      <xdr:nvSpPr>
        <xdr:cNvPr id="590" name="【消防施設】&#10;有形固定資産減価償却率該当値テキスト"/>
        <xdr:cNvSpPr txBox="1"/>
      </xdr:nvSpPr>
      <xdr:spPr>
        <a:xfrm>
          <a:off x="16357600" y="14037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36195</xdr:rowOff>
    </xdr:from>
    <xdr:to>
      <xdr:col>81</xdr:col>
      <xdr:colOff>101600</xdr:colOff>
      <xdr:row>82</xdr:row>
      <xdr:rowOff>137795</xdr:rowOff>
    </xdr:to>
    <xdr:sp macro="" textlink="">
      <xdr:nvSpPr>
        <xdr:cNvPr id="591" name="楕円 590"/>
        <xdr:cNvSpPr/>
      </xdr:nvSpPr>
      <xdr:spPr>
        <a:xfrm>
          <a:off x="15430500" y="1409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52070</xdr:rowOff>
    </xdr:from>
    <xdr:to>
      <xdr:col>85</xdr:col>
      <xdr:colOff>127000</xdr:colOff>
      <xdr:row>82</xdr:row>
      <xdr:rowOff>86995</xdr:rowOff>
    </xdr:to>
    <xdr:cxnSp macro="">
      <xdr:nvCxnSpPr>
        <xdr:cNvPr id="592" name="直線コネクタ 591"/>
        <xdr:cNvCxnSpPr/>
      </xdr:nvCxnSpPr>
      <xdr:spPr>
        <a:xfrm flipV="1">
          <a:off x="15481300" y="1411097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70485</xdr:rowOff>
    </xdr:from>
    <xdr:to>
      <xdr:col>76</xdr:col>
      <xdr:colOff>165100</xdr:colOff>
      <xdr:row>83</xdr:row>
      <xdr:rowOff>635</xdr:rowOff>
    </xdr:to>
    <xdr:sp macro="" textlink="">
      <xdr:nvSpPr>
        <xdr:cNvPr id="593" name="楕円 592"/>
        <xdr:cNvSpPr/>
      </xdr:nvSpPr>
      <xdr:spPr>
        <a:xfrm>
          <a:off x="14541500" y="1412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86995</xdr:rowOff>
    </xdr:from>
    <xdr:to>
      <xdr:col>81</xdr:col>
      <xdr:colOff>50800</xdr:colOff>
      <xdr:row>82</xdr:row>
      <xdr:rowOff>121285</xdr:rowOff>
    </xdr:to>
    <xdr:cxnSp macro="">
      <xdr:nvCxnSpPr>
        <xdr:cNvPr id="594" name="直線コネクタ 593"/>
        <xdr:cNvCxnSpPr/>
      </xdr:nvCxnSpPr>
      <xdr:spPr>
        <a:xfrm flipV="1">
          <a:off x="14592300" y="1414589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40640</xdr:rowOff>
    </xdr:from>
    <xdr:ext cx="405130" cy="257175"/>
    <xdr:sp macro="" textlink="">
      <xdr:nvSpPr>
        <xdr:cNvPr id="595" name="n_1aveValue【消防施設】&#10;有形固定資産減価償却率"/>
        <xdr:cNvSpPr txBox="1"/>
      </xdr:nvSpPr>
      <xdr:spPr>
        <a:xfrm>
          <a:off x="15266035" y="137566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79</xdr:row>
      <xdr:rowOff>167640</xdr:rowOff>
    </xdr:from>
    <xdr:ext cx="403225" cy="257175"/>
    <xdr:sp macro="" textlink="">
      <xdr:nvSpPr>
        <xdr:cNvPr id="596" name="n_2aveValue【消防施設】&#10;有形固定資産減価償却率"/>
        <xdr:cNvSpPr txBox="1"/>
      </xdr:nvSpPr>
      <xdr:spPr>
        <a:xfrm>
          <a:off x="14389735" y="137121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79</xdr:row>
      <xdr:rowOff>100330</xdr:rowOff>
    </xdr:from>
    <xdr:ext cx="403225" cy="257175"/>
    <xdr:sp macro="" textlink="">
      <xdr:nvSpPr>
        <xdr:cNvPr id="597" name="n_3aveValue【消防施設】&#10;有形固定資産減価償却率"/>
        <xdr:cNvSpPr txBox="1"/>
      </xdr:nvSpPr>
      <xdr:spPr>
        <a:xfrm>
          <a:off x="13500735" y="136448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82</xdr:row>
      <xdr:rowOff>128905</xdr:rowOff>
    </xdr:from>
    <xdr:ext cx="405130" cy="259080"/>
    <xdr:sp macro="" textlink="">
      <xdr:nvSpPr>
        <xdr:cNvPr id="598" name="n_1mainValue【消防施設】&#10;有形固定資産減価償却率"/>
        <xdr:cNvSpPr txBox="1"/>
      </xdr:nvSpPr>
      <xdr:spPr>
        <a:xfrm>
          <a:off x="15266035" y="14187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82</xdr:row>
      <xdr:rowOff>163195</xdr:rowOff>
    </xdr:from>
    <xdr:ext cx="403225" cy="259080"/>
    <xdr:sp macro="" textlink="">
      <xdr:nvSpPr>
        <xdr:cNvPr id="599" name="n_2mainValue【消防施設】&#10;有形固定資産減価償却率"/>
        <xdr:cNvSpPr txBox="1"/>
      </xdr:nvSpPr>
      <xdr:spPr>
        <a:xfrm>
          <a:off x="14389735" y="142220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608" name="テキスト ボックス 607"/>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9" name="直線コネクタ 60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0" name="直線コネクタ 609"/>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5455" cy="259080"/>
    <xdr:sp macro="" textlink="">
      <xdr:nvSpPr>
        <xdr:cNvPr id="611" name="テキスト ボックス 610"/>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2" name="直線コネクタ 611"/>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5455" cy="259080"/>
    <xdr:sp macro="" textlink="">
      <xdr:nvSpPr>
        <xdr:cNvPr id="613" name="テキスト ボックス 612"/>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4" name="直線コネクタ 613"/>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5455" cy="259080"/>
    <xdr:sp macro="" textlink="">
      <xdr:nvSpPr>
        <xdr:cNvPr id="615" name="テキスト ボックス 614"/>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6" name="直線コネクタ 615"/>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5455" cy="259080"/>
    <xdr:sp macro="" textlink="">
      <xdr:nvSpPr>
        <xdr:cNvPr id="617" name="テキスト ボックス 616"/>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8" name="直線コネクタ 61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619" name="テキスト ボックス 618"/>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0"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138430</xdr:rowOff>
    </xdr:from>
    <xdr:to>
      <xdr:col>116</xdr:col>
      <xdr:colOff>62865</xdr:colOff>
      <xdr:row>86</xdr:row>
      <xdr:rowOff>33655</xdr:rowOff>
    </xdr:to>
    <xdr:cxnSp macro="">
      <xdr:nvCxnSpPr>
        <xdr:cNvPr id="621" name="直線コネクタ 620"/>
        <xdr:cNvCxnSpPr/>
      </xdr:nvCxnSpPr>
      <xdr:spPr>
        <a:xfrm flipV="1">
          <a:off x="22160865" y="13511530"/>
          <a:ext cx="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37465</xdr:rowOff>
    </xdr:from>
    <xdr:ext cx="469900" cy="259080"/>
    <xdr:sp macro="" textlink="">
      <xdr:nvSpPr>
        <xdr:cNvPr id="622" name="【消防施設】&#10;一人当たり面積最小値テキスト"/>
        <xdr:cNvSpPr txBox="1"/>
      </xdr:nvSpPr>
      <xdr:spPr>
        <a:xfrm>
          <a:off x="22199600" y="14782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33655</xdr:rowOff>
    </xdr:from>
    <xdr:to>
      <xdr:col>116</xdr:col>
      <xdr:colOff>152400</xdr:colOff>
      <xdr:row>86</xdr:row>
      <xdr:rowOff>33655</xdr:rowOff>
    </xdr:to>
    <xdr:cxnSp macro="">
      <xdr:nvCxnSpPr>
        <xdr:cNvPr id="623" name="直線コネクタ 622"/>
        <xdr:cNvCxnSpPr/>
      </xdr:nvCxnSpPr>
      <xdr:spPr>
        <a:xfrm>
          <a:off x="22072600" y="1477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85090</xdr:rowOff>
    </xdr:from>
    <xdr:ext cx="469900" cy="259080"/>
    <xdr:sp macro="" textlink="">
      <xdr:nvSpPr>
        <xdr:cNvPr id="624" name="【消防施設】&#10;一人当たり面積最大値テキスト"/>
        <xdr:cNvSpPr txBox="1"/>
      </xdr:nvSpPr>
      <xdr:spPr>
        <a:xfrm>
          <a:off x="22199600" y="13286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138430</xdr:rowOff>
    </xdr:from>
    <xdr:to>
      <xdr:col>116</xdr:col>
      <xdr:colOff>152400</xdr:colOff>
      <xdr:row>78</xdr:row>
      <xdr:rowOff>138430</xdr:rowOff>
    </xdr:to>
    <xdr:cxnSp macro="">
      <xdr:nvCxnSpPr>
        <xdr:cNvPr id="625" name="直線コネクタ 624"/>
        <xdr:cNvCxnSpPr/>
      </xdr:nvCxnSpPr>
      <xdr:spPr>
        <a:xfrm>
          <a:off x="22072600" y="1351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148590</xdr:rowOff>
    </xdr:from>
    <xdr:ext cx="469900" cy="259080"/>
    <xdr:sp macro="" textlink="">
      <xdr:nvSpPr>
        <xdr:cNvPr id="626" name="【消防施設】&#10;一人当たり面積平均値テキスト"/>
        <xdr:cNvSpPr txBox="1"/>
      </xdr:nvSpPr>
      <xdr:spPr>
        <a:xfrm>
          <a:off x="22199600" y="14378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627" name="フローチャート: 判断 626"/>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28" name="フローチャート: 判断 627"/>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629" name="フローチャート: 判断 628"/>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106045</xdr:rowOff>
    </xdr:from>
    <xdr:to>
      <xdr:col>102</xdr:col>
      <xdr:colOff>165100</xdr:colOff>
      <xdr:row>85</xdr:row>
      <xdr:rowOff>36195</xdr:rowOff>
    </xdr:to>
    <xdr:sp macro="" textlink="">
      <xdr:nvSpPr>
        <xdr:cNvPr id="630" name="フローチャート: 判断 629"/>
        <xdr:cNvSpPr/>
      </xdr:nvSpPr>
      <xdr:spPr>
        <a:xfrm>
          <a:off x="19494500" y="145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31" name="テキスト ボックス 63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32" name="テキスト ボックス 63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33" name="テキスト ボックス 63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34" name="テキスト ボックス 63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35" name="テキスト ボックス 63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78</xdr:row>
      <xdr:rowOff>87630</xdr:rowOff>
    </xdr:from>
    <xdr:to>
      <xdr:col>116</xdr:col>
      <xdr:colOff>114300</xdr:colOff>
      <xdr:row>79</xdr:row>
      <xdr:rowOff>17780</xdr:rowOff>
    </xdr:to>
    <xdr:sp macro="" textlink="">
      <xdr:nvSpPr>
        <xdr:cNvPr id="636" name="楕円 635"/>
        <xdr:cNvSpPr/>
      </xdr:nvSpPr>
      <xdr:spPr>
        <a:xfrm>
          <a:off x="221107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40640</xdr:rowOff>
    </xdr:from>
    <xdr:ext cx="469900" cy="257175"/>
    <xdr:sp macro="" textlink="">
      <xdr:nvSpPr>
        <xdr:cNvPr id="637" name="【消防施設】&#10;一人当たり面積該当値テキスト"/>
        <xdr:cNvSpPr txBox="1"/>
      </xdr:nvSpPr>
      <xdr:spPr>
        <a:xfrm>
          <a:off x="22199600" y="134137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0.556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78</xdr:row>
      <xdr:rowOff>110490</xdr:rowOff>
    </xdr:from>
    <xdr:to>
      <xdr:col>112</xdr:col>
      <xdr:colOff>38100</xdr:colOff>
      <xdr:row>79</xdr:row>
      <xdr:rowOff>40640</xdr:rowOff>
    </xdr:to>
    <xdr:sp macro="" textlink="">
      <xdr:nvSpPr>
        <xdr:cNvPr id="638" name="楕円 637"/>
        <xdr:cNvSpPr/>
      </xdr:nvSpPr>
      <xdr:spPr>
        <a:xfrm>
          <a:off x="21272500" y="134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138430</xdr:rowOff>
    </xdr:from>
    <xdr:to>
      <xdr:col>116</xdr:col>
      <xdr:colOff>63500</xdr:colOff>
      <xdr:row>78</xdr:row>
      <xdr:rowOff>161290</xdr:rowOff>
    </xdr:to>
    <xdr:cxnSp macro="">
      <xdr:nvCxnSpPr>
        <xdr:cNvPr id="639" name="直線コネクタ 638"/>
        <xdr:cNvCxnSpPr/>
      </xdr:nvCxnSpPr>
      <xdr:spPr>
        <a:xfrm flipV="1">
          <a:off x="21323300" y="1351153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127000</xdr:rowOff>
    </xdr:from>
    <xdr:to>
      <xdr:col>107</xdr:col>
      <xdr:colOff>101600</xdr:colOff>
      <xdr:row>79</xdr:row>
      <xdr:rowOff>57150</xdr:rowOff>
    </xdr:to>
    <xdr:sp macro="" textlink="">
      <xdr:nvSpPr>
        <xdr:cNvPr id="640" name="楕円 639"/>
        <xdr:cNvSpPr/>
      </xdr:nvSpPr>
      <xdr:spPr>
        <a:xfrm>
          <a:off x="20383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161290</xdr:rowOff>
    </xdr:from>
    <xdr:to>
      <xdr:col>111</xdr:col>
      <xdr:colOff>177800</xdr:colOff>
      <xdr:row>79</xdr:row>
      <xdr:rowOff>6350</xdr:rowOff>
    </xdr:to>
    <xdr:cxnSp macro="">
      <xdr:nvCxnSpPr>
        <xdr:cNvPr id="641" name="直線コネクタ 640"/>
        <xdr:cNvCxnSpPr/>
      </xdr:nvCxnSpPr>
      <xdr:spPr>
        <a:xfrm flipV="1">
          <a:off x="20434300" y="135343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125730</xdr:rowOff>
    </xdr:from>
    <xdr:ext cx="469900" cy="259080"/>
    <xdr:sp macro="" textlink="">
      <xdr:nvSpPr>
        <xdr:cNvPr id="642" name="n_1aveValue【消防施設】&#10;一人当たり面積"/>
        <xdr:cNvSpPr txBox="1"/>
      </xdr:nvSpPr>
      <xdr:spPr>
        <a:xfrm>
          <a:off x="21075650" y="14527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125730</xdr:rowOff>
    </xdr:from>
    <xdr:ext cx="467995" cy="259080"/>
    <xdr:sp macro="" textlink="">
      <xdr:nvSpPr>
        <xdr:cNvPr id="643" name="n_2aveValue【消防施設】&#10;一人当たり面積"/>
        <xdr:cNvSpPr txBox="1"/>
      </xdr:nvSpPr>
      <xdr:spPr>
        <a:xfrm>
          <a:off x="20199350" y="145275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52705</xdr:rowOff>
    </xdr:from>
    <xdr:ext cx="467995" cy="257175"/>
    <xdr:sp macro="" textlink="">
      <xdr:nvSpPr>
        <xdr:cNvPr id="644" name="n_3aveValue【消防施設】&#10;一人当たり面積"/>
        <xdr:cNvSpPr txBox="1"/>
      </xdr:nvSpPr>
      <xdr:spPr>
        <a:xfrm>
          <a:off x="19310350" y="142830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77</xdr:row>
      <xdr:rowOff>57150</xdr:rowOff>
    </xdr:from>
    <xdr:ext cx="469900" cy="259080"/>
    <xdr:sp macro="" textlink="">
      <xdr:nvSpPr>
        <xdr:cNvPr id="645" name="n_1mainValue【消防施設】&#10;一人当たり面積"/>
        <xdr:cNvSpPr txBox="1"/>
      </xdr:nvSpPr>
      <xdr:spPr>
        <a:xfrm>
          <a:off x="21075650" y="13258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77</xdr:row>
      <xdr:rowOff>73660</xdr:rowOff>
    </xdr:from>
    <xdr:ext cx="467995" cy="259080"/>
    <xdr:sp macro="" textlink="">
      <xdr:nvSpPr>
        <xdr:cNvPr id="646" name="n_2mainValue【消防施設】&#10;一人当たり面積"/>
        <xdr:cNvSpPr txBox="1"/>
      </xdr:nvSpPr>
      <xdr:spPr>
        <a:xfrm>
          <a:off x="20199350" y="132753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655" name="テキスト ボックス 654"/>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657" name="直線コネクタ 656"/>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7185" cy="257175"/>
    <xdr:sp macro="" textlink="">
      <xdr:nvSpPr>
        <xdr:cNvPr id="658" name="テキスト ボックス 657"/>
        <xdr:cNvSpPr txBox="1"/>
      </xdr:nvSpPr>
      <xdr:spPr>
        <a:xfrm>
          <a:off x="12106910" y="18581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59" name="直線コネクタ 658"/>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60" name="テキスト ボックス 659"/>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61" name="直線コネクタ 660"/>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662" name="テキスト ボックス 661"/>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63" name="直線コネクタ 662"/>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64" name="テキスト ボックス 663"/>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65" name="直線コネクタ 664"/>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66" name="テキスト ボックス 665"/>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67" name="直線コネクタ 666"/>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5455" cy="257175"/>
    <xdr:sp macro="" textlink="">
      <xdr:nvSpPr>
        <xdr:cNvPr id="668" name="テキスト ボックス 667"/>
        <xdr:cNvSpPr txBox="1"/>
      </xdr:nvSpPr>
      <xdr:spPr>
        <a:xfrm>
          <a:off x="11978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5455" cy="259080"/>
    <xdr:sp macro="" textlink="">
      <xdr:nvSpPr>
        <xdr:cNvPr id="670" name="テキスト ボックス 669"/>
        <xdr:cNvSpPr txBox="1"/>
      </xdr:nvSpPr>
      <xdr:spPr>
        <a:xfrm>
          <a:off x="11978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43815</xdr:rowOff>
    </xdr:to>
    <xdr:cxnSp macro="">
      <xdr:nvCxnSpPr>
        <xdr:cNvPr id="672" name="直線コネクタ 671"/>
        <xdr:cNvCxnSpPr/>
      </xdr:nvCxnSpPr>
      <xdr:spPr>
        <a:xfrm flipV="1">
          <a:off x="16318865" y="17090390"/>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47625</xdr:rowOff>
    </xdr:from>
    <xdr:ext cx="405130" cy="259080"/>
    <xdr:sp macro="" textlink="">
      <xdr:nvSpPr>
        <xdr:cNvPr id="673" name="【庁舎】&#10;有形固定資産減価償却率最小値テキスト"/>
        <xdr:cNvSpPr txBox="1"/>
      </xdr:nvSpPr>
      <xdr:spPr>
        <a:xfrm>
          <a:off x="16357600" y="18564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43815</xdr:rowOff>
    </xdr:from>
    <xdr:to>
      <xdr:col>86</xdr:col>
      <xdr:colOff>25400</xdr:colOff>
      <xdr:row>108</xdr:row>
      <xdr:rowOff>43815</xdr:rowOff>
    </xdr:to>
    <xdr:cxnSp macro="">
      <xdr:nvCxnSpPr>
        <xdr:cNvPr id="674" name="直線コネクタ 673"/>
        <xdr:cNvCxnSpPr/>
      </xdr:nvCxnSpPr>
      <xdr:spPr>
        <a:xfrm>
          <a:off x="16230600" y="1856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7175"/>
    <xdr:sp macro="" textlink="">
      <xdr:nvSpPr>
        <xdr:cNvPr id="675" name="【庁舎】&#10;有形固定資産減価償却率最大値テキスト"/>
        <xdr:cNvSpPr txBox="1"/>
      </xdr:nvSpPr>
      <xdr:spPr>
        <a:xfrm>
          <a:off x="16357600" y="168656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676" name="直線コネクタ 675"/>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44450</xdr:rowOff>
    </xdr:from>
    <xdr:ext cx="405130" cy="259080"/>
    <xdr:sp macro="" textlink="">
      <xdr:nvSpPr>
        <xdr:cNvPr id="677" name="【庁舎】&#10;有形固定資産減価償却率平均値テキスト"/>
        <xdr:cNvSpPr txBox="1"/>
      </xdr:nvSpPr>
      <xdr:spPr>
        <a:xfrm>
          <a:off x="16357600" y="177038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66040</xdr:rowOff>
    </xdr:from>
    <xdr:to>
      <xdr:col>85</xdr:col>
      <xdr:colOff>177800</xdr:colOff>
      <xdr:row>103</xdr:row>
      <xdr:rowOff>167640</xdr:rowOff>
    </xdr:to>
    <xdr:sp macro="" textlink="">
      <xdr:nvSpPr>
        <xdr:cNvPr id="678" name="フローチャート: 判断 677"/>
        <xdr:cNvSpPr/>
      </xdr:nvSpPr>
      <xdr:spPr>
        <a:xfrm>
          <a:off x="16268700" y="1772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8890</xdr:rowOff>
    </xdr:from>
    <xdr:to>
      <xdr:col>81</xdr:col>
      <xdr:colOff>101600</xdr:colOff>
      <xdr:row>103</xdr:row>
      <xdr:rowOff>110490</xdr:rowOff>
    </xdr:to>
    <xdr:sp macro="" textlink="">
      <xdr:nvSpPr>
        <xdr:cNvPr id="679" name="フローチャート: 判断 678"/>
        <xdr:cNvSpPr/>
      </xdr:nvSpPr>
      <xdr:spPr>
        <a:xfrm>
          <a:off x="15430500" y="1766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52070</xdr:rowOff>
    </xdr:from>
    <xdr:to>
      <xdr:col>76</xdr:col>
      <xdr:colOff>165100</xdr:colOff>
      <xdr:row>103</xdr:row>
      <xdr:rowOff>153035</xdr:rowOff>
    </xdr:to>
    <xdr:sp macro="" textlink="">
      <xdr:nvSpPr>
        <xdr:cNvPr id="680" name="フローチャート: 判断 679"/>
        <xdr:cNvSpPr/>
      </xdr:nvSpPr>
      <xdr:spPr>
        <a:xfrm>
          <a:off x="14541500" y="1771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126365</xdr:rowOff>
    </xdr:from>
    <xdr:to>
      <xdr:col>72</xdr:col>
      <xdr:colOff>38100</xdr:colOff>
      <xdr:row>104</xdr:row>
      <xdr:rowOff>56515</xdr:rowOff>
    </xdr:to>
    <xdr:sp macro="" textlink="">
      <xdr:nvSpPr>
        <xdr:cNvPr id="681" name="フローチャート: 判断 680"/>
        <xdr:cNvSpPr/>
      </xdr:nvSpPr>
      <xdr:spPr>
        <a:xfrm>
          <a:off x="13652500" y="1778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82" name="テキスト ボックス 68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83" name="テキスト ボックス 68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84" name="テキスト ボックス 68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85" name="テキスト ボックス 68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86" name="テキスト ボックス 68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102</xdr:row>
      <xdr:rowOff>97790</xdr:rowOff>
    </xdr:from>
    <xdr:to>
      <xdr:col>85</xdr:col>
      <xdr:colOff>177800</xdr:colOff>
      <xdr:row>103</xdr:row>
      <xdr:rowOff>27305</xdr:rowOff>
    </xdr:to>
    <xdr:sp macro="" textlink="">
      <xdr:nvSpPr>
        <xdr:cNvPr id="687" name="楕円 686"/>
        <xdr:cNvSpPr/>
      </xdr:nvSpPr>
      <xdr:spPr>
        <a:xfrm>
          <a:off x="16268700" y="17585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120650</xdr:rowOff>
    </xdr:from>
    <xdr:ext cx="405130" cy="257175"/>
    <xdr:sp macro="" textlink="">
      <xdr:nvSpPr>
        <xdr:cNvPr id="688" name="【庁舎】&#10;有形固定資産減価償却率該当値テキスト"/>
        <xdr:cNvSpPr txBox="1"/>
      </xdr:nvSpPr>
      <xdr:spPr>
        <a:xfrm>
          <a:off x="16357600" y="174371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102</xdr:row>
      <xdr:rowOff>133350</xdr:rowOff>
    </xdr:from>
    <xdr:to>
      <xdr:col>81</xdr:col>
      <xdr:colOff>101600</xdr:colOff>
      <xdr:row>103</xdr:row>
      <xdr:rowOff>63500</xdr:rowOff>
    </xdr:to>
    <xdr:sp macro="" textlink="">
      <xdr:nvSpPr>
        <xdr:cNvPr id="689" name="楕円 688"/>
        <xdr:cNvSpPr/>
      </xdr:nvSpPr>
      <xdr:spPr>
        <a:xfrm>
          <a:off x="15430500" y="1762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147955</xdr:rowOff>
    </xdr:from>
    <xdr:to>
      <xdr:col>85</xdr:col>
      <xdr:colOff>127000</xdr:colOff>
      <xdr:row>103</xdr:row>
      <xdr:rowOff>12700</xdr:rowOff>
    </xdr:to>
    <xdr:cxnSp macro="">
      <xdr:nvCxnSpPr>
        <xdr:cNvPr id="690" name="直線コネクタ 689"/>
        <xdr:cNvCxnSpPr/>
      </xdr:nvCxnSpPr>
      <xdr:spPr>
        <a:xfrm flipV="1">
          <a:off x="15481300" y="1763585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168910</xdr:rowOff>
    </xdr:from>
    <xdr:to>
      <xdr:col>76</xdr:col>
      <xdr:colOff>165100</xdr:colOff>
      <xdr:row>103</xdr:row>
      <xdr:rowOff>99060</xdr:rowOff>
    </xdr:to>
    <xdr:sp macro="" textlink="">
      <xdr:nvSpPr>
        <xdr:cNvPr id="691" name="楕円 690"/>
        <xdr:cNvSpPr/>
      </xdr:nvSpPr>
      <xdr:spPr>
        <a:xfrm>
          <a:off x="14541500" y="1765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12700</xdr:rowOff>
    </xdr:from>
    <xdr:to>
      <xdr:col>81</xdr:col>
      <xdr:colOff>50800</xdr:colOff>
      <xdr:row>103</xdr:row>
      <xdr:rowOff>48260</xdr:rowOff>
    </xdr:to>
    <xdr:cxnSp macro="">
      <xdr:nvCxnSpPr>
        <xdr:cNvPr id="692" name="直線コネクタ 691"/>
        <xdr:cNvCxnSpPr/>
      </xdr:nvCxnSpPr>
      <xdr:spPr>
        <a:xfrm flipV="1">
          <a:off x="14592300" y="1767205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101600</xdr:rowOff>
    </xdr:from>
    <xdr:ext cx="405130" cy="259080"/>
    <xdr:sp macro="" textlink="">
      <xdr:nvSpPr>
        <xdr:cNvPr id="693" name="n_1aveValue【庁舎】&#10;有形固定資産減価償却率"/>
        <xdr:cNvSpPr txBox="1"/>
      </xdr:nvSpPr>
      <xdr:spPr>
        <a:xfrm>
          <a:off x="15266035" y="17760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144145</xdr:rowOff>
    </xdr:from>
    <xdr:ext cx="403225" cy="257175"/>
    <xdr:sp macro="" textlink="">
      <xdr:nvSpPr>
        <xdr:cNvPr id="694" name="n_2aveValue【庁舎】&#10;有形固定資産減価償却率"/>
        <xdr:cNvSpPr txBox="1"/>
      </xdr:nvSpPr>
      <xdr:spPr>
        <a:xfrm>
          <a:off x="14389735" y="178034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73025</xdr:rowOff>
    </xdr:from>
    <xdr:ext cx="403225" cy="259080"/>
    <xdr:sp macro="" textlink="">
      <xdr:nvSpPr>
        <xdr:cNvPr id="695" name="n_3aveValue【庁舎】&#10;有形固定資産減価償却率"/>
        <xdr:cNvSpPr txBox="1"/>
      </xdr:nvSpPr>
      <xdr:spPr>
        <a:xfrm>
          <a:off x="13500735" y="175609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80010</xdr:rowOff>
    </xdr:from>
    <xdr:ext cx="405130" cy="259080"/>
    <xdr:sp macro="" textlink="">
      <xdr:nvSpPr>
        <xdr:cNvPr id="696" name="n_1mainValue【庁舎】&#10;有形固定資産減価償却率"/>
        <xdr:cNvSpPr txBox="1"/>
      </xdr:nvSpPr>
      <xdr:spPr>
        <a:xfrm>
          <a:off x="15266035" y="17396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115570</xdr:rowOff>
    </xdr:from>
    <xdr:ext cx="403225" cy="259080"/>
    <xdr:sp macro="" textlink="">
      <xdr:nvSpPr>
        <xdr:cNvPr id="697" name="n_2mainValue【庁舎】&#10;有形固定資産減価償却率"/>
        <xdr:cNvSpPr txBox="1"/>
      </xdr:nvSpPr>
      <xdr:spPr>
        <a:xfrm>
          <a:off x="14389735" y="174320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706" name="テキスト ボックス 705"/>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5455" cy="259080"/>
    <xdr:sp macro="" textlink="">
      <xdr:nvSpPr>
        <xdr:cNvPr id="709" name="テキスト ボックス 708"/>
        <xdr:cNvSpPr txBox="1"/>
      </xdr:nvSpPr>
      <xdr:spPr>
        <a:xfrm>
          <a:off x="17820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5455" cy="257175"/>
    <xdr:sp macro="" textlink="">
      <xdr:nvSpPr>
        <xdr:cNvPr id="711" name="テキスト ボックス 710"/>
        <xdr:cNvSpPr txBox="1"/>
      </xdr:nvSpPr>
      <xdr:spPr>
        <a:xfrm>
          <a:off x="17820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5455" cy="259080"/>
    <xdr:sp macro="" textlink="">
      <xdr:nvSpPr>
        <xdr:cNvPr id="713" name="テキスト ボックス 712"/>
        <xdr:cNvSpPr txBox="1"/>
      </xdr:nvSpPr>
      <xdr:spPr>
        <a:xfrm>
          <a:off x="17820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5455" cy="259080"/>
    <xdr:sp macro="" textlink="">
      <xdr:nvSpPr>
        <xdr:cNvPr id="715" name="テキスト ボックス 714"/>
        <xdr:cNvSpPr txBox="1"/>
      </xdr:nvSpPr>
      <xdr:spPr>
        <a:xfrm>
          <a:off x="17820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5455" cy="257175"/>
    <xdr:sp macro="" textlink="">
      <xdr:nvSpPr>
        <xdr:cNvPr id="717" name="テキスト ボックス 716"/>
        <xdr:cNvSpPr txBox="1"/>
      </xdr:nvSpPr>
      <xdr:spPr>
        <a:xfrm>
          <a:off x="17820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719" name="テキスト ボックス 718"/>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48260</xdr:rowOff>
    </xdr:from>
    <xdr:to>
      <xdr:col>116</xdr:col>
      <xdr:colOff>62865</xdr:colOff>
      <xdr:row>107</xdr:row>
      <xdr:rowOff>148590</xdr:rowOff>
    </xdr:to>
    <xdr:cxnSp macro="">
      <xdr:nvCxnSpPr>
        <xdr:cNvPr id="721" name="直線コネクタ 720"/>
        <xdr:cNvCxnSpPr/>
      </xdr:nvCxnSpPr>
      <xdr:spPr>
        <a:xfrm flipV="1">
          <a:off x="22160865" y="17193260"/>
          <a:ext cx="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152400</xdr:rowOff>
    </xdr:from>
    <xdr:ext cx="469900" cy="259080"/>
    <xdr:sp macro="" textlink="">
      <xdr:nvSpPr>
        <xdr:cNvPr id="722" name="【庁舎】&#10;一人当たり面積最小値テキスト"/>
        <xdr:cNvSpPr txBox="1"/>
      </xdr:nvSpPr>
      <xdr:spPr>
        <a:xfrm>
          <a:off x="22199600" y="1849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0.138</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148590</xdr:rowOff>
    </xdr:from>
    <xdr:to>
      <xdr:col>116</xdr:col>
      <xdr:colOff>152400</xdr:colOff>
      <xdr:row>107</xdr:row>
      <xdr:rowOff>148590</xdr:rowOff>
    </xdr:to>
    <xdr:cxnSp macro="">
      <xdr:nvCxnSpPr>
        <xdr:cNvPr id="723" name="直線コネクタ 722"/>
        <xdr:cNvCxnSpPr/>
      </xdr:nvCxnSpPr>
      <xdr:spPr>
        <a:xfrm>
          <a:off x="22072600" y="1849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166370</xdr:rowOff>
    </xdr:from>
    <xdr:ext cx="469900" cy="257175"/>
    <xdr:sp macro="" textlink="">
      <xdr:nvSpPr>
        <xdr:cNvPr id="724" name="【庁舎】&#10;一人当たり面積最大値テキスト"/>
        <xdr:cNvSpPr txBox="1"/>
      </xdr:nvSpPr>
      <xdr:spPr>
        <a:xfrm>
          <a:off x="22199600" y="169684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1.162</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48260</xdr:rowOff>
    </xdr:from>
    <xdr:to>
      <xdr:col>116</xdr:col>
      <xdr:colOff>152400</xdr:colOff>
      <xdr:row>100</xdr:row>
      <xdr:rowOff>48260</xdr:rowOff>
    </xdr:to>
    <xdr:cxnSp macro="">
      <xdr:nvCxnSpPr>
        <xdr:cNvPr id="725" name="直線コネクタ 724"/>
        <xdr:cNvCxnSpPr/>
      </xdr:nvCxnSpPr>
      <xdr:spPr>
        <a:xfrm>
          <a:off x="22072600" y="1719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147320</xdr:rowOff>
    </xdr:from>
    <xdr:ext cx="469900" cy="259080"/>
    <xdr:sp macro="" textlink="">
      <xdr:nvSpPr>
        <xdr:cNvPr id="726" name="【庁舎】&#10;一人当たり面積平均値テキスト"/>
        <xdr:cNvSpPr txBox="1"/>
      </xdr:nvSpPr>
      <xdr:spPr>
        <a:xfrm>
          <a:off x="22199600" y="179781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124460</xdr:rowOff>
    </xdr:from>
    <xdr:to>
      <xdr:col>116</xdr:col>
      <xdr:colOff>114300</xdr:colOff>
      <xdr:row>106</xdr:row>
      <xdr:rowOff>54610</xdr:rowOff>
    </xdr:to>
    <xdr:sp macro="" textlink="">
      <xdr:nvSpPr>
        <xdr:cNvPr id="727" name="フローチャート: 判断 726"/>
        <xdr:cNvSpPr/>
      </xdr:nvSpPr>
      <xdr:spPr>
        <a:xfrm>
          <a:off x="22110700" y="1812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728" name="フローチャート: 判断 727"/>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114300</xdr:rowOff>
    </xdr:from>
    <xdr:to>
      <xdr:col>107</xdr:col>
      <xdr:colOff>101600</xdr:colOff>
      <xdr:row>106</xdr:row>
      <xdr:rowOff>44450</xdr:rowOff>
    </xdr:to>
    <xdr:sp macro="" textlink="">
      <xdr:nvSpPr>
        <xdr:cNvPr id="729" name="フローチャート: 判断 728"/>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1270</xdr:rowOff>
    </xdr:from>
    <xdr:to>
      <xdr:col>102</xdr:col>
      <xdr:colOff>165100</xdr:colOff>
      <xdr:row>106</xdr:row>
      <xdr:rowOff>102870</xdr:rowOff>
    </xdr:to>
    <xdr:sp macro="" textlink="">
      <xdr:nvSpPr>
        <xdr:cNvPr id="730" name="フローチャート: 判断 729"/>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1" name="テキスト ボックス 73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32" name="テキスト ボックス 73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33" name="テキスト ボックス 73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4" name="テキスト ボックス 73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35" name="テキスト ボックス 73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49530</xdr:rowOff>
    </xdr:from>
    <xdr:to>
      <xdr:col>116</xdr:col>
      <xdr:colOff>114300</xdr:colOff>
      <xdr:row>107</xdr:row>
      <xdr:rowOff>151130</xdr:rowOff>
    </xdr:to>
    <xdr:sp macro="" textlink="">
      <xdr:nvSpPr>
        <xdr:cNvPr id="736" name="楕円 735"/>
        <xdr:cNvSpPr/>
      </xdr:nvSpPr>
      <xdr:spPr>
        <a:xfrm>
          <a:off x="22110700" y="183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135890</xdr:rowOff>
    </xdr:from>
    <xdr:ext cx="469900" cy="259080"/>
    <xdr:sp macro="" textlink="">
      <xdr:nvSpPr>
        <xdr:cNvPr id="737" name="【庁舎】&#10;一人当たり面積該当値テキスト"/>
        <xdr:cNvSpPr txBox="1"/>
      </xdr:nvSpPr>
      <xdr:spPr>
        <a:xfrm>
          <a:off x="22199600" y="18309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53340</xdr:rowOff>
    </xdr:from>
    <xdr:to>
      <xdr:col>112</xdr:col>
      <xdr:colOff>38100</xdr:colOff>
      <xdr:row>107</xdr:row>
      <xdr:rowOff>154940</xdr:rowOff>
    </xdr:to>
    <xdr:sp macro="" textlink="">
      <xdr:nvSpPr>
        <xdr:cNvPr id="738" name="楕円 737"/>
        <xdr:cNvSpPr/>
      </xdr:nvSpPr>
      <xdr:spPr>
        <a:xfrm>
          <a:off x="21272500" y="183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100330</xdr:rowOff>
    </xdr:from>
    <xdr:to>
      <xdr:col>116</xdr:col>
      <xdr:colOff>63500</xdr:colOff>
      <xdr:row>107</xdr:row>
      <xdr:rowOff>104140</xdr:rowOff>
    </xdr:to>
    <xdr:cxnSp macro="">
      <xdr:nvCxnSpPr>
        <xdr:cNvPr id="739" name="直線コネクタ 738"/>
        <xdr:cNvCxnSpPr/>
      </xdr:nvCxnSpPr>
      <xdr:spPr>
        <a:xfrm flipV="1">
          <a:off x="21323300" y="1844548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57150</xdr:rowOff>
    </xdr:from>
    <xdr:to>
      <xdr:col>107</xdr:col>
      <xdr:colOff>101600</xdr:colOff>
      <xdr:row>107</xdr:row>
      <xdr:rowOff>158750</xdr:rowOff>
    </xdr:to>
    <xdr:sp macro="" textlink="">
      <xdr:nvSpPr>
        <xdr:cNvPr id="740" name="楕円 739"/>
        <xdr:cNvSpPr/>
      </xdr:nvSpPr>
      <xdr:spPr>
        <a:xfrm>
          <a:off x="20383500" y="184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104140</xdr:rowOff>
    </xdr:from>
    <xdr:to>
      <xdr:col>111</xdr:col>
      <xdr:colOff>177800</xdr:colOff>
      <xdr:row>107</xdr:row>
      <xdr:rowOff>107950</xdr:rowOff>
    </xdr:to>
    <xdr:cxnSp macro="">
      <xdr:nvCxnSpPr>
        <xdr:cNvPr id="741" name="直線コネクタ 740"/>
        <xdr:cNvCxnSpPr/>
      </xdr:nvCxnSpPr>
      <xdr:spPr>
        <a:xfrm flipV="1">
          <a:off x="20434300" y="184492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87630</xdr:rowOff>
    </xdr:from>
    <xdr:ext cx="469900" cy="257175"/>
    <xdr:sp macro="" textlink="">
      <xdr:nvSpPr>
        <xdr:cNvPr id="742" name="n_1aveValue【庁舎】&#10;一人当たり面積"/>
        <xdr:cNvSpPr txBox="1"/>
      </xdr:nvSpPr>
      <xdr:spPr>
        <a:xfrm>
          <a:off x="21075650" y="179184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60960</xdr:rowOff>
    </xdr:from>
    <xdr:ext cx="467995" cy="259080"/>
    <xdr:sp macro="" textlink="">
      <xdr:nvSpPr>
        <xdr:cNvPr id="743" name="n_2aveValue【庁舎】&#10;一人当たり面積"/>
        <xdr:cNvSpPr txBox="1"/>
      </xdr:nvSpPr>
      <xdr:spPr>
        <a:xfrm>
          <a:off x="20199350" y="1789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119380</xdr:rowOff>
    </xdr:from>
    <xdr:ext cx="467995" cy="259080"/>
    <xdr:sp macro="" textlink="">
      <xdr:nvSpPr>
        <xdr:cNvPr id="744" name="n_3aveValue【庁舎】&#10;一人当たり面積"/>
        <xdr:cNvSpPr txBox="1"/>
      </xdr:nvSpPr>
      <xdr:spPr>
        <a:xfrm>
          <a:off x="19310350" y="179501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146050</xdr:rowOff>
    </xdr:from>
    <xdr:ext cx="469900" cy="257175"/>
    <xdr:sp macro="" textlink="">
      <xdr:nvSpPr>
        <xdr:cNvPr id="745" name="n_1mainValue【庁舎】&#10;一人当たり面積"/>
        <xdr:cNvSpPr txBox="1"/>
      </xdr:nvSpPr>
      <xdr:spPr>
        <a:xfrm>
          <a:off x="21075650" y="184912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149860</xdr:rowOff>
    </xdr:from>
    <xdr:ext cx="467995" cy="259080"/>
    <xdr:sp macro="" textlink="">
      <xdr:nvSpPr>
        <xdr:cNvPr id="746" name="n_2mainValue【庁舎】&#10;一人当たり面積"/>
        <xdr:cNvSpPr txBox="1"/>
      </xdr:nvSpPr>
      <xdr:spPr>
        <a:xfrm>
          <a:off x="20199350" y="184950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panose="020B0600070205080204" pitchFamily="50" charset="-128"/>
              <a:ea typeface="ＭＳ Ｐゴシック" panose="020B0600070205080204" pitchFamily="50" charset="-128"/>
            </a:rPr>
            <a:t>　本町の特徴として、</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図書館</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及び</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体育館</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の有形固定資産の減価償却率の高さ、</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保健センター</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消防施設</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の一人あたり面積の多さが挙げられる。</a:t>
          </a:r>
          <a:endParaRPr lang="en-US" altLang="ja-JP">
            <a:latin typeface="ＭＳ Ｐゴシック" panose="020B0600070205080204" pitchFamily="50" charset="-128"/>
            <a:ea typeface="ＭＳ Ｐゴシック" panose="020B0600070205080204" pitchFamily="50" charset="-128"/>
          </a:endParaRPr>
        </a:p>
        <a:p>
          <a:r>
            <a:rPr lang="ja-JP" altLang="en-US">
              <a:latin typeface="ＭＳ Ｐゴシック" panose="020B0600070205080204" pitchFamily="50" charset="-128"/>
              <a:ea typeface="ＭＳ Ｐゴシック" panose="020B0600070205080204" pitchFamily="50" charset="-128"/>
            </a:rPr>
            <a:t>　</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図書館</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については、旧町ごとに一つすつ設置していたが、そのうち一つを埋蔵文化財センターとして活用するため改修を行っており、今後も活用していく方針である。</a:t>
          </a:r>
          <a:endParaRPr lang="en-US" altLang="ja-JP">
            <a:latin typeface="ＭＳ Ｐゴシック" panose="020B0600070205080204" pitchFamily="50" charset="-128"/>
            <a:ea typeface="ＭＳ Ｐゴシック" panose="020B0600070205080204" pitchFamily="50" charset="-128"/>
          </a:endParaRPr>
        </a:p>
        <a:p>
          <a:r>
            <a:rPr lang="ja-JP" altLang="en-US">
              <a:latin typeface="ＭＳ Ｐゴシック" panose="020B0600070205080204" pitchFamily="50" charset="-128"/>
              <a:ea typeface="ＭＳ Ｐゴシック" panose="020B0600070205080204" pitchFamily="50" charset="-128"/>
            </a:rPr>
            <a:t>　</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体育館</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についても、旧町ごとに一つずつ設置しているが、老朽化が進行していることから、公共施設等総合管理計画に基づく個別施設管理計画により、適正配置を検討している。</a:t>
          </a:r>
          <a:endParaRPr lang="en-US" altLang="ja-JP">
            <a:latin typeface="ＭＳ Ｐゴシック" panose="020B0600070205080204" pitchFamily="50" charset="-128"/>
            <a:ea typeface="ＭＳ Ｐゴシック" panose="020B0600070205080204" pitchFamily="50" charset="-128"/>
          </a:endParaRPr>
        </a:p>
        <a:p>
          <a:r>
            <a:rPr lang="ja-JP" altLang="en-US">
              <a:latin typeface="ＭＳ Ｐゴシック" panose="020B0600070205080204" pitchFamily="50" charset="-128"/>
              <a:ea typeface="ＭＳ Ｐゴシック" panose="020B0600070205080204" pitchFamily="50" charset="-128"/>
            </a:rPr>
            <a:t>　</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保健センター</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については、合併前に整備したものである。有形固定資産減価償却率も低いことから、住民の保健福祉に資するため、今後も有効に活用していく方針である。</a:t>
          </a:r>
          <a:endParaRPr lang="en-US" altLang="ja-JP">
            <a:latin typeface="ＭＳ Ｐゴシック" panose="020B0600070205080204" pitchFamily="50" charset="-128"/>
            <a:ea typeface="ＭＳ Ｐゴシック" panose="020B0600070205080204" pitchFamily="50" charset="-128"/>
          </a:endParaRPr>
        </a:p>
        <a:p>
          <a:r>
            <a:rPr lang="ja-JP" altLang="en-US">
              <a:latin typeface="ＭＳ Ｐゴシック" panose="020B0600070205080204" pitchFamily="50" charset="-128"/>
              <a:ea typeface="ＭＳ Ｐゴシック" panose="020B0600070205080204" pitchFamily="50" charset="-128"/>
            </a:rPr>
            <a:t>　</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消防施設</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については、消防団詰所によるものである。消防団の統廃合により、削減の余地はある。しかし、東日本大震災以降、防災の機運が高まっており、地域の防災拠点の役割もあることから、配置や総量適正化については、慎重に検討していく。</a:t>
          </a:r>
          <a:endParaRPr lang="en-US" altLang="ja-JP">
            <a:latin typeface="ＭＳ Ｐゴシック" panose="020B0600070205080204" pitchFamily="50" charset="-128"/>
            <a:ea typeface="ＭＳ Ｐゴシック" panose="020B0600070205080204" pitchFamily="50" charset="-128"/>
          </a:endParaRPr>
        </a:p>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13,201
13,038
111.52
7,429,811
7,130,427
160,954
5,275,803
8,461,366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35.3</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3365"/>
    <xdr:sp macro="" textlink="">
      <xdr:nvSpPr>
        <xdr:cNvPr id="30" name="テキスト ボックス 29"/>
        <xdr:cNvSpPr txBox="1"/>
      </xdr:nvSpPr>
      <xdr:spPr>
        <a:xfrm>
          <a:off x="762000" y="3263900"/>
          <a:ext cx="92532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3365"/>
    <xdr:sp macro="" textlink="">
      <xdr:nvSpPr>
        <xdr:cNvPr id="31" name="テキスト ボックス 30"/>
        <xdr:cNvSpPr txBox="1"/>
      </xdr:nvSpPr>
      <xdr:spPr>
        <a:xfrm>
          <a:off x="762000" y="3517900"/>
          <a:ext cx="57588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3365"/>
    <xdr:sp macro="" textlink="">
      <xdr:nvSpPr>
        <xdr:cNvPr id="35" name="テキスト ボックス 34"/>
        <xdr:cNvSpPr txBox="1"/>
      </xdr:nvSpPr>
      <xdr:spPr>
        <a:xfrm>
          <a:off x="762000" y="4533900"/>
          <a:ext cx="1847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5285" cy="358775"/>
    <xdr:sp macro="" textlink="">
      <xdr:nvSpPr>
        <xdr:cNvPr id="38" name="テキスト ボックス 37"/>
        <xdr:cNvSpPr txBox="1"/>
      </xdr:nvSpPr>
      <xdr:spPr>
        <a:xfrm>
          <a:off x="317627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H30は前年度と同値となったが、人口減少や町内に中心となる産業に乏しいことから、財政基盤は脆弱で、類似団体平均値を下回っており、H19以降は概ね下降傾向が続いていた。</a:t>
          </a:r>
        </a:p>
        <a:p>
          <a:r>
            <a:rPr lang="ja-JP" altLang="en-US">
              <a:latin typeface="ＭＳ Ｐゴシック"/>
              <a:ea typeface="ＭＳ Ｐゴシック"/>
            </a:rPr>
            <a:t>　このため、これまでは退職者不補充による職員数の削減や人件費カットを行うほか、各事業をゼロベースで見直すなど、行政の効率化に努めてきた。</a:t>
          </a:r>
        </a:p>
        <a:p>
          <a:r>
            <a:rPr lang="ja-JP" altLang="en-US">
              <a:latin typeface="ＭＳ Ｐゴシック"/>
              <a:ea typeface="ＭＳ Ｐゴシック"/>
            </a:rPr>
            <a:t>　今後も歳出内容の見直しを実施していく一方、歳入では税などの滞納整理によって徴収率向上を図るほか、使用料・手数料の見直し、公共施設の適正配置を検討し、遊休財産の売却の推進などにより、財政の健全化、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74930</xdr:rowOff>
    </xdr:from>
    <xdr:to>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3365"/>
    <xdr:sp macro="" textlink="">
      <xdr:nvSpPr>
        <xdr:cNvPr id="53" name="テキスト ボックス 52"/>
        <xdr:cNvSpPr txBox="1"/>
      </xdr:nvSpPr>
      <xdr:spPr>
        <a:xfrm>
          <a:off x="0" y="72447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3365"/>
    <xdr:sp macro="" textlink="">
      <xdr:nvSpPr>
        <xdr:cNvPr id="55" name="テキスト ボックス 54"/>
        <xdr:cNvSpPr txBox="1"/>
      </xdr:nvSpPr>
      <xdr:spPr>
        <a:xfrm>
          <a:off x="0" y="6842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3365"/>
    <xdr:sp macro="" textlink="">
      <xdr:nvSpPr>
        <xdr:cNvPr id="57" name="テキスト ボックス 56"/>
        <xdr:cNvSpPr txBox="1"/>
      </xdr:nvSpPr>
      <xdr:spPr>
        <a:xfrm>
          <a:off x="0" y="6441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46355</xdr:rowOff>
    </xdr:from>
    <xdr:to>
      <xdr:col>23</xdr:col>
      <xdr:colOff>133350</xdr:colOff>
      <xdr:row>44</xdr:row>
      <xdr:rowOff>92710</xdr:rowOff>
    </xdr:to>
    <xdr:cxnSp macro="">
      <xdr:nvCxnSpPr>
        <xdr:cNvPr id="63" name="直線コネクタ 62"/>
        <xdr:cNvCxnSpPr/>
      </xdr:nvCxnSpPr>
      <xdr:spPr>
        <a:xfrm flipV="1">
          <a:off x="4953000" y="6390005"/>
          <a:ext cx="0" cy="12465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64770</xdr:rowOff>
    </xdr:from>
    <xdr:ext cx="762000" cy="253365"/>
    <xdr:sp macro="" textlink="">
      <xdr:nvSpPr>
        <xdr:cNvPr id="64" name="財政力最小値テキスト"/>
        <xdr:cNvSpPr txBox="1"/>
      </xdr:nvSpPr>
      <xdr:spPr>
        <a:xfrm>
          <a:off x="5041900" y="76085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xdr:cNvCxnSpPr/>
      </xdr:nvCxnSpPr>
      <xdr:spPr>
        <a:xfrm>
          <a:off x="4864100" y="7636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132715</xdr:rowOff>
    </xdr:from>
    <xdr:ext cx="762000" cy="253365"/>
    <xdr:sp macro="" textlink="">
      <xdr:nvSpPr>
        <xdr:cNvPr id="66" name="財政力最大値テキスト"/>
        <xdr:cNvSpPr txBox="1"/>
      </xdr:nvSpPr>
      <xdr:spPr>
        <a:xfrm>
          <a:off x="5041900" y="61334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46355</xdr:rowOff>
    </xdr:from>
    <xdr:to>
      <xdr:col>24</xdr:col>
      <xdr:colOff>12700</xdr:colOff>
      <xdr:row>37</xdr:row>
      <xdr:rowOff>46355</xdr:rowOff>
    </xdr:to>
    <xdr:cxnSp macro="">
      <xdr:nvCxnSpPr>
        <xdr:cNvPr id="67" name="直線コネクタ 66"/>
        <xdr:cNvCxnSpPr/>
      </xdr:nvCxnSpPr>
      <xdr:spPr>
        <a:xfrm>
          <a:off x="4864100" y="639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127635</xdr:rowOff>
    </xdr:from>
    <xdr:to>
      <xdr:col>23</xdr:col>
      <xdr:colOff>133350</xdr:colOff>
      <xdr:row>43</xdr:row>
      <xdr:rowOff>127635</xdr:rowOff>
    </xdr:to>
    <xdr:cxnSp macro="">
      <xdr:nvCxnSpPr>
        <xdr:cNvPr id="68" name="直線コネクタ 67"/>
        <xdr:cNvCxnSpPr/>
      </xdr:nvCxnSpPr>
      <xdr:spPr>
        <a:xfrm>
          <a:off x="4114800" y="74999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4445</xdr:rowOff>
    </xdr:from>
    <xdr:ext cx="762000" cy="259080"/>
    <xdr:sp macro="" textlink="">
      <xdr:nvSpPr>
        <xdr:cNvPr id="69" name="財政力平均値テキスト"/>
        <xdr:cNvSpPr txBox="1"/>
      </xdr:nvSpPr>
      <xdr:spPr>
        <a:xfrm>
          <a:off x="5041900" y="72053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159385</xdr:rowOff>
    </xdr:from>
    <xdr:to>
      <xdr:col>23</xdr:col>
      <xdr:colOff>184150</xdr:colOff>
      <xdr:row>43</xdr:row>
      <xdr:rowOff>89535</xdr:rowOff>
    </xdr:to>
    <xdr:sp macro="" textlink="">
      <xdr:nvSpPr>
        <xdr:cNvPr id="70" name="フローチャート: 判断 69"/>
        <xdr:cNvSpPr/>
      </xdr:nvSpPr>
      <xdr:spPr>
        <a:xfrm>
          <a:off x="4902200" y="736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127635</xdr:rowOff>
    </xdr:from>
    <xdr:to>
      <xdr:col>19</xdr:col>
      <xdr:colOff>133350</xdr:colOff>
      <xdr:row>43</xdr:row>
      <xdr:rowOff>143510</xdr:rowOff>
    </xdr:to>
    <xdr:cxnSp macro="">
      <xdr:nvCxnSpPr>
        <xdr:cNvPr id="71" name="直線コネクタ 70"/>
        <xdr:cNvCxnSpPr/>
      </xdr:nvCxnSpPr>
      <xdr:spPr>
        <a:xfrm flipV="1">
          <a:off x="3225800" y="749998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159385</xdr:rowOff>
    </xdr:from>
    <xdr:to>
      <xdr:col>19</xdr:col>
      <xdr:colOff>184150</xdr:colOff>
      <xdr:row>43</xdr:row>
      <xdr:rowOff>89535</xdr:rowOff>
    </xdr:to>
    <xdr:sp macro="" textlink="">
      <xdr:nvSpPr>
        <xdr:cNvPr id="72" name="フローチャート: 判断 71"/>
        <xdr:cNvSpPr/>
      </xdr:nvSpPr>
      <xdr:spPr>
        <a:xfrm>
          <a:off x="4064000" y="736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99695</xdr:rowOff>
    </xdr:from>
    <xdr:ext cx="736600" cy="253365"/>
    <xdr:sp macro="" textlink="">
      <xdr:nvSpPr>
        <xdr:cNvPr id="73" name="テキスト ボックス 72"/>
        <xdr:cNvSpPr txBox="1"/>
      </xdr:nvSpPr>
      <xdr:spPr>
        <a:xfrm>
          <a:off x="3733800" y="712914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143510</xdr:rowOff>
    </xdr:from>
    <xdr:to>
      <xdr:col>15</xdr:col>
      <xdr:colOff>82550</xdr:colOff>
      <xdr:row>43</xdr:row>
      <xdr:rowOff>143510</xdr:rowOff>
    </xdr:to>
    <xdr:cxnSp macro="">
      <xdr:nvCxnSpPr>
        <xdr:cNvPr id="74" name="直線コネクタ 73"/>
        <xdr:cNvCxnSpPr/>
      </xdr:nvCxnSpPr>
      <xdr:spPr>
        <a:xfrm>
          <a:off x="2336800" y="75158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107950</xdr:rowOff>
    </xdr:from>
    <xdr:ext cx="762000" cy="259080"/>
    <xdr:sp macro="" textlink="">
      <xdr:nvSpPr>
        <xdr:cNvPr id="76" name="テキスト ボックス 75"/>
        <xdr:cNvSpPr txBox="1"/>
      </xdr:nvSpPr>
      <xdr:spPr>
        <a:xfrm>
          <a:off x="2844800" y="713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7" name="直線コネクタ 76"/>
        <xdr:cNvCxnSpPr/>
      </xdr:nvCxnSpPr>
      <xdr:spPr>
        <a:xfrm>
          <a:off x="1447800" y="75158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107950</xdr:rowOff>
    </xdr:from>
    <xdr:ext cx="762000" cy="259080"/>
    <xdr:sp macro="" textlink="">
      <xdr:nvSpPr>
        <xdr:cNvPr id="79" name="テキスト ボックス 78"/>
        <xdr:cNvSpPr txBox="1"/>
      </xdr:nvSpPr>
      <xdr:spPr>
        <a:xfrm>
          <a:off x="1955800" y="713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4445</xdr:rowOff>
    </xdr:from>
    <xdr:to>
      <xdr:col>7</xdr:col>
      <xdr:colOff>31750</xdr:colOff>
      <xdr:row>43</xdr:row>
      <xdr:rowOff>106045</xdr:rowOff>
    </xdr:to>
    <xdr:sp macro="" textlink="">
      <xdr:nvSpPr>
        <xdr:cNvPr id="80" name="フローチャート: 判断 79"/>
        <xdr:cNvSpPr/>
      </xdr:nvSpPr>
      <xdr:spPr>
        <a:xfrm>
          <a:off x="1397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116205</xdr:rowOff>
    </xdr:from>
    <xdr:ext cx="762000" cy="259080"/>
    <xdr:sp macro="" textlink="">
      <xdr:nvSpPr>
        <xdr:cNvPr id="81" name="テキスト ボックス 80"/>
        <xdr:cNvSpPr txBox="1"/>
      </xdr:nvSpPr>
      <xdr:spPr>
        <a:xfrm>
          <a:off x="1066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43</xdr:row>
      <xdr:rowOff>76835</xdr:rowOff>
    </xdr:from>
    <xdr:to>
      <xdr:col>23</xdr:col>
      <xdr:colOff>184150</xdr:colOff>
      <xdr:row>44</xdr:row>
      <xdr:rowOff>6985</xdr:rowOff>
    </xdr:to>
    <xdr:sp macro="" textlink="">
      <xdr:nvSpPr>
        <xdr:cNvPr id="87" name="楕円 86"/>
        <xdr:cNvSpPr/>
      </xdr:nvSpPr>
      <xdr:spPr>
        <a:xfrm>
          <a:off x="4902200" y="74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48895</xdr:rowOff>
    </xdr:from>
    <xdr:ext cx="762000" cy="259080"/>
    <xdr:sp macro="" textlink="">
      <xdr:nvSpPr>
        <xdr:cNvPr id="88" name="財政力該当値テキスト"/>
        <xdr:cNvSpPr txBox="1"/>
      </xdr:nvSpPr>
      <xdr:spPr>
        <a:xfrm>
          <a:off x="5041900" y="7421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76835</xdr:rowOff>
    </xdr:from>
    <xdr:to>
      <xdr:col>19</xdr:col>
      <xdr:colOff>184150</xdr:colOff>
      <xdr:row>44</xdr:row>
      <xdr:rowOff>6985</xdr:rowOff>
    </xdr:to>
    <xdr:sp macro="" textlink="">
      <xdr:nvSpPr>
        <xdr:cNvPr id="89" name="楕円 88"/>
        <xdr:cNvSpPr/>
      </xdr:nvSpPr>
      <xdr:spPr>
        <a:xfrm>
          <a:off x="4064000" y="74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163195</xdr:rowOff>
    </xdr:from>
    <xdr:ext cx="736600" cy="259080"/>
    <xdr:sp macro="" textlink="">
      <xdr:nvSpPr>
        <xdr:cNvPr id="90" name="テキスト ボックス 89"/>
        <xdr:cNvSpPr txBox="1"/>
      </xdr:nvSpPr>
      <xdr:spPr>
        <a:xfrm>
          <a:off x="3733800" y="75355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91" name="楕円 90"/>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7620</xdr:rowOff>
    </xdr:from>
    <xdr:ext cx="762000" cy="253365"/>
    <xdr:sp macro="" textlink="">
      <xdr:nvSpPr>
        <xdr:cNvPr id="92" name="テキスト ボックス 91"/>
        <xdr:cNvSpPr txBox="1"/>
      </xdr:nvSpPr>
      <xdr:spPr>
        <a:xfrm>
          <a:off x="2844800" y="75514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3" name="楕円 92"/>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7620</xdr:rowOff>
    </xdr:from>
    <xdr:ext cx="762000" cy="253365"/>
    <xdr:sp macro="" textlink="">
      <xdr:nvSpPr>
        <xdr:cNvPr id="94" name="テキスト ボックス 93"/>
        <xdr:cNvSpPr txBox="1"/>
      </xdr:nvSpPr>
      <xdr:spPr>
        <a:xfrm>
          <a:off x="1955800" y="75514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5" name="楕円 94"/>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7620</xdr:rowOff>
    </xdr:from>
    <xdr:ext cx="762000" cy="253365"/>
    <xdr:sp macro="" textlink="">
      <xdr:nvSpPr>
        <xdr:cNvPr id="96" name="テキスト ボックス 95"/>
        <xdr:cNvSpPr txBox="1"/>
      </xdr:nvSpPr>
      <xdr:spPr>
        <a:xfrm>
          <a:off x="1066800" y="75514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8" name="テキスト ボックス 97"/>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5285" cy="353060"/>
    <xdr:sp macro="" textlink="">
      <xdr:nvSpPr>
        <xdr:cNvPr id="99" name="テキスト ボックス 98"/>
        <xdr:cNvSpPr txBox="1"/>
      </xdr:nvSpPr>
      <xdr:spPr>
        <a:xfrm>
          <a:off x="3259455"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類似団体平均を上回り、90％前後の数値で推移している。</a:t>
          </a:r>
        </a:p>
        <a:p>
          <a:r>
            <a:rPr lang="ja-JP" altLang="en-US">
              <a:latin typeface="ＭＳ Ｐゴシック"/>
              <a:ea typeface="ＭＳ Ｐゴシック"/>
            </a:rPr>
            <a:t>　しかし、経常収支比率の分母となる臨時財政対策債発行額は、H28以降満額発行しておらず、類似団体との乖離も収束しつつあり、改善の兆しも見られる。</a:t>
          </a:r>
        </a:p>
        <a:p>
          <a:r>
            <a:rPr lang="ja-JP" altLang="en-US">
              <a:latin typeface="ＭＳ Ｐゴシック"/>
              <a:ea typeface="ＭＳ Ｐゴシック"/>
            </a:rPr>
            <a:t>　今後も、公債費が高水準で推移することが見込まれるほか、高齢化・少子化対策による扶助費の増加も見込まれるなど、経常経費に必要な一般財源は増大傾向にある一方、合併算定替の適用期間の終了で、普通交付税額の減額が見込まれ、経常一般財源の確保は一層厳しくなる状況である。</a:t>
          </a:r>
        </a:p>
        <a:p>
          <a:r>
            <a:rPr lang="ja-JP" altLang="en-US">
              <a:latin typeface="ＭＳ Ｐゴシック"/>
              <a:ea typeface="ＭＳ Ｐゴシック"/>
            </a:rPr>
            <a:t>　事務事業の点検・見直しをより強力に推進し、経常経費の削減を図る。</a:t>
          </a:r>
        </a:p>
      </xdr:txBody>
    </xdr:sp>
    <xdr:clientData/>
  </xdr:twoCellAnchor>
  <xdr:oneCellAnchor>
    <xdr:from>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3365"/>
    <xdr:sp macro="" textlink="">
      <xdr:nvSpPr>
        <xdr:cNvPr id="112" name="テキスト ボックス 111"/>
        <xdr:cNvSpPr txBox="1"/>
      </xdr:nvSpPr>
      <xdr:spPr>
        <a:xfrm>
          <a:off x="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4" name="テキスト ボックス 113"/>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6" name="テキスト ボックス 115"/>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8" name="テキスト ボックス 117"/>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3365"/>
    <xdr:sp macro="" textlink="">
      <xdr:nvSpPr>
        <xdr:cNvPr id="120" name="テキスト ボックス 119"/>
        <xdr:cNvSpPr txBox="1"/>
      </xdr:nvSpPr>
      <xdr:spPr>
        <a:xfrm>
          <a:off x="0" y="99288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59055</xdr:rowOff>
    </xdr:from>
    <xdr:to>
      <xdr:col>23</xdr:col>
      <xdr:colOff>133350</xdr:colOff>
      <xdr:row>66</xdr:row>
      <xdr:rowOff>48895</xdr:rowOff>
    </xdr:to>
    <xdr:cxnSp macro="">
      <xdr:nvCxnSpPr>
        <xdr:cNvPr id="124" name="直線コネクタ 123"/>
        <xdr:cNvCxnSpPr/>
      </xdr:nvCxnSpPr>
      <xdr:spPr>
        <a:xfrm flipV="1">
          <a:off x="4953000" y="10346055"/>
          <a:ext cx="0" cy="10185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20955</xdr:rowOff>
    </xdr:from>
    <xdr:ext cx="762000" cy="253365"/>
    <xdr:sp macro="" textlink="">
      <xdr:nvSpPr>
        <xdr:cNvPr id="125" name="財政構造の弾力性最小値テキスト"/>
        <xdr:cNvSpPr txBox="1"/>
      </xdr:nvSpPr>
      <xdr:spPr>
        <a:xfrm>
          <a:off x="5041900" y="113366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48895</xdr:rowOff>
    </xdr:from>
    <xdr:to>
      <xdr:col>24</xdr:col>
      <xdr:colOff>12700</xdr:colOff>
      <xdr:row>66</xdr:row>
      <xdr:rowOff>48895</xdr:rowOff>
    </xdr:to>
    <xdr:cxnSp macro="">
      <xdr:nvCxnSpPr>
        <xdr:cNvPr id="126" name="直線コネクタ 125"/>
        <xdr:cNvCxnSpPr/>
      </xdr:nvCxnSpPr>
      <xdr:spPr>
        <a:xfrm>
          <a:off x="4864100" y="11364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145415</xdr:rowOff>
    </xdr:from>
    <xdr:ext cx="762000" cy="253365"/>
    <xdr:sp macro="" textlink="">
      <xdr:nvSpPr>
        <xdr:cNvPr id="127" name="財政構造の弾力性最大値テキスト"/>
        <xdr:cNvSpPr txBox="1"/>
      </xdr:nvSpPr>
      <xdr:spPr>
        <a:xfrm>
          <a:off x="5041900" y="100895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75.7</a:t>
          </a:r>
          <a:endParaRPr kumimoji="1" lang="ja-JP" altLang="en-US" sz="1000" b="1">
            <a:latin typeface="ＭＳ Ｐゴシック"/>
            <a:ea typeface="ＭＳ Ｐゴシック"/>
          </a:endParaRPr>
        </a:p>
      </xdr:txBody>
    </xdr:sp>
    <xdr:clientData/>
  </xdr:oneCellAnchor>
  <xdr:twoCellAnchor>
    <xdr:from>
      <xdr:col>23</xdr:col>
      <xdr:colOff>44450</xdr:colOff>
      <xdr:row>60</xdr:row>
      <xdr:rowOff>59055</xdr:rowOff>
    </xdr:from>
    <xdr:to>
      <xdr:col>24</xdr:col>
      <xdr:colOff>12700</xdr:colOff>
      <xdr:row>60</xdr:row>
      <xdr:rowOff>59055</xdr:rowOff>
    </xdr:to>
    <xdr:cxnSp macro="">
      <xdr:nvCxnSpPr>
        <xdr:cNvPr id="128" name="直線コネクタ 127"/>
        <xdr:cNvCxnSpPr/>
      </xdr:nvCxnSpPr>
      <xdr:spPr>
        <a:xfrm>
          <a:off x="4864100" y="10346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44450</xdr:rowOff>
    </xdr:from>
    <xdr:to>
      <xdr:col>23</xdr:col>
      <xdr:colOff>133350</xdr:colOff>
      <xdr:row>64</xdr:row>
      <xdr:rowOff>92710</xdr:rowOff>
    </xdr:to>
    <xdr:cxnSp macro="">
      <xdr:nvCxnSpPr>
        <xdr:cNvPr id="129" name="直線コネクタ 128"/>
        <xdr:cNvCxnSpPr/>
      </xdr:nvCxnSpPr>
      <xdr:spPr>
        <a:xfrm flipV="1">
          <a:off x="4114800" y="1101725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133350</xdr:rowOff>
    </xdr:from>
    <xdr:ext cx="762000" cy="253365"/>
    <xdr:sp macro="" textlink="">
      <xdr:nvSpPr>
        <xdr:cNvPr id="130" name="財政構造の弾力性平均値テキスト"/>
        <xdr:cNvSpPr txBox="1"/>
      </xdr:nvSpPr>
      <xdr:spPr>
        <a:xfrm>
          <a:off x="5041900" y="1076325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116840</xdr:rowOff>
    </xdr:from>
    <xdr:to>
      <xdr:col>23</xdr:col>
      <xdr:colOff>184150</xdr:colOff>
      <xdr:row>64</xdr:row>
      <xdr:rowOff>46990</xdr:rowOff>
    </xdr:to>
    <xdr:sp macro="" textlink="">
      <xdr:nvSpPr>
        <xdr:cNvPr id="131" name="フローチャート: 判断 130"/>
        <xdr:cNvSpPr/>
      </xdr:nvSpPr>
      <xdr:spPr>
        <a:xfrm>
          <a:off x="4902200" y="1091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53975</xdr:rowOff>
    </xdr:from>
    <xdr:to>
      <xdr:col>19</xdr:col>
      <xdr:colOff>133350</xdr:colOff>
      <xdr:row>64</xdr:row>
      <xdr:rowOff>92710</xdr:rowOff>
    </xdr:to>
    <xdr:cxnSp macro="">
      <xdr:nvCxnSpPr>
        <xdr:cNvPr id="132" name="直線コネクタ 131"/>
        <xdr:cNvCxnSpPr/>
      </xdr:nvCxnSpPr>
      <xdr:spPr>
        <a:xfrm>
          <a:off x="3225800" y="1102677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78105</xdr:rowOff>
    </xdr:from>
    <xdr:to>
      <xdr:col>19</xdr:col>
      <xdr:colOff>184150</xdr:colOff>
      <xdr:row>64</xdr:row>
      <xdr:rowOff>8255</xdr:rowOff>
    </xdr:to>
    <xdr:sp macro="" textlink="">
      <xdr:nvSpPr>
        <xdr:cNvPr id="133" name="フローチャート: 判断 132"/>
        <xdr:cNvSpPr/>
      </xdr:nvSpPr>
      <xdr:spPr>
        <a:xfrm>
          <a:off x="4064000" y="1087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18415</xdr:rowOff>
    </xdr:from>
    <xdr:ext cx="736600" cy="253365"/>
    <xdr:sp macro="" textlink="">
      <xdr:nvSpPr>
        <xdr:cNvPr id="134" name="テキスト ボックス 133"/>
        <xdr:cNvSpPr txBox="1"/>
      </xdr:nvSpPr>
      <xdr:spPr>
        <a:xfrm>
          <a:off x="3733800" y="1064831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147955</xdr:rowOff>
    </xdr:from>
    <xdr:to>
      <xdr:col>15</xdr:col>
      <xdr:colOff>82550</xdr:colOff>
      <xdr:row>64</xdr:row>
      <xdr:rowOff>53975</xdr:rowOff>
    </xdr:to>
    <xdr:cxnSp macro="">
      <xdr:nvCxnSpPr>
        <xdr:cNvPr id="135" name="直線コネクタ 134"/>
        <xdr:cNvCxnSpPr/>
      </xdr:nvCxnSpPr>
      <xdr:spPr>
        <a:xfrm>
          <a:off x="2336800" y="1094930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24765</xdr:rowOff>
    </xdr:from>
    <xdr:to>
      <xdr:col>15</xdr:col>
      <xdr:colOff>133350</xdr:colOff>
      <xdr:row>63</xdr:row>
      <xdr:rowOff>126365</xdr:rowOff>
    </xdr:to>
    <xdr:sp macro="" textlink="">
      <xdr:nvSpPr>
        <xdr:cNvPr id="136" name="フローチャート: 判断 135"/>
        <xdr:cNvSpPr/>
      </xdr:nvSpPr>
      <xdr:spPr>
        <a:xfrm>
          <a:off x="3175000" y="108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136525</xdr:rowOff>
    </xdr:from>
    <xdr:ext cx="762000" cy="258445"/>
    <xdr:sp macro="" textlink="">
      <xdr:nvSpPr>
        <xdr:cNvPr id="137" name="テキスト ボックス 136"/>
        <xdr:cNvSpPr txBox="1"/>
      </xdr:nvSpPr>
      <xdr:spPr>
        <a:xfrm>
          <a:off x="2844800" y="10594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147955</xdr:rowOff>
    </xdr:from>
    <xdr:to>
      <xdr:col>11</xdr:col>
      <xdr:colOff>31750</xdr:colOff>
      <xdr:row>65</xdr:row>
      <xdr:rowOff>36830</xdr:rowOff>
    </xdr:to>
    <xdr:cxnSp macro="">
      <xdr:nvCxnSpPr>
        <xdr:cNvPr id="138" name="直線コネクタ 137"/>
        <xdr:cNvCxnSpPr/>
      </xdr:nvCxnSpPr>
      <xdr:spPr>
        <a:xfrm flipV="1">
          <a:off x="1447800" y="10949305"/>
          <a:ext cx="889000" cy="231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95250</xdr:rowOff>
    </xdr:from>
    <xdr:to>
      <xdr:col>11</xdr:col>
      <xdr:colOff>82550</xdr:colOff>
      <xdr:row>63</xdr:row>
      <xdr:rowOff>25400</xdr:rowOff>
    </xdr:to>
    <xdr:sp macro="" textlink="">
      <xdr:nvSpPr>
        <xdr:cNvPr id="139" name="フローチャート: 判断 138"/>
        <xdr:cNvSpPr/>
      </xdr:nvSpPr>
      <xdr:spPr>
        <a:xfrm>
          <a:off x="2286000" y="1072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35560</xdr:rowOff>
    </xdr:from>
    <xdr:ext cx="762000" cy="259080"/>
    <xdr:sp macro="" textlink="">
      <xdr:nvSpPr>
        <xdr:cNvPr id="140" name="テキスト ボックス 139"/>
        <xdr:cNvSpPr txBox="1"/>
      </xdr:nvSpPr>
      <xdr:spPr>
        <a:xfrm>
          <a:off x="1955800" y="10494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34290</xdr:rowOff>
    </xdr:from>
    <xdr:to>
      <xdr:col>7</xdr:col>
      <xdr:colOff>31750</xdr:colOff>
      <xdr:row>63</xdr:row>
      <xdr:rowOff>135890</xdr:rowOff>
    </xdr:to>
    <xdr:sp macro="" textlink="">
      <xdr:nvSpPr>
        <xdr:cNvPr id="141" name="フローチャート: 判断 140"/>
        <xdr:cNvSpPr/>
      </xdr:nvSpPr>
      <xdr:spPr>
        <a:xfrm>
          <a:off x="13970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146050</xdr:rowOff>
    </xdr:from>
    <xdr:ext cx="762000" cy="253365"/>
    <xdr:sp macro="" textlink="">
      <xdr:nvSpPr>
        <xdr:cNvPr id="142" name="テキスト ボックス 141"/>
        <xdr:cNvSpPr txBox="1"/>
      </xdr:nvSpPr>
      <xdr:spPr>
        <a:xfrm>
          <a:off x="1066800" y="106045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3365"/>
    <xdr:sp macro="" textlink="">
      <xdr:nvSpPr>
        <xdr:cNvPr id="143" name="テキスト ボックス 142"/>
        <xdr:cNvSpPr txBox="1"/>
      </xdr:nvSpPr>
      <xdr:spPr>
        <a:xfrm>
          <a:off x="4737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3365"/>
    <xdr:sp macro="" textlink="">
      <xdr:nvSpPr>
        <xdr:cNvPr id="144" name="テキスト ボックス 143"/>
        <xdr:cNvSpPr txBox="1"/>
      </xdr:nvSpPr>
      <xdr:spPr>
        <a:xfrm>
          <a:off x="3898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3365"/>
    <xdr:sp macro="" textlink="">
      <xdr:nvSpPr>
        <xdr:cNvPr id="145" name="テキスト ボックス 144"/>
        <xdr:cNvSpPr txBox="1"/>
      </xdr:nvSpPr>
      <xdr:spPr>
        <a:xfrm>
          <a:off x="3009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3365"/>
    <xdr:sp macro="" textlink="">
      <xdr:nvSpPr>
        <xdr:cNvPr id="146" name="テキスト ボックス 145"/>
        <xdr:cNvSpPr txBox="1"/>
      </xdr:nvSpPr>
      <xdr:spPr>
        <a:xfrm>
          <a:off x="2120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3365"/>
    <xdr:sp macro="" textlink="">
      <xdr:nvSpPr>
        <xdr:cNvPr id="147" name="テキスト ボックス 146"/>
        <xdr:cNvSpPr txBox="1"/>
      </xdr:nvSpPr>
      <xdr:spPr>
        <a:xfrm>
          <a:off x="1231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165100</xdr:rowOff>
    </xdr:from>
    <xdr:to>
      <xdr:col>23</xdr:col>
      <xdr:colOff>184150</xdr:colOff>
      <xdr:row>64</xdr:row>
      <xdr:rowOff>95250</xdr:rowOff>
    </xdr:to>
    <xdr:sp macro="" textlink="">
      <xdr:nvSpPr>
        <xdr:cNvPr id="148" name="楕円 147"/>
        <xdr:cNvSpPr/>
      </xdr:nvSpPr>
      <xdr:spPr>
        <a:xfrm>
          <a:off x="4902200" y="1096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137160</xdr:rowOff>
    </xdr:from>
    <xdr:ext cx="762000" cy="259080"/>
    <xdr:sp macro="" textlink="">
      <xdr:nvSpPr>
        <xdr:cNvPr id="149" name="財政構造の弾力性該当値テキスト"/>
        <xdr:cNvSpPr txBox="1"/>
      </xdr:nvSpPr>
      <xdr:spPr>
        <a:xfrm>
          <a:off x="5041900" y="10938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41910</xdr:rowOff>
    </xdr:from>
    <xdr:to>
      <xdr:col>19</xdr:col>
      <xdr:colOff>184150</xdr:colOff>
      <xdr:row>64</xdr:row>
      <xdr:rowOff>143510</xdr:rowOff>
    </xdr:to>
    <xdr:sp macro="" textlink="">
      <xdr:nvSpPr>
        <xdr:cNvPr id="150" name="楕円 149"/>
        <xdr:cNvSpPr/>
      </xdr:nvSpPr>
      <xdr:spPr>
        <a:xfrm>
          <a:off x="4064000" y="1101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128270</xdr:rowOff>
    </xdr:from>
    <xdr:ext cx="736600" cy="259080"/>
    <xdr:sp macro="" textlink="">
      <xdr:nvSpPr>
        <xdr:cNvPr id="151" name="テキスト ボックス 150"/>
        <xdr:cNvSpPr txBox="1"/>
      </xdr:nvSpPr>
      <xdr:spPr>
        <a:xfrm>
          <a:off x="3733800" y="11101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3175</xdr:rowOff>
    </xdr:from>
    <xdr:to>
      <xdr:col>15</xdr:col>
      <xdr:colOff>133350</xdr:colOff>
      <xdr:row>64</xdr:row>
      <xdr:rowOff>104775</xdr:rowOff>
    </xdr:to>
    <xdr:sp macro="" textlink="">
      <xdr:nvSpPr>
        <xdr:cNvPr id="152" name="楕円 151"/>
        <xdr:cNvSpPr/>
      </xdr:nvSpPr>
      <xdr:spPr>
        <a:xfrm>
          <a:off x="3175000" y="1097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89535</xdr:rowOff>
    </xdr:from>
    <xdr:ext cx="762000" cy="253365"/>
    <xdr:sp macro="" textlink="">
      <xdr:nvSpPr>
        <xdr:cNvPr id="153" name="テキスト ボックス 152"/>
        <xdr:cNvSpPr txBox="1"/>
      </xdr:nvSpPr>
      <xdr:spPr>
        <a:xfrm>
          <a:off x="2844800" y="110623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97790</xdr:rowOff>
    </xdr:from>
    <xdr:to>
      <xdr:col>11</xdr:col>
      <xdr:colOff>82550</xdr:colOff>
      <xdr:row>64</xdr:row>
      <xdr:rowOff>27305</xdr:rowOff>
    </xdr:to>
    <xdr:sp macro="" textlink="">
      <xdr:nvSpPr>
        <xdr:cNvPr id="154" name="楕円 153"/>
        <xdr:cNvSpPr/>
      </xdr:nvSpPr>
      <xdr:spPr>
        <a:xfrm>
          <a:off x="2286000" y="10899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12065</xdr:rowOff>
    </xdr:from>
    <xdr:ext cx="762000" cy="259080"/>
    <xdr:sp macro="" textlink="">
      <xdr:nvSpPr>
        <xdr:cNvPr id="155" name="テキスト ボックス 154"/>
        <xdr:cNvSpPr txBox="1"/>
      </xdr:nvSpPr>
      <xdr:spPr>
        <a:xfrm>
          <a:off x="1955800" y="1098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6" name="楕円 155"/>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72390</xdr:rowOff>
    </xdr:from>
    <xdr:ext cx="762000" cy="259080"/>
    <xdr:sp macro="" textlink="">
      <xdr:nvSpPr>
        <xdr:cNvPr id="157" name="テキスト ボックス 156"/>
        <xdr:cNvSpPr txBox="1"/>
      </xdr:nvSpPr>
      <xdr:spPr>
        <a:xfrm>
          <a:off x="1066800" y="11216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9" name="テキスト ボックス 158"/>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5285" cy="358775"/>
    <xdr:sp macro="" textlink="">
      <xdr:nvSpPr>
        <xdr:cNvPr id="160" name="テキスト ボックス 159"/>
        <xdr:cNvSpPr txBox="1"/>
      </xdr:nvSpPr>
      <xdr:spPr>
        <a:xfrm>
          <a:off x="414909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[158,767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118,856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合併によって職員数、施設数が増加したため、合併直後は類似団体平均値を上回る状況が続いていたが、退職者の不補充や保育所をはじめとする公共施設の統廃合、役場庁舎の分庁方式の廃止に伴う庁舎の一元化など、施設維持管理経費の削減の効果もあり、類似団体平均を下回っている。</a:t>
          </a:r>
        </a:p>
        <a:p>
          <a:r>
            <a:rPr lang="ja-JP" altLang="en-US">
              <a:latin typeface="ＭＳ Ｐゴシック"/>
              <a:ea typeface="ＭＳ Ｐゴシック"/>
            </a:rPr>
            <a:t>　今後は、少子化や人口減少が進行していくことを見据え、公共施設の適正配置を継続して検討していくほか、指定管理者制度の活用による施設維持管理経費の更なる縮減を図る。</a:t>
          </a:r>
        </a:p>
      </xdr:txBody>
    </xdr:sp>
    <xdr:clientData/>
  </xdr:twoCellAnchor>
  <xdr:oneCellAnchor>
    <xdr:from>
      <xdr:col>3</xdr:col>
      <xdr:colOff>95250</xdr:colOff>
      <xdr:row>77</xdr:row>
      <xdr:rowOff>6350</xdr:rowOff>
    </xdr:from>
    <xdr:ext cx="349885" cy="219710"/>
    <xdr:sp macro="" textlink="">
      <xdr:nvSpPr>
        <xdr:cNvPr id="171" name="テキスト ボックス 170"/>
        <xdr:cNvSpPr txBox="1"/>
      </xdr:nvSpPr>
      <xdr:spPr>
        <a:xfrm>
          <a:off x="723900" y="132080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4" name="直線コネクタ 173"/>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3365"/>
    <xdr:sp macro="" textlink="">
      <xdr:nvSpPr>
        <xdr:cNvPr id="175" name="テキスト ボックス 174"/>
        <xdr:cNvSpPr txBox="1"/>
      </xdr:nvSpPr>
      <xdr:spPr>
        <a:xfrm>
          <a:off x="0" y="152673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6" name="直線コネクタ 175"/>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3365"/>
    <xdr:sp macro="" textlink="">
      <xdr:nvSpPr>
        <xdr:cNvPr id="177" name="テキスト ボックス 176"/>
        <xdr:cNvSpPr txBox="1"/>
      </xdr:nvSpPr>
      <xdr:spPr>
        <a:xfrm>
          <a:off x="0" y="148653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79" name="テキスト ボックス 178"/>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0" name="直線コネクタ 179"/>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1" name="テキスト ボックス 180"/>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2" name="直線コネクタ 181"/>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3" name="テキスト ボックス 182"/>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3365"/>
    <xdr:sp macro="" textlink="">
      <xdr:nvSpPr>
        <xdr:cNvPr id="185" name="テキスト ボックス 184"/>
        <xdr:cNvSpPr txBox="1"/>
      </xdr:nvSpPr>
      <xdr:spPr>
        <a:xfrm>
          <a:off x="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72390</xdr:rowOff>
    </xdr:from>
    <xdr:to>
      <xdr:col>23</xdr:col>
      <xdr:colOff>133350</xdr:colOff>
      <xdr:row>88</xdr:row>
      <xdr:rowOff>128270</xdr:rowOff>
    </xdr:to>
    <xdr:cxnSp macro="">
      <xdr:nvCxnSpPr>
        <xdr:cNvPr id="187" name="直線コネクタ 186"/>
        <xdr:cNvCxnSpPr/>
      </xdr:nvCxnSpPr>
      <xdr:spPr>
        <a:xfrm flipV="1">
          <a:off x="4953000" y="13788390"/>
          <a:ext cx="0" cy="1427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100330</xdr:rowOff>
    </xdr:from>
    <xdr:ext cx="762000" cy="253365"/>
    <xdr:sp macro="" textlink="">
      <xdr:nvSpPr>
        <xdr:cNvPr id="188" name="人件費・物件費等の状況最小値テキスト"/>
        <xdr:cNvSpPr txBox="1"/>
      </xdr:nvSpPr>
      <xdr:spPr>
        <a:xfrm>
          <a:off x="5041900" y="151879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451,964</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128270</xdr:rowOff>
    </xdr:from>
    <xdr:to>
      <xdr:col>24</xdr:col>
      <xdr:colOff>12700</xdr:colOff>
      <xdr:row>88</xdr:row>
      <xdr:rowOff>128270</xdr:rowOff>
    </xdr:to>
    <xdr:cxnSp macro="">
      <xdr:nvCxnSpPr>
        <xdr:cNvPr id="189" name="直線コネクタ 188"/>
        <xdr:cNvCxnSpPr/>
      </xdr:nvCxnSpPr>
      <xdr:spPr>
        <a:xfrm>
          <a:off x="4864100" y="15215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158750</xdr:rowOff>
    </xdr:from>
    <xdr:ext cx="762000" cy="259080"/>
    <xdr:sp macro="" textlink="">
      <xdr:nvSpPr>
        <xdr:cNvPr id="190" name="人件費・物件費等の状況最大値テキスト"/>
        <xdr:cNvSpPr txBox="1"/>
      </xdr:nvSpPr>
      <xdr:spPr>
        <a:xfrm>
          <a:off x="5041900" y="1353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96,897</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72390</xdr:rowOff>
    </xdr:from>
    <xdr:to>
      <xdr:col>24</xdr:col>
      <xdr:colOff>12700</xdr:colOff>
      <xdr:row>80</xdr:row>
      <xdr:rowOff>72390</xdr:rowOff>
    </xdr:to>
    <xdr:cxnSp macro="">
      <xdr:nvCxnSpPr>
        <xdr:cNvPr id="191" name="直線コネクタ 190"/>
        <xdr:cNvCxnSpPr/>
      </xdr:nvCxnSpPr>
      <xdr:spPr>
        <a:xfrm>
          <a:off x="4864100" y="13788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149860</xdr:rowOff>
    </xdr:from>
    <xdr:to>
      <xdr:col>23</xdr:col>
      <xdr:colOff>133350</xdr:colOff>
      <xdr:row>81</xdr:row>
      <xdr:rowOff>151765</xdr:rowOff>
    </xdr:to>
    <xdr:cxnSp macro="">
      <xdr:nvCxnSpPr>
        <xdr:cNvPr id="192" name="直線コネクタ 191"/>
        <xdr:cNvCxnSpPr/>
      </xdr:nvCxnSpPr>
      <xdr:spPr>
        <a:xfrm flipV="1">
          <a:off x="4114800" y="1403731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132715</xdr:rowOff>
    </xdr:from>
    <xdr:ext cx="762000" cy="253365"/>
    <xdr:sp macro="" textlink="">
      <xdr:nvSpPr>
        <xdr:cNvPr id="193" name="人件費・物件費等の状況平均値テキスト"/>
        <xdr:cNvSpPr txBox="1"/>
      </xdr:nvSpPr>
      <xdr:spPr>
        <a:xfrm>
          <a:off x="5041900" y="1402016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174,150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160655</xdr:rowOff>
    </xdr:from>
    <xdr:to>
      <xdr:col>23</xdr:col>
      <xdr:colOff>184150</xdr:colOff>
      <xdr:row>82</xdr:row>
      <xdr:rowOff>90805</xdr:rowOff>
    </xdr:to>
    <xdr:sp macro="" textlink="">
      <xdr:nvSpPr>
        <xdr:cNvPr id="194" name="フローチャート: 判断 193"/>
        <xdr:cNvSpPr/>
      </xdr:nvSpPr>
      <xdr:spPr>
        <a:xfrm>
          <a:off x="49022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89535</xdr:rowOff>
    </xdr:from>
    <xdr:to>
      <xdr:col>19</xdr:col>
      <xdr:colOff>133350</xdr:colOff>
      <xdr:row>81</xdr:row>
      <xdr:rowOff>151765</xdr:rowOff>
    </xdr:to>
    <xdr:cxnSp macro="">
      <xdr:nvCxnSpPr>
        <xdr:cNvPr id="195" name="直線コネクタ 194"/>
        <xdr:cNvCxnSpPr/>
      </xdr:nvCxnSpPr>
      <xdr:spPr>
        <a:xfrm>
          <a:off x="3225800" y="1397698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161925</xdr:rowOff>
    </xdr:from>
    <xdr:to>
      <xdr:col>19</xdr:col>
      <xdr:colOff>184150</xdr:colOff>
      <xdr:row>82</xdr:row>
      <xdr:rowOff>92075</xdr:rowOff>
    </xdr:to>
    <xdr:sp macro="" textlink="">
      <xdr:nvSpPr>
        <xdr:cNvPr id="196" name="フローチャート: 判断 195"/>
        <xdr:cNvSpPr/>
      </xdr:nvSpPr>
      <xdr:spPr>
        <a:xfrm>
          <a:off x="4064000" y="1404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76835</xdr:rowOff>
    </xdr:from>
    <xdr:ext cx="736600" cy="253365"/>
    <xdr:sp macro="" textlink="">
      <xdr:nvSpPr>
        <xdr:cNvPr id="197" name="テキスト ボックス 196"/>
        <xdr:cNvSpPr txBox="1"/>
      </xdr:nvSpPr>
      <xdr:spPr>
        <a:xfrm>
          <a:off x="3733800" y="1413573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174,429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89535</xdr:rowOff>
    </xdr:from>
    <xdr:to>
      <xdr:col>15</xdr:col>
      <xdr:colOff>82550</xdr:colOff>
      <xdr:row>81</xdr:row>
      <xdr:rowOff>123190</xdr:rowOff>
    </xdr:to>
    <xdr:cxnSp macro="">
      <xdr:nvCxnSpPr>
        <xdr:cNvPr id="198" name="直線コネクタ 197"/>
        <xdr:cNvCxnSpPr/>
      </xdr:nvCxnSpPr>
      <xdr:spPr>
        <a:xfrm flipV="1">
          <a:off x="2336800" y="1397698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157480</xdr:rowOff>
    </xdr:from>
    <xdr:to>
      <xdr:col>15</xdr:col>
      <xdr:colOff>133350</xdr:colOff>
      <xdr:row>82</xdr:row>
      <xdr:rowOff>87630</xdr:rowOff>
    </xdr:to>
    <xdr:sp macro="" textlink="">
      <xdr:nvSpPr>
        <xdr:cNvPr id="199" name="フローチャート: 判断 198"/>
        <xdr:cNvSpPr/>
      </xdr:nvSpPr>
      <xdr:spPr>
        <a:xfrm>
          <a:off x="317500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72390</xdr:rowOff>
    </xdr:from>
    <xdr:ext cx="762000" cy="259080"/>
    <xdr:sp macro="" textlink="">
      <xdr:nvSpPr>
        <xdr:cNvPr id="200" name="テキスト ボックス 199"/>
        <xdr:cNvSpPr txBox="1"/>
      </xdr:nvSpPr>
      <xdr:spPr>
        <a:xfrm>
          <a:off x="2844800" y="14131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173,377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117475</xdr:rowOff>
    </xdr:from>
    <xdr:to>
      <xdr:col>11</xdr:col>
      <xdr:colOff>31750</xdr:colOff>
      <xdr:row>81</xdr:row>
      <xdr:rowOff>123190</xdr:rowOff>
    </xdr:to>
    <xdr:cxnSp macro="">
      <xdr:nvCxnSpPr>
        <xdr:cNvPr id="201" name="直線コネクタ 200"/>
        <xdr:cNvCxnSpPr/>
      </xdr:nvCxnSpPr>
      <xdr:spPr>
        <a:xfrm>
          <a:off x="1447800" y="140049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164465</xdr:rowOff>
    </xdr:from>
    <xdr:to>
      <xdr:col>11</xdr:col>
      <xdr:colOff>82550</xdr:colOff>
      <xdr:row>82</xdr:row>
      <xdr:rowOff>94615</xdr:rowOff>
    </xdr:to>
    <xdr:sp macro="" textlink="">
      <xdr:nvSpPr>
        <xdr:cNvPr id="202" name="フローチャート: 判断 201"/>
        <xdr:cNvSpPr/>
      </xdr:nvSpPr>
      <xdr:spPr>
        <a:xfrm>
          <a:off x="2286000" y="14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79375</xdr:rowOff>
    </xdr:from>
    <xdr:ext cx="762000" cy="258445"/>
    <xdr:sp macro="" textlink="">
      <xdr:nvSpPr>
        <xdr:cNvPr id="203" name="テキスト ボックス 202"/>
        <xdr:cNvSpPr txBox="1"/>
      </xdr:nvSpPr>
      <xdr:spPr>
        <a:xfrm>
          <a:off x="1955800" y="14138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175,070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116205</xdr:rowOff>
    </xdr:from>
    <xdr:to>
      <xdr:col>7</xdr:col>
      <xdr:colOff>31750</xdr:colOff>
      <xdr:row>82</xdr:row>
      <xdr:rowOff>46355</xdr:rowOff>
    </xdr:to>
    <xdr:sp macro="" textlink="">
      <xdr:nvSpPr>
        <xdr:cNvPr id="204" name="フローチャート: 判断 203"/>
        <xdr:cNvSpPr/>
      </xdr:nvSpPr>
      <xdr:spPr>
        <a:xfrm>
          <a:off x="1397000" y="1400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31115</xdr:rowOff>
    </xdr:from>
    <xdr:ext cx="762000" cy="253365"/>
    <xdr:sp macro="" textlink="">
      <xdr:nvSpPr>
        <xdr:cNvPr id="205" name="テキスト ボックス 204"/>
        <xdr:cNvSpPr txBox="1"/>
      </xdr:nvSpPr>
      <xdr:spPr>
        <a:xfrm>
          <a:off x="1066800" y="140900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163,130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6" name="テキスト ボックス 205"/>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7" name="テキスト ボックス 206"/>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8" name="テキスト ボックス 207"/>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9" name="テキスト ボックス 208"/>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0" name="テキスト ボックス 209"/>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81</xdr:row>
      <xdr:rowOff>99060</xdr:rowOff>
    </xdr:from>
    <xdr:to>
      <xdr:col>23</xdr:col>
      <xdr:colOff>184150</xdr:colOff>
      <xdr:row>82</xdr:row>
      <xdr:rowOff>29210</xdr:rowOff>
    </xdr:to>
    <xdr:sp macro="" textlink="">
      <xdr:nvSpPr>
        <xdr:cNvPr id="211" name="楕円 210"/>
        <xdr:cNvSpPr/>
      </xdr:nvSpPr>
      <xdr:spPr>
        <a:xfrm>
          <a:off x="4902200" y="1398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115570</xdr:rowOff>
    </xdr:from>
    <xdr:ext cx="762000" cy="259080"/>
    <xdr:sp macro="" textlink="">
      <xdr:nvSpPr>
        <xdr:cNvPr id="212" name="人件費・物件費等の状況該当値テキスト"/>
        <xdr:cNvSpPr txBox="1"/>
      </xdr:nvSpPr>
      <xdr:spPr>
        <a:xfrm>
          <a:off x="5041900" y="13831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158,767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100965</xdr:rowOff>
    </xdr:from>
    <xdr:to>
      <xdr:col>19</xdr:col>
      <xdr:colOff>184150</xdr:colOff>
      <xdr:row>82</xdr:row>
      <xdr:rowOff>31115</xdr:rowOff>
    </xdr:to>
    <xdr:sp macro="" textlink="">
      <xdr:nvSpPr>
        <xdr:cNvPr id="213" name="楕円 212"/>
        <xdr:cNvSpPr/>
      </xdr:nvSpPr>
      <xdr:spPr>
        <a:xfrm>
          <a:off x="4064000" y="139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41275</xdr:rowOff>
    </xdr:from>
    <xdr:ext cx="736600" cy="253365"/>
    <xdr:sp macro="" textlink="">
      <xdr:nvSpPr>
        <xdr:cNvPr id="214" name="テキスト ボックス 213"/>
        <xdr:cNvSpPr txBox="1"/>
      </xdr:nvSpPr>
      <xdr:spPr>
        <a:xfrm>
          <a:off x="3733800" y="1375727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159,317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38735</xdr:rowOff>
    </xdr:from>
    <xdr:to>
      <xdr:col>15</xdr:col>
      <xdr:colOff>133350</xdr:colOff>
      <xdr:row>81</xdr:row>
      <xdr:rowOff>140335</xdr:rowOff>
    </xdr:to>
    <xdr:sp macro="" textlink="">
      <xdr:nvSpPr>
        <xdr:cNvPr id="215" name="楕円 214"/>
        <xdr:cNvSpPr/>
      </xdr:nvSpPr>
      <xdr:spPr>
        <a:xfrm>
          <a:off x="3175000" y="1392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150495</xdr:rowOff>
    </xdr:from>
    <xdr:ext cx="762000" cy="259080"/>
    <xdr:sp macro="" textlink="">
      <xdr:nvSpPr>
        <xdr:cNvPr id="216" name="テキスト ボックス 215"/>
        <xdr:cNvSpPr txBox="1"/>
      </xdr:nvSpPr>
      <xdr:spPr>
        <a:xfrm>
          <a:off x="2844800" y="13695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143,911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72390</xdr:rowOff>
    </xdr:from>
    <xdr:to>
      <xdr:col>11</xdr:col>
      <xdr:colOff>82550</xdr:colOff>
      <xdr:row>82</xdr:row>
      <xdr:rowOff>2540</xdr:rowOff>
    </xdr:to>
    <xdr:sp macro="" textlink="">
      <xdr:nvSpPr>
        <xdr:cNvPr id="217" name="楕円 216"/>
        <xdr:cNvSpPr/>
      </xdr:nvSpPr>
      <xdr:spPr>
        <a:xfrm>
          <a:off x="2286000" y="1395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12700</xdr:rowOff>
    </xdr:from>
    <xdr:ext cx="762000" cy="259080"/>
    <xdr:sp macro="" textlink="">
      <xdr:nvSpPr>
        <xdr:cNvPr id="218" name="テキスト ボックス 217"/>
        <xdr:cNvSpPr txBox="1"/>
      </xdr:nvSpPr>
      <xdr:spPr>
        <a:xfrm>
          <a:off x="1955800" y="1372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152,172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66675</xdr:rowOff>
    </xdr:from>
    <xdr:to>
      <xdr:col>7</xdr:col>
      <xdr:colOff>31750</xdr:colOff>
      <xdr:row>81</xdr:row>
      <xdr:rowOff>168275</xdr:rowOff>
    </xdr:to>
    <xdr:sp macro="" textlink="">
      <xdr:nvSpPr>
        <xdr:cNvPr id="219" name="楕円 218"/>
        <xdr:cNvSpPr/>
      </xdr:nvSpPr>
      <xdr:spPr>
        <a:xfrm>
          <a:off x="1397000" y="139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6985</xdr:rowOff>
    </xdr:from>
    <xdr:ext cx="762000" cy="253365"/>
    <xdr:sp macro="" textlink="">
      <xdr:nvSpPr>
        <xdr:cNvPr id="220" name="テキスト ボックス 219"/>
        <xdr:cNvSpPr txBox="1"/>
      </xdr:nvSpPr>
      <xdr:spPr>
        <a:xfrm>
          <a:off x="1066800" y="137229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150,753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2" name="テキスト ボックス 221"/>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5285" cy="358775"/>
    <xdr:sp macro="" textlink="">
      <xdr:nvSpPr>
        <xdr:cNvPr id="223" name="テキスト ボックス 222"/>
        <xdr:cNvSpPr txBox="1"/>
      </xdr:nvSpPr>
      <xdr:spPr>
        <a:xfrm>
          <a:off x="1543177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類似団体内では下位から2位であり、全国町村平均との比較においても、極めて低い水準にある。</a:t>
          </a:r>
        </a:p>
        <a:p>
          <a:r>
            <a:rPr lang="ja-JP" altLang="en-US">
              <a:latin typeface="ＭＳ Ｐゴシック"/>
              <a:ea typeface="ＭＳ Ｐゴシック"/>
            </a:rPr>
            <a:t>　今後も、定員・給与の適正化を図っていく。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5" name="テキスト ボックス 234"/>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6" name="直線コネクタ 235"/>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3365"/>
    <xdr:sp macro="" textlink="">
      <xdr:nvSpPr>
        <xdr:cNvPr id="237" name="テキスト ボックス 236"/>
        <xdr:cNvSpPr txBox="1"/>
      </xdr:nvSpPr>
      <xdr:spPr>
        <a:xfrm>
          <a:off x="12065000" y="153244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8" name="直線コネクタ 237"/>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3365"/>
    <xdr:sp macro="" textlink="">
      <xdr:nvSpPr>
        <xdr:cNvPr id="239" name="テキスト ボックス 238"/>
        <xdr:cNvSpPr txBox="1"/>
      </xdr:nvSpPr>
      <xdr:spPr>
        <a:xfrm>
          <a:off x="12065000" y="149796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0" name="直線コネクタ 239"/>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1" name="テキスト ボックス 240"/>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2" name="直線コネクタ 241"/>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3" name="テキスト ボックス 242"/>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4" name="直線コネクタ 243"/>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5" name="テキスト ボックス 244"/>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6" name="直線コネクタ 245"/>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7" name="テキスト ボックス 246"/>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3365"/>
    <xdr:sp macro="" textlink="">
      <xdr:nvSpPr>
        <xdr:cNvPr id="249" name="テキスト ボックス 248"/>
        <xdr:cNvSpPr txBox="1"/>
      </xdr:nvSpPr>
      <xdr:spPr>
        <a:xfrm>
          <a:off x="1206500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50800</xdr:rowOff>
    </xdr:from>
    <xdr:to>
      <xdr:col>81</xdr:col>
      <xdr:colOff>44450</xdr:colOff>
      <xdr:row>89</xdr:row>
      <xdr:rowOff>12700</xdr:rowOff>
    </xdr:to>
    <xdr:cxnSp macro="">
      <xdr:nvCxnSpPr>
        <xdr:cNvPr id="251" name="直線コネクタ 250"/>
        <xdr:cNvCxnSpPr/>
      </xdr:nvCxnSpPr>
      <xdr:spPr>
        <a:xfrm flipV="1">
          <a:off x="17018000" y="13938250"/>
          <a:ext cx="0" cy="13335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156210</xdr:rowOff>
    </xdr:from>
    <xdr:ext cx="762000" cy="253365"/>
    <xdr:sp macro="" textlink="">
      <xdr:nvSpPr>
        <xdr:cNvPr id="252" name="給与水準   （国との比較）最小値テキスト"/>
        <xdr:cNvSpPr txBox="1"/>
      </xdr:nvSpPr>
      <xdr:spPr>
        <a:xfrm>
          <a:off x="17106900" y="152438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100.3</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12700</xdr:rowOff>
    </xdr:from>
    <xdr:to>
      <xdr:col>81</xdr:col>
      <xdr:colOff>133350</xdr:colOff>
      <xdr:row>89</xdr:row>
      <xdr:rowOff>12700</xdr:rowOff>
    </xdr:to>
    <xdr:cxnSp macro="">
      <xdr:nvCxnSpPr>
        <xdr:cNvPr id="253" name="直線コネクタ 252"/>
        <xdr:cNvCxnSpPr/>
      </xdr:nvCxnSpPr>
      <xdr:spPr>
        <a:xfrm>
          <a:off x="16929100" y="1527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137795</xdr:rowOff>
    </xdr:from>
    <xdr:ext cx="762000" cy="259080"/>
    <xdr:sp macro="" textlink="">
      <xdr:nvSpPr>
        <xdr:cNvPr id="254" name="給与水準   （国との比較）最大値テキスト"/>
        <xdr:cNvSpPr txBox="1"/>
      </xdr:nvSpPr>
      <xdr:spPr>
        <a:xfrm>
          <a:off x="17106900" y="13682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88.7</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50800</xdr:rowOff>
    </xdr:from>
    <xdr:to>
      <xdr:col>81</xdr:col>
      <xdr:colOff>133350</xdr:colOff>
      <xdr:row>81</xdr:row>
      <xdr:rowOff>50800</xdr:rowOff>
    </xdr:to>
    <xdr:cxnSp macro="">
      <xdr:nvCxnSpPr>
        <xdr:cNvPr id="255" name="直線コネクタ 254"/>
        <xdr:cNvCxnSpPr/>
      </xdr:nvCxnSpPr>
      <xdr:spPr>
        <a:xfrm>
          <a:off x="16929100" y="1393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52070</xdr:rowOff>
    </xdr:from>
    <xdr:to>
      <xdr:col>81</xdr:col>
      <xdr:colOff>44450</xdr:colOff>
      <xdr:row>82</xdr:row>
      <xdr:rowOff>97790</xdr:rowOff>
    </xdr:to>
    <xdr:cxnSp macro="">
      <xdr:nvCxnSpPr>
        <xdr:cNvPr id="256" name="直線コネクタ 255"/>
        <xdr:cNvCxnSpPr/>
      </xdr:nvCxnSpPr>
      <xdr:spPr>
        <a:xfrm>
          <a:off x="16179800" y="1411097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22860</xdr:rowOff>
    </xdr:from>
    <xdr:ext cx="762000" cy="259080"/>
    <xdr:sp macro="" textlink="">
      <xdr:nvSpPr>
        <xdr:cNvPr id="257" name="給与水準   （国との比較）平均値テキスト"/>
        <xdr:cNvSpPr txBox="1"/>
      </xdr:nvSpPr>
      <xdr:spPr>
        <a:xfrm>
          <a:off x="17106900" y="14767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132080</xdr:rowOff>
    </xdr:from>
    <xdr:to>
      <xdr:col>77</xdr:col>
      <xdr:colOff>44450</xdr:colOff>
      <xdr:row>82</xdr:row>
      <xdr:rowOff>52070</xdr:rowOff>
    </xdr:to>
    <xdr:cxnSp macro="">
      <xdr:nvCxnSpPr>
        <xdr:cNvPr id="259" name="直線コネクタ 258"/>
        <xdr:cNvCxnSpPr/>
      </xdr:nvCxnSpPr>
      <xdr:spPr>
        <a:xfrm>
          <a:off x="15290800" y="1401953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39370</xdr:rowOff>
    </xdr:from>
    <xdr:to>
      <xdr:col>77</xdr:col>
      <xdr:colOff>95250</xdr:colOff>
      <xdr:row>86</xdr:row>
      <xdr:rowOff>140970</xdr:rowOff>
    </xdr:to>
    <xdr:sp macro="" textlink="">
      <xdr:nvSpPr>
        <xdr:cNvPr id="260" name="フローチャート: 判断 259"/>
        <xdr:cNvSpPr/>
      </xdr:nvSpPr>
      <xdr:spPr>
        <a:xfrm>
          <a:off x="16129000" y="14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125730</xdr:rowOff>
    </xdr:from>
    <xdr:ext cx="736600" cy="259080"/>
    <xdr:sp macro="" textlink="">
      <xdr:nvSpPr>
        <xdr:cNvPr id="261" name="テキスト ボックス 260"/>
        <xdr:cNvSpPr txBox="1"/>
      </xdr:nvSpPr>
      <xdr:spPr>
        <a:xfrm>
          <a:off x="15798800" y="14870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81</xdr:row>
      <xdr:rowOff>86360</xdr:rowOff>
    </xdr:from>
    <xdr:to>
      <xdr:col>72</xdr:col>
      <xdr:colOff>203200</xdr:colOff>
      <xdr:row>81</xdr:row>
      <xdr:rowOff>132080</xdr:rowOff>
    </xdr:to>
    <xdr:cxnSp macro="">
      <xdr:nvCxnSpPr>
        <xdr:cNvPr id="262" name="直線コネクタ 261"/>
        <xdr:cNvCxnSpPr/>
      </xdr:nvCxnSpPr>
      <xdr:spPr>
        <a:xfrm>
          <a:off x="14401800" y="139738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27940</xdr:rowOff>
    </xdr:from>
    <xdr:to>
      <xdr:col>73</xdr:col>
      <xdr:colOff>44450</xdr:colOff>
      <xdr:row>86</xdr:row>
      <xdr:rowOff>129540</xdr:rowOff>
    </xdr:to>
    <xdr:sp macro="" textlink="">
      <xdr:nvSpPr>
        <xdr:cNvPr id="263" name="フローチャート: 判断 262"/>
        <xdr:cNvSpPr/>
      </xdr:nvSpPr>
      <xdr:spPr>
        <a:xfrm>
          <a:off x="15240000" y="1477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114300</xdr:rowOff>
    </xdr:from>
    <xdr:ext cx="762000" cy="259080"/>
    <xdr:sp macro="" textlink="">
      <xdr:nvSpPr>
        <xdr:cNvPr id="264" name="テキスト ボックス 263"/>
        <xdr:cNvSpPr txBox="1"/>
      </xdr:nvSpPr>
      <xdr:spPr>
        <a:xfrm>
          <a:off x="14909800" y="1485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80</xdr:row>
      <xdr:rowOff>107950</xdr:rowOff>
    </xdr:from>
    <xdr:to>
      <xdr:col>68</xdr:col>
      <xdr:colOff>152400</xdr:colOff>
      <xdr:row>81</xdr:row>
      <xdr:rowOff>86360</xdr:rowOff>
    </xdr:to>
    <xdr:cxnSp macro="">
      <xdr:nvCxnSpPr>
        <xdr:cNvPr id="265" name="直線コネクタ 264"/>
        <xdr:cNvCxnSpPr/>
      </xdr:nvCxnSpPr>
      <xdr:spPr>
        <a:xfrm>
          <a:off x="13512800" y="13823950"/>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16510</xdr:rowOff>
    </xdr:from>
    <xdr:to>
      <xdr:col>68</xdr:col>
      <xdr:colOff>203200</xdr:colOff>
      <xdr:row>86</xdr:row>
      <xdr:rowOff>118110</xdr:rowOff>
    </xdr:to>
    <xdr:sp macro="" textlink="">
      <xdr:nvSpPr>
        <xdr:cNvPr id="266" name="フローチャート: 判断 265"/>
        <xdr:cNvSpPr/>
      </xdr:nvSpPr>
      <xdr:spPr>
        <a:xfrm>
          <a:off x="14351000" y="1476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102870</xdr:rowOff>
    </xdr:from>
    <xdr:ext cx="762000" cy="259080"/>
    <xdr:sp macro="" textlink="">
      <xdr:nvSpPr>
        <xdr:cNvPr id="267" name="テキスト ボックス 266"/>
        <xdr:cNvSpPr txBox="1"/>
      </xdr:nvSpPr>
      <xdr:spPr>
        <a:xfrm>
          <a:off x="14020800" y="1484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50165</xdr:rowOff>
    </xdr:from>
    <xdr:to>
      <xdr:col>64</xdr:col>
      <xdr:colOff>152400</xdr:colOff>
      <xdr:row>85</xdr:row>
      <xdr:rowOff>151765</xdr:rowOff>
    </xdr:to>
    <xdr:sp macro="" textlink="">
      <xdr:nvSpPr>
        <xdr:cNvPr id="268" name="フローチャート: 判断 267"/>
        <xdr:cNvSpPr/>
      </xdr:nvSpPr>
      <xdr:spPr>
        <a:xfrm>
          <a:off x="134620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136525</xdr:rowOff>
    </xdr:from>
    <xdr:ext cx="762000" cy="258445"/>
    <xdr:sp macro="" textlink="">
      <xdr:nvSpPr>
        <xdr:cNvPr id="269" name="テキスト ボックス 268"/>
        <xdr:cNvSpPr txBox="1"/>
      </xdr:nvSpPr>
      <xdr:spPr>
        <a:xfrm>
          <a:off x="13131800" y="14709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0" name="テキスト ボックス 269"/>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1" name="テキスト ボックス 270"/>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2" name="テキスト ボックス 271"/>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3" name="テキスト ボックス 272"/>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4" name="テキスト ボックス 273"/>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82</xdr:row>
      <xdr:rowOff>46990</xdr:rowOff>
    </xdr:from>
    <xdr:to>
      <xdr:col>81</xdr:col>
      <xdr:colOff>95250</xdr:colOff>
      <xdr:row>82</xdr:row>
      <xdr:rowOff>148590</xdr:rowOff>
    </xdr:to>
    <xdr:sp macro="" textlink="">
      <xdr:nvSpPr>
        <xdr:cNvPr id="275" name="楕円 274"/>
        <xdr:cNvSpPr/>
      </xdr:nvSpPr>
      <xdr:spPr>
        <a:xfrm>
          <a:off x="16967200" y="141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63500</xdr:rowOff>
    </xdr:from>
    <xdr:ext cx="762000" cy="253365"/>
    <xdr:sp macro="" textlink="">
      <xdr:nvSpPr>
        <xdr:cNvPr id="276" name="給与水準   （国との比較）該当値テキスト"/>
        <xdr:cNvSpPr txBox="1"/>
      </xdr:nvSpPr>
      <xdr:spPr>
        <a:xfrm>
          <a:off x="17106900" y="139509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82</xdr:row>
      <xdr:rowOff>1270</xdr:rowOff>
    </xdr:from>
    <xdr:to>
      <xdr:col>77</xdr:col>
      <xdr:colOff>95250</xdr:colOff>
      <xdr:row>82</xdr:row>
      <xdr:rowOff>102870</xdr:rowOff>
    </xdr:to>
    <xdr:sp macro="" textlink="">
      <xdr:nvSpPr>
        <xdr:cNvPr id="277" name="楕円 276"/>
        <xdr:cNvSpPr/>
      </xdr:nvSpPr>
      <xdr:spPr>
        <a:xfrm>
          <a:off x="16129000" y="140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113030</xdr:rowOff>
    </xdr:from>
    <xdr:ext cx="736600" cy="259080"/>
    <xdr:sp macro="" textlink="">
      <xdr:nvSpPr>
        <xdr:cNvPr id="278" name="テキスト ボックス 277"/>
        <xdr:cNvSpPr txBox="1"/>
      </xdr:nvSpPr>
      <xdr:spPr>
        <a:xfrm>
          <a:off x="15798800" y="13829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81</xdr:row>
      <xdr:rowOff>80645</xdr:rowOff>
    </xdr:from>
    <xdr:to>
      <xdr:col>73</xdr:col>
      <xdr:colOff>44450</xdr:colOff>
      <xdr:row>82</xdr:row>
      <xdr:rowOff>10795</xdr:rowOff>
    </xdr:to>
    <xdr:sp macro="" textlink="">
      <xdr:nvSpPr>
        <xdr:cNvPr id="279" name="楕円 278"/>
        <xdr:cNvSpPr/>
      </xdr:nvSpPr>
      <xdr:spPr>
        <a:xfrm>
          <a:off x="152400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20955</xdr:rowOff>
    </xdr:from>
    <xdr:ext cx="762000" cy="253365"/>
    <xdr:sp macro="" textlink="">
      <xdr:nvSpPr>
        <xdr:cNvPr id="280" name="テキスト ボックス 279"/>
        <xdr:cNvSpPr txBox="1"/>
      </xdr:nvSpPr>
      <xdr:spPr>
        <a:xfrm>
          <a:off x="14909800" y="13736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81</xdr:row>
      <xdr:rowOff>34925</xdr:rowOff>
    </xdr:from>
    <xdr:to>
      <xdr:col>68</xdr:col>
      <xdr:colOff>203200</xdr:colOff>
      <xdr:row>81</xdr:row>
      <xdr:rowOff>136525</xdr:rowOff>
    </xdr:to>
    <xdr:sp macro="" textlink="">
      <xdr:nvSpPr>
        <xdr:cNvPr id="281" name="楕円 280"/>
        <xdr:cNvSpPr/>
      </xdr:nvSpPr>
      <xdr:spPr>
        <a:xfrm>
          <a:off x="143510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146685</xdr:rowOff>
    </xdr:from>
    <xdr:ext cx="762000" cy="253365"/>
    <xdr:sp macro="" textlink="">
      <xdr:nvSpPr>
        <xdr:cNvPr id="282" name="テキスト ボックス 281"/>
        <xdr:cNvSpPr txBox="1"/>
      </xdr:nvSpPr>
      <xdr:spPr>
        <a:xfrm>
          <a:off x="14020800" y="136912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80</xdr:row>
      <xdr:rowOff>57150</xdr:rowOff>
    </xdr:from>
    <xdr:to>
      <xdr:col>64</xdr:col>
      <xdr:colOff>152400</xdr:colOff>
      <xdr:row>80</xdr:row>
      <xdr:rowOff>158750</xdr:rowOff>
    </xdr:to>
    <xdr:sp macro="" textlink="">
      <xdr:nvSpPr>
        <xdr:cNvPr id="283" name="楕円 282"/>
        <xdr:cNvSpPr/>
      </xdr:nvSpPr>
      <xdr:spPr>
        <a:xfrm>
          <a:off x="134620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168910</xdr:rowOff>
    </xdr:from>
    <xdr:ext cx="762000" cy="253365"/>
    <xdr:sp macro="" textlink="">
      <xdr:nvSpPr>
        <xdr:cNvPr id="284" name="テキスト ボックス 283"/>
        <xdr:cNvSpPr txBox="1"/>
      </xdr:nvSpPr>
      <xdr:spPr>
        <a:xfrm>
          <a:off x="13131800" y="13542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6" name="テキスト ボックス 285"/>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5285" cy="353060"/>
    <xdr:sp macro="" textlink="">
      <xdr:nvSpPr>
        <xdr:cNvPr id="287" name="テキスト ボックス 286"/>
        <xdr:cNvSpPr txBox="1"/>
      </xdr:nvSpPr>
      <xdr:spPr>
        <a:xfrm>
          <a:off x="15736570"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合併に伴い類似団体平均を上回っていたが、H24からは類似団体平均を下回った。H27は類似団体区分が変更になったこともあり、やや上回る結果となったが、H28以降は下回っており、類似団体平均の近似値での推移となっている。</a:t>
          </a:r>
        </a:p>
        <a:p>
          <a:r>
            <a:rPr lang="ja-JP" altLang="en-US">
              <a:latin typeface="ＭＳ Ｐゴシック"/>
              <a:ea typeface="ＭＳ Ｐゴシック"/>
            </a:rPr>
            <a:t>　引き続き退職者の補充は最小限に抑制し、定員適正化計画に基づき計画的に職員の適正配置に努める。</a:t>
          </a:r>
        </a:p>
      </xdr:txBody>
    </xdr:sp>
    <xdr:clientData/>
  </xdr:twoCellAnchor>
  <xdr:oneCellAnchor>
    <xdr:from>
      <xdr:col>61</xdr:col>
      <xdr:colOff>6350</xdr:colOff>
      <xdr:row>54</xdr:row>
      <xdr:rowOff>139700</xdr:rowOff>
    </xdr:from>
    <xdr:ext cx="349885" cy="225425"/>
    <xdr:sp macro="" textlink="">
      <xdr:nvSpPr>
        <xdr:cNvPr id="298" name="テキスト ボックス 297"/>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3365"/>
    <xdr:sp macro="" textlink="">
      <xdr:nvSpPr>
        <xdr:cNvPr id="300" name="テキスト ボックス 299"/>
        <xdr:cNvSpPr txBox="1"/>
      </xdr:nvSpPr>
      <xdr:spPr>
        <a:xfrm>
          <a:off x="1206500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1" name="直線コネクタ 300"/>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2" name="テキスト ボックス 301"/>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3" name="直線コネクタ 302"/>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4" name="テキスト ボックス 303"/>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6" name="テキスト ボックス 305"/>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7" name="直線コネクタ 306"/>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3365"/>
    <xdr:sp macro="" textlink="">
      <xdr:nvSpPr>
        <xdr:cNvPr id="308" name="テキスト ボックス 307"/>
        <xdr:cNvSpPr txBox="1"/>
      </xdr:nvSpPr>
      <xdr:spPr>
        <a:xfrm>
          <a:off x="12065000" y="102508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09" name="直線コネクタ 308"/>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3365"/>
    <xdr:sp macro="" textlink="">
      <xdr:nvSpPr>
        <xdr:cNvPr id="310" name="テキスト ボックス 309"/>
        <xdr:cNvSpPr txBox="1"/>
      </xdr:nvSpPr>
      <xdr:spPr>
        <a:xfrm>
          <a:off x="12065000" y="98482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2" name="テキスト ボックス 311"/>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127635</xdr:rowOff>
    </xdr:from>
    <xdr:to>
      <xdr:col>81</xdr:col>
      <xdr:colOff>44450</xdr:colOff>
      <xdr:row>67</xdr:row>
      <xdr:rowOff>126365</xdr:rowOff>
    </xdr:to>
    <xdr:cxnSp macro="">
      <xdr:nvCxnSpPr>
        <xdr:cNvPr id="314" name="直線コネクタ 313"/>
        <xdr:cNvCxnSpPr/>
      </xdr:nvCxnSpPr>
      <xdr:spPr>
        <a:xfrm flipV="1">
          <a:off x="17018000" y="10071735"/>
          <a:ext cx="0" cy="15417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98425</xdr:rowOff>
    </xdr:from>
    <xdr:ext cx="762000" cy="253365"/>
    <xdr:sp macro="" textlink="">
      <xdr:nvSpPr>
        <xdr:cNvPr id="315" name="定員管理の状況最小値テキスト"/>
        <xdr:cNvSpPr txBox="1"/>
      </xdr:nvSpPr>
      <xdr:spPr>
        <a:xfrm>
          <a:off x="17106900" y="115855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25.18</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126365</xdr:rowOff>
    </xdr:from>
    <xdr:to>
      <xdr:col>81</xdr:col>
      <xdr:colOff>133350</xdr:colOff>
      <xdr:row>67</xdr:row>
      <xdr:rowOff>126365</xdr:rowOff>
    </xdr:to>
    <xdr:cxnSp macro="">
      <xdr:nvCxnSpPr>
        <xdr:cNvPr id="316" name="直線コネクタ 315"/>
        <xdr:cNvCxnSpPr/>
      </xdr:nvCxnSpPr>
      <xdr:spPr>
        <a:xfrm>
          <a:off x="16929100" y="11613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42545</xdr:rowOff>
    </xdr:from>
    <xdr:ext cx="762000" cy="253365"/>
    <xdr:sp macro="" textlink="">
      <xdr:nvSpPr>
        <xdr:cNvPr id="317" name="定員管理の状況最大値テキスト"/>
        <xdr:cNvSpPr txBox="1"/>
      </xdr:nvSpPr>
      <xdr:spPr>
        <a:xfrm>
          <a:off x="17106900" y="98151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6.01</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127635</xdr:rowOff>
    </xdr:from>
    <xdr:to>
      <xdr:col>81</xdr:col>
      <xdr:colOff>133350</xdr:colOff>
      <xdr:row>58</xdr:row>
      <xdr:rowOff>127635</xdr:rowOff>
    </xdr:to>
    <xdr:cxnSp macro="">
      <xdr:nvCxnSpPr>
        <xdr:cNvPr id="318" name="直線コネクタ 317"/>
        <xdr:cNvCxnSpPr/>
      </xdr:nvCxnSpPr>
      <xdr:spPr>
        <a:xfrm>
          <a:off x="16929100" y="1007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114935</xdr:rowOff>
    </xdr:from>
    <xdr:to>
      <xdr:col>81</xdr:col>
      <xdr:colOff>44450</xdr:colOff>
      <xdr:row>60</xdr:row>
      <xdr:rowOff>118110</xdr:rowOff>
    </xdr:to>
    <xdr:cxnSp macro="">
      <xdr:nvCxnSpPr>
        <xdr:cNvPr id="319" name="直線コネクタ 318"/>
        <xdr:cNvCxnSpPr/>
      </xdr:nvCxnSpPr>
      <xdr:spPr>
        <a:xfrm>
          <a:off x="16179800" y="1040193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57785</xdr:rowOff>
    </xdr:from>
    <xdr:ext cx="762000" cy="259080"/>
    <xdr:sp macro="" textlink="">
      <xdr:nvSpPr>
        <xdr:cNvPr id="320" name="定員管理の状況平均値テキスト"/>
        <xdr:cNvSpPr txBox="1"/>
      </xdr:nvSpPr>
      <xdr:spPr>
        <a:xfrm>
          <a:off x="17106900" y="103447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86360</xdr:rowOff>
    </xdr:from>
    <xdr:to>
      <xdr:col>81</xdr:col>
      <xdr:colOff>95250</xdr:colOff>
      <xdr:row>61</xdr:row>
      <xdr:rowOff>15875</xdr:rowOff>
    </xdr:to>
    <xdr:sp macro="" textlink="">
      <xdr:nvSpPr>
        <xdr:cNvPr id="321" name="フローチャート: 判断 320"/>
        <xdr:cNvSpPr/>
      </xdr:nvSpPr>
      <xdr:spPr>
        <a:xfrm>
          <a:off x="16967200" y="103733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114935</xdr:rowOff>
    </xdr:from>
    <xdr:to>
      <xdr:col>77</xdr:col>
      <xdr:colOff>44450</xdr:colOff>
      <xdr:row>60</xdr:row>
      <xdr:rowOff>116205</xdr:rowOff>
    </xdr:to>
    <xdr:cxnSp macro="">
      <xdr:nvCxnSpPr>
        <xdr:cNvPr id="322" name="直線コネクタ 321"/>
        <xdr:cNvCxnSpPr/>
      </xdr:nvCxnSpPr>
      <xdr:spPr>
        <a:xfrm flipV="1">
          <a:off x="15290800" y="104019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76835</xdr:rowOff>
    </xdr:from>
    <xdr:to>
      <xdr:col>77</xdr:col>
      <xdr:colOff>95250</xdr:colOff>
      <xdr:row>61</xdr:row>
      <xdr:rowOff>6985</xdr:rowOff>
    </xdr:to>
    <xdr:sp macro="" textlink="">
      <xdr:nvSpPr>
        <xdr:cNvPr id="323" name="フローチャート: 判断 322"/>
        <xdr:cNvSpPr/>
      </xdr:nvSpPr>
      <xdr:spPr>
        <a:xfrm>
          <a:off x="161290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163195</xdr:rowOff>
    </xdr:from>
    <xdr:ext cx="736600" cy="259080"/>
    <xdr:sp macro="" textlink="">
      <xdr:nvSpPr>
        <xdr:cNvPr id="324" name="テキスト ボックス 323"/>
        <xdr:cNvSpPr txBox="1"/>
      </xdr:nvSpPr>
      <xdr:spPr>
        <a:xfrm>
          <a:off x="15798800" y="10450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101600</xdr:rowOff>
    </xdr:from>
    <xdr:to>
      <xdr:col>72</xdr:col>
      <xdr:colOff>203200</xdr:colOff>
      <xdr:row>60</xdr:row>
      <xdr:rowOff>116205</xdr:rowOff>
    </xdr:to>
    <xdr:cxnSp macro="">
      <xdr:nvCxnSpPr>
        <xdr:cNvPr id="325" name="直線コネクタ 324"/>
        <xdr:cNvCxnSpPr/>
      </xdr:nvCxnSpPr>
      <xdr:spPr>
        <a:xfrm>
          <a:off x="14401800" y="1038860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70485</xdr:rowOff>
    </xdr:from>
    <xdr:to>
      <xdr:col>73</xdr:col>
      <xdr:colOff>44450</xdr:colOff>
      <xdr:row>61</xdr:row>
      <xdr:rowOff>635</xdr:rowOff>
    </xdr:to>
    <xdr:sp macro="" textlink="">
      <xdr:nvSpPr>
        <xdr:cNvPr id="326" name="フローチャート: 判断 325"/>
        <xdr:cNvSpPr/>
      </xdr:nvSpPr>
      <xdr:spPr>
        <a:xfrm>
          <a:off x="15240000" y="1035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156845</xdr:rowOff>
    </xdr:from>
    <xdr:ext cx="762000" cy="253365"/>
    <xdr:sp macro="" textlink="">
      <xdr:nvSpPr>
        <xdr:cNvPr id="327" name="テキスト ボックス 326"/>
        <xdr:cNvSpPr txBox="1"/>
      </xdr:nvSpPr>
      <xdr:spPr>
        <a:xfrm>
          <a:off x="14909800" y="104438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101600</xdr:rowOff>
    </xdr:from>
    <xdr:to>
      <xdr:col>68</xdr:col>
      <xdr:colOff>152400</xdr:colOff>
      <xdr:row>60</xdr:row>
      <xdr:rowOff>127635</xdr:rowOff>
    </xdr:to>
    <xdr:cxnSp macro="">
      <xdr:nvCxnSpPr>
        <xdr:cNvPr id="328" name="直線コネクタ 327"/>
        <xdr:cNvCxnSpPr/>
      </xdr:nvCxnSpPr>
      <xdr:spPr>
        <a:xfrm flipV="1">
          <a:off x="13512800" y="1038860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38735</xdr:rowOff>
    </xdr:from>
    <xdr:to>
      <xdr:col>68</xdr:col>
      <xdr:colOff>203200</xdr:colOff>
      <xdr:row>60</xdr:row>
      <xdr:rowOff>140335</xdr:rowOff>
    </xdr:to>
    <xdr:sp macro="" textlink="">
      <xdr:nvSpPr>
        <xdr:cNvPr id="329" name="フローチャート: 判断 328"/>
        <xdr:cNvSpPr/>
      </xdr:nvSpPr>
      <xdr:spPr>
        <a:xfrm>
          <a:off x="143510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150495</xdr:rowOff>
    </xdr:from>
    <xdr:ext cx="762000" cy="259080"/>
    <xdr:sp macro="" textlink="">
      <xdr:nvSpPr>
        <xdr:cNvPr id="330" name="テキスト ボックス 329"/>
        <xdr:cNvSpPr txBox="1"/>
      </xdr:nvSpPr>
      <xdr:spPr>
        <a:xfrm>
          <a:off x="14020800" y="10094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86360</xdr:rowOff>
    </xdr:from>
    <xdr:to>
      <xdr:col>64</xdr:col>
      <xdr:colOff>152400</xdr:colOff>
      <xdr:row>61</xdr:row>
      <xdr:rowOff>15875</xdr:rowOff>
    </xdr:to>
    <xdr:sp macro="" textlink="">
      <xdr:nvSpPr>
        <xdr:cNvPr id="331" name="フローチャート: 判断 330"/>
        <xdr:cNvSpPr/>
      </xdr:nvSpPr>
      <xdr:spPr>
        <a:xfrm>
          <a:off x="13462000" y="103733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635</xdr:rowOff>
    </xdr:from>
    <xdr:ext cx="762000" cy="259080"/>
    <xdr:sp macro="" textlink="">
      <xdr:nvSpPr>
        <xdr:cNvPr id="332" name="テキスト ボックス 331"/>
        <xdr:cNvSpPr txBox="1"/>
      </xdr:nvSpPr>
      <xdr:spPr>
        <a:xfrm>
          <a:off x="13131800" y="10459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3365"/>
    <xdr:sp macro="" textlink="">
      <xdr:nvSpPr>
        <xdr:cNvPr id="333" name="テキスト ボックス 332"/>
        <xdr:cNvSpPr txBox="1"/>
      </xdr:nvSpPr>
      <xdr:spPr>
        <a:xfrm>
          <a:off x="16802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3365"/>
    <xdr:sp macro="" textlink="">
      <xdr:nvSpPr>
        <xdr:cNvPr id="334" name="テキスト ボックス 333"/>
        <xdr:cNvSpPr txBox="1"/>
      </xdr:nvSpPr>
      <xdr:spPr>
        <a:xfrm>
          <a:off x="15963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3365"/>
    <xdr:sp macro="" textlink="">
      <xdr:nvSpPr>
        <xdr:cNvPr id="335" name="テキスト ボックス 334"/>
        <xdr:cNvSpPr txBox="1"/>
      </xdr:nvSpPr>
      <xdr:spPr>
        <a:xfrm>
          <a:off x="15074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3365"/>
    <xdr:sp macro="" textlink="">
      <xdr:nvSpPr>
        <xdr:cNvPr id="336" name="テキスト ボックス 335"/>
        <xdr:cNvSpPr txBox="1"/>
      </xdr:nvSpPr>
      <xdr:spPr>
        <a:xfrm>
          <a:off x="14185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3365"/>
    <xdr:sp macro="" textlink="">
      <xdr:nvSpPr>
        <xdr:cNvPr id="337" name="テキスト ボックス 336"/>
        <xdr:cNvSpPr txBox="1"/>
      </xdr:nvSpPr>
      <xdr:spPr>
        <a:xfrm>
          <a:off x="13296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67310</xdr:rowOff>
    </xdr:from>
    <xdr:to>
      <xdr:col>81</xdr:col>
      <xdr:colOff>95250</xdr:colOff>
      <xdr:row>60</xdr:row>
      <xdr:rowOff>168910</xdr:rowOff>
    </xdr:to>
    <xdr:sp macro="" textlink="">
      <xdr:nvSpPr>
        <xdr:cNvPr id="338" name="楕円 337"/>
        <xdr:cNvSpPr/>
      </xdr:nvSpPr>
      <xdr:spPr>
        <a:xfrm>
          <a:off x="169672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83820</xdr:rowOff>
    </xdr:from>
    <xdr:ext cx="762000" cy="259080"/>
    <xdr:sp macro="" textlink="">
      <xdr:nvSpPr>
        <xdr:cNvPr id="339" name="定員管理の状況該当値テキスト"/>
        <xdr:cNvSpPr txBox="1"/>
      </xdr:nvSpPr>
      <xdr:spPr>
        <a:xfrm>
          <a:off x="17106900" y="1019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64135</xdr:rowOff>
    </xdr:from>
    <xdr:to>
      <xdr:col>77</xdr:col>
      <xdr:colOff>95250</xdr:colOff>
      <xdr:row>60</xdr:row>
      <xdr:rowOff>166370</xdr:rowOff>
    </xdr:to>
    <xdr:sp macro="" textlink="">
      <xdr:nvSpPr>
        <xdr:cNvPr id="340" name="楕円 339"/>
        <xdr:cNvSpPr/>
      </xdr:nvSpPr>
      <xdr:spPr>
        <a:xfrm>
          <a:off x="16129000" y="10351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4445</xdr:rowOff>
    </xdr:from>
    <xdr:ext cx="736600" cy="259080"/>
    <xdr:sp macro="" textlink="">
      <xdr:nvSpPr>
        <xdr:cNvPr id="341" name="テキスト ボックス 340"/>
        <xdr:cNvSpPr txBox="1"/>
      </xdr:nvSpPr>
      <xdr:spPr>
        <a:xfrm>
          <a:off x="15798800" y="10119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65405</xdr:rowOff>
    </xdr:from>
    <xdr:to>
      <xdr:col>73</xdr:col>
      <xdr:colOff>44450</xdr:colOff>
      <xdr:row>60</xdr:row>
      <xdr:rowOff>167005</xdr:rowOff>
    </xdr:to>
    <xdr:sp macro="" textlink="">
      <xdr:nvSpPr>
        <xdr:cNvPr id="342" name="楕円 341"/>
        <xdr:cNvSpPr/>
      </xdr:nvSpPr>
      <xdr:spPr>
        <a:xfrm>
          <a:off x="152400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6350</xdr:rowOff>
    </xdr:from>
    <xdr:ext cx="762000" cy="253365"/>
    <xdr:sp macro="" textlink="">
      <xdr:nvSpPr>
        <xdr:cNvPr id="343" name="テキスト ボックス 342"/>
        <xdr:cNvSpPr txBox="1"/>
      </xdr:nvSpPr>
      <xdr:spPr>
        <a:xfrm>
          <a:off x="14909800" y="101219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50800</xdr:rowOff>
    </xdr:from>
    <xdr:to>
      <xdr:col>68</xdr:col>
      <xdr:colOff>203200</xdr:colOff>
      <xdr:row>60</xdr:row>
      <xdr:rowOff>152400</xdr:rowOff>
    </xdr:to>
    <xdr:sp macro="" textlink="">
      <xdr:nvSpPr>
        <xdr:cNvPr id="344" name="楕円 343"/>
        <xdr:cNvSpPr/>
      </xdr:nvSpPr>
      <xdr:spPr>
        <a:xfrm>
          <a:off x="14351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137160</xdr:rowOff>
    </xdr:from>
    <xdr:ext cx="762000" cy="259080"/>
    <xdr:sp macro="" textlink="">
      <xdr:nvSpPr>
        <xdr:cNvPr id="345" name="テキスト ボックス 344"/>
        <xdr:cNvSpPr txBox="1"/>
      </xdr:nvSpPr>
      <xdr:spPr>
        <a:xfrm>
          <a:off x="14020800" y="1042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76835</xdr:rowOff>
    </xdr:from>
    <xdr:to>
      <xdr:col>64</xdr:col>
      <xdr:colOff>152400</xdr:colOff>
      <xdr:row>61</xdr:row>
      <xdr:rowOff>6985</xdr:rowOff>
    </xdr:to>
    <xdr:sp macro="" textlink="">
      <xdr:nvSpPr>
        <xdr:cNvPr id="346" name="楕円 345"/>
        <xdr:cNvSpPr/>
      </xdr:nvSpPr>
      <xdr:spPr>
        <a:xfrm>
          <a:off x="134620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17780</xdr:rowOff>
    </xdr:from>
    <xdr:ext cx="762000" cy="253365"/>
    <xdr:sp macro="" textlink="">
      <xdr:nvSpPr>
        <xdr:cNvPr id="347" name="テキスト ボックス 346"/>
        <xdr:cNvSpPr txBox="1"/>
      </xdr:nvSpPr>
      <xdr:spPr>
        <a:xfrm>
          <a:off x="13131800" y="101333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9" name="テキスト ボックス 348"/>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5285" cy="358775"/>
    <xdr:sp macro="" textlink="">
      <xdr:nvSpPr>
        <xdr:cNvPr id="350" name="テキスト ボックス 349"/>
        <xdr:cNvSpPr txBox="1"/>
      </xdr:nvSpPr>
      <xdr:spPr>
        <a:xfrm>
          <a:off x="1540764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合併以前の旧町時代の大型施設の建設に加え、合併後には合併特例債を活用した大型事業を実施してきた結果、毎年多額の元利償還金を計上してきたことに加え、下水道事業会計など公営企業において発生する準元利償還金の負担により、従前は、類似団体平均をはるかに上回る数値で推移してきた。</a:t>
          </a:r>
        </a:p>
        <a:p>
          <a:r>
            <a:rPr lang="ja-JP" altLang="en-US">
              <a:latin typeface="ＭＳ Ｐゴシック"/>
              <a:ea typeface="ＭＳ Ｐゴシック"/>
            </a:rPr>
            <a:t>　H22以降、比率は改善傾向にあり、H26決算から起債許可基準である18.0を下回ることができた。近年は、類似団体平均値との乖離が縮まりつつあり、H30は下回った。</a:t>
          </a:r>
        </a:p>
        <a:p>
          <a:r>
            <a:rPr lang="ja-JP" altLang="en-US">
              <a:latin typeface="ＭＳ Ｐゴシック"/>
              <a:ea typeface="ＭＳ Ｐゴシック"/>
            </a:rPr>
            <a:t>　今後も地方債の発行額の抑制や縁故債の繰上償還、据置期間・金利設定等の精査、交付税算入率の高い地方債の選択などを実施し、比率の更なる改善に努める。</a:t>
          </a:r>
        </a:p>
      </xdr:txBody>
    </xdr:sp>
    <xdr:clientData/>
  </xdr:twoCellAnchor>
  <xdr:oneCellAnchor>
    <xdr:from>
      <xdr:col>61</xdr:col>
      <xdr:colOff>6350</xdr:colOff>
      <xdr:row>32</xdr:row>
      <xdr:rowOff>101600</xdr:rowOff>
    </xdr:from>
    <xdr:ext cx="298450" cy="224790"/>
    <xdr:sp macro="" textlink="">
      <xdr:nvSpPr>
        <xdr:cNvPr id="361" name="テキスト ボックス 360"/>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3" name="テキスト ボックス 362"/>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4" name="直線コネクタ 363"/>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5" name="テキスト ボックス 364"/>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6" name="直線コネクタ 365"/>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67" name="テキスト ボックス 366"/>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68" name="直線コネクタ 367"/>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3365"/>
    <xdr:sp macro="" textlink="">
      <xdr:nvSpPr>
        <xdr:cNvPr id="369" name="テキスト ボックス 368"/>
        <xdr:cNvSpPr txBox="1"/>
      </xdr:nvSpPr>
      <xdr:spPr>
        <a:xfrm>
          <a:off x="12065000" y="70148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0" name="直線コネクタ 369"/>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3365"/>
    <xdr:sp macro="" textlink="">
      <xdr:nvSpPr>
        <xdr:cNvPr id="371" name="テキスト ボックス 370"/>
        <xdr:cNvSpPr txBox="1"/>
      </xdr:nvSpPr>
      <xdr:spPr>
        <a:xfrm>
          <a:off x="12065000" y="66706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2" name="直線コネクタ 371"/>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3" name="テキスト ボックス 372"/>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4" name="直線コネクタ 373"/>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62000" cy="259080"/>
    <xdr:sp macro="" textlink="">
      <xdr:nvSpPr>
        <xdr:cNvPr id="375" name="テキスト ボックス 374"/>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149860</xdr:rowOff>
    </xdr:from>
    <xdr:ext cx="762000" cy="259080"/>
    <xdr:sp macro="" textlink="">
      <xdr:nvSpPr>
        <xdr:cNvPr id="377" name="テキスト ボックス 376"/>
        <xdr:cNvSpPr txBox="1"/>
      </xdr:nvSpPr>
      <xdr:spPr>
        <a:xfrm>
          <a:off x="120650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54610</xdr:rowOff>
    </xdr:from>
    <xdr:to>
      <xdr:col>81</xdr:col>
      <xdr:colOff>44450</xdr:colOff>
      <xdr:row>44</xdr:row>
      <xdr:rowOff>165100</xdr:rowOff>
    </xdr:to>
    <xdr:cxnSp macro="">
      <xdr:nvCxnSpPr>
        <xdr:cNvPr id="379" name="直線コネクタ 378"/>
        <xdr:cNvCxnSpPr/>
      </xdr:nvCxnSpPr>
      <xdr:spPr>
        <a:xfrm flipV="1">
          <a:off x="17018000" y="6226810"/>
          <a:ext cx="0" cy="1482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137160</xdr:rowOff>
    </xdr:from>
    <xdr:ext cx="762000" cy="259080"/>
    <xdr:sp macro="" textlink="">
      <xdr:nvSpPr>
        <xdr:cNvPr id="380" name="公債費負担の状況最小値テキスト"/>
        <xdr:cNvSpPr txBox="1"/>
      </xdr:nvSpPr>
      <xdr:spPr>
        <a:xfrm>
          <a:off x="17106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140970</xdr:rowOff>
    </xdr:from>
    <xdr:ext cx="762000" cy="259080"/>
    <xdr:sp macro="" textlink="">
      <xdr:nvSpPr>
        <xdr:cNvPr id="382" name="公債費負担の状況最大値テキスト"/>
        <xdr:cNvSpPr txBox="1"/>
      </xdr:nvSpPr>
      <xdr:spPr>
        <a:xfrm>
          <a:off x="17106900" y="5970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54610</xdr:rowOff>
    </xdr:from>
    <xdr:to>
      <xdr:col>81</xdr:col>
      <xdr:colOff>133350</xdr:colOff>
      <xdr:row>36</xdr:row>
      <xdr:rowOff>54610</xdr:rowOff>
    </xdr:to>
    <xdr:cxnSp macro="">
      <xdr:nvCxnSpPr>
        <xdr:cNvPr id="383" name="直線コネクタ 382"/>
        <xdr:cNvCxnSpPr/>
      </xdr:nvCxnSpPr>
      <xdr:spPr>
        <a:xfrm>
          <a:off x="16929100" y="6226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11430</xdr:rowOff>
    </xdr:from>
    <xdr:to>
      <xdr:col>81</xdr:col>
      <xdr:colOff>44450</xdr:colOff>
      <xdr:row>40</xdr:row>
      <xdr:rowOff>149860</xdr:rowOff>
    </xdr:to>
    <xdr:cxnSp macro="">
      <xdr:nvCxnSpPr>
        <xdr:cNvPr id="384" name="直線コネクタ 383"/>
        <xdr:cNvCxnSpPr/>
      </xdr:nvCxnSpPr>
      <xdr:spPr>
        <a:xfrm flipV="1">
          <a:off x="16179800" y="6697980"/>
          <a:ext cx="838200" cy="309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59055</xdr:rowOff>
    </xdr:from>
    <xdr:ext cx="762000" cy="259080"/>
    <xdr:sp macro="" textlink="">
      <xdr:nvSpPr>
        <xdr:cNvPr id="385" name="公債費負担の状況平均値テキスト"/>
        <xdr:cNvSpPr txBox="1"/>
      </xdr:nvSpPr>
      <xdr:spPr>
        <a:xfrm>
          <a:off x="17106900" y="67456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86995</xdr:rowOff>
    </xdr:from>
    <xdr:to>
      <xdr:col>81</xdr:col>
      <xdr:colOff>95250</xdr:colOff>
      <xdr:row>40</xdr:row>
      <xdr:rowOff>17780</xdr:rowOff>
    </xdr:to>
    <xdr:sp macro="" textlink="">
      <xdr:nvSpPr>
        <xdr:cNvPr id="386" name="フローチャート: 判断 385"/>
        <xdr:cNvSpPr/>
      </xdr:nvSpPr>
      <xdr:spPr>
        <a:xfrm>
          <a:off x="1696720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149860</xdr:rowOff>
    </xdr:from>
    <xdr:to>
      <xdr:col>77</xdr:col>
      <xdr:colOff>44450</xdr:colOff>
      <xdr:row>42</xdr:row>
      <xdr:rowOff>59690</xdr:rowOff>
    </xdr:to>
    <xdr:cxnSp macro="">
      <xdr:nvCxnSpPr>
        <xdr:cNvPr id="387" name="直線コネクタ 386"/>
        <xdr:cNvCxnSpPr/>
      </xdr:nvCxnSpPr>
      <xdr:spPr>
        <a:xfrm flipV="1">
          <a:off x="15290800" y="7007860"/>
          <a:ext cx="889000" cy="252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86995</xdr:rowOff>
    </xdr:from>
    <xdr:to>
      <xdr:col>77</xdr:col>
      <xdr:colOff>95250</xdr:colOff>
      <xdr:row>40</xdr:row>
      <xdr:rowOff>17780</xdr:rowOff>
    </xdr:to>
    <xdr:sp macro="" textlink="">
      <xdr:nvSpPr>
        <xdr:cNvPr id="388" name="フローチャート: 判断 387"/>
        <xdr:cNvSpPr/>
      </xdr:nvSpPr>
      <xdr:spPr>
        <a:xfrm>
          <a:off x="1612900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27305</xdr:rowOff>
    </xdr:from>
    <xdr:ext cx="736600" cy="259080"/>
    <xdr:sp macro="" textlink="">
      <xdr:nvSpPr>
        <xdr:cNvPr id="389" name="テキスト ボックス 388"/>
        <xdr:cNvSpPr txBox="1"/>
      </xdr:nvSpPr>
      <xdr:spPr>
        <a:xfrm>
          <a:off x="15798800" y="65424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59690</xdr:rowOff>
    </xdr:from>
    <xdr:to>
      <xdr:col>72</xdr:col>
      <xdr:colOff>203200</xdr:colOff>
      <xdr:row>43</xdr:row>
      <xdr:rowOff>72390</xdr:rowOff>
    </xdr:to>
    <xdr:cxnSp macro="">
      <xdr:nvCxnSpPr>
        <xdr:cNvPr id="390" name="直線コネクタ 389"/>
        <xdr:cNvCxnSpPr/>
      </xdr:nvCxnSpPr>
      <xdr:spPr>
        <a:xfrm flipV="1">
          <a:off x="14401800" y="7260590"/>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98425</xdr:rowOff>
    </xdr:from>
    <xdr:to>
      <xdr:col>73</xdr:col>
      <xdr:colOff>44450</xdr:colOff>
      <xdr:row>40</xdr:row>
      <xdr:rowOff>29210</xdr:rowOff>
    </xdr:to>
    <xdr:sp macro="" textlink="">
      <xdr:nvSpPr>
        <xdr:cNvPr id="391" name="フローチャート: 判断 390"/>
        <xdr:cNvSpPr/>
      </xdr:nvSpPr>
      <xdr:spPr>
        <a:xfrm>
          <a:off x="15240000" y="67849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38735</xdr:rowOff>
    </xdr:from>
    <xdr:ext cx="762000" cy="259080"/>
    <xdr:sp macro="" textlink="">
      <xdr:nvSpPr>
        <xdr:cNvPr id="392" name="テキスト ボックス 391"/>
        <xdr:cNvSpPr txBox="1"/>
      </xdr:nvSpPr>
      <xdr:spPr>
        <a:xfrm>
          <a:off x="14909800" y="6553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72390</xdr:rowOff>
    </xdr:from>
    <xdr:to>
      <xdr:col>68</xdr:col>
      <xdr:colOff>152400</xdr:colOff>
      <xdr:row>45</xdr:row>
      <xdr:rowOff>5080</xdr:rowOff>
    </xdr:to>
    <xdr:cxnSp macro="">
      <xdr:nvCxnSpPr>
        <xdr:cNvPr id="393" name="直線コネクタ 392"/>
        <xdr:cNvCxnSpPr/>
      </xdr:nvCxnSpPr>
      <xdr:spPr>
        <a:xfrm flipV="1">
          <a:off x="13512800" y="7444740"/>
          <a:ext cx="889000" cy="275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109855</xdr:rowOff>
    </xdr:from>
    <xdr:to>
      <xdr:col>68</xdr:col>
      <xdr:colOff>203200</xdr:colOff>
      <xdr:row>40</xdr:row>
      <xdr:rowOff>40640</xdr:rowOff>
    </xdr:to>
    <xdr:sp macro="" textlink="">
      <xdr:nvSpPr>
        <xdr:cNvPr id="394" name="フローチャート: 判断 393"/>
        <xdr:cNvSpPr/>
      </xdr:nvSpPr>
      <xdr:spPr>
        <a:xfrm>
          <a:off x="14351000" y="6796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50165</xdr:rowOff>
    </xdr:from>
    <xdr:ext cx="762000" cy="259080"/>
    <xdr:sp macro="" textlink="">
      <xdr:nvSpPr>
        <xdr:cNvPr id="395" name="テキスト ボックス 394"/>
        <xdr:cNvSpPr txBox="1"/>
      </xdr:nvSpPr>
      <xdr:spPr>
        <a:xfrm>
          <a:off x="14020800" y="6565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39</xdr:row>
      <xdr:rowOff>86995</xdr:rowOff>
    </xdr:from>
    <xdr:to>
      <xdr:col>64</xdr:col>
      <xdr:colOff>152400</xdr:colOff>
      <xdr:row>40</xdr:row>
      <xdr:rowOff>17780</xdr:rowOff>
    </xdr:to>
    <xdr:sp macro="" textlink="">
      <xdr:nvSpPr>
        <xdr:cNvPr id="396" name="フローチャート: 判断 395"/>
        <xdr:cNvSpPr/>
      </xdr:nvSpPr>
      <xdr:spPr>
        <a:xfrm>
          <a:off x="1346200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27305</xdr:rowOff>
    </xdr:from>
    <xdr:ext cx="762000" cy="259080"/>
    <xdr:sp macro="" textlink="">
      <xdr:nvSpPr>
        <xdr:cNvPr id="397" name="テキスト ボックス 396"/>
        <xdr:cNvSpPr txBox="1"/>
      </xdr:nvSpPr>
      <xdr:spPr>
        <a:xfrm>
          <a:off x="13131800" y="654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38</xdr:row>
      <xdr:rowOff>132080</xdr:rowOff>
    </xdr:from>
    <xdr:to>
      <xdr:col>81</xdr:col>
      <xdr:colOff>95250</xdr:colOff>
      <xdr:row>39</xdr:row>
      <xdr:rowOff>62230</xdr:rowOff>
    </xdr:to>
    <xdr:sp macro="" textlink="">
      <xdr:nvSpPr>
        <xdr:cNvPr id="403" name="楕円 402"/>
        <xdr:cNvSpPr/>
      </xdr:nvSpPr>
      <xdr:spPr>
        <a:xfrm>
          <a:off x="169672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148590</xdr:rowOff>
    </xdr:from>
    <xdr:ext cx="762000" cy="259080"/>
    <xdr:sp macro="" textlink="">
      <xdr:nvSpPr>
        <xdr:cNvPr id="404" name="公債費負担の状況該当値テキスト"/>
        <xdr:cNvSpPr txBox="1"/>
      </xdr:nvSpPr>
      <xdr:spPr>
        <a:xfrm>
          <a:off x="17106900" y="6492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99060</xdr:rowOff>
    </xdr:from>
    <xdr:to>
      <xdr:col>77</xdr:col>
      <xdr:colOff>95250</xdr:colOff>
      <xdr:row>41</xdr:row>
      <xdr:rowOff>29210</xdr:rowOff>
    </xdr:to>
    <xdr:sp macro="" textlink="">
      <xdr:nvSpPr>
        <xdr:cNvPr id="405" name="楕円 404"/>
        <xdr:cNvSpPr/>
      </xdr:nvSpPr>
      <xdr:spPr>
        <a:xfrm>
          <a:off x="16129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13970</xdr:rowOff>
    </xdr:from>
    <xdr:ext cx="736600" cy="259080"/>
    <xdr:sp macro="" textlink="">
      <xdr:nvSpPr>
        <xdr:cNvPr id="406" name="テキスト ボックス 405"/>
        <xdr:cNvSpPr txBox="1"/>
      </xdr:nvSpPr>
      <xdr:spPr>
        <a:xfrm>
          <a:off x="15798800" y="7043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8890</xdr:rowOff>
    </xdr:from>
    <xdr:to>
      <xdr:col>73</xdr:col>
      <xdr:colOff>44450</xdr:colOff>
      <xdr:row>42</xdr:row>
      <xdr:rowOff>110490</xdr:rowOff>
    </xdr:to>
    <xdr:sp macro="" textlink="">
      <xdr:nvSpPr>
        <xdr:cNvPr id="407" name="楕円 406"/>
        <xdr:cNvSpPr/>
      </xdr:nvSpPr>
      <xdr:spPr>
        <a:xfrm>
          <a:off x="15240000" y="720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95250</xdr:rowOff>
    </xdr:from>
    <xdr:ext cx="762000" cy="259080"/>
    <xdr:sp macro="" textlink="">
      <xdr:nvSpPr>
        <xdr:cNvPr id="408" name="テキスト ボックス 407"/>
        <xdr:cNvSpPr txBox="1"/>
      </xdr:nvSpPr>
      <xdr:spPr>
        <a:xfrm>
          <a:off x="14909800" y="729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43</xdr:row>
      <xdr:rowOff>21590</xdr:rowOff>
    </xdr:from>
    <xdr:to>
      <xdr:col>68</xdr:col>
      <xdr:colOff>203200</xdr:colOff>
      <xdr:row>43</xdr:row>
      <xdr:rowOff>123190</xdr:rowOff>
    </xdr:to>
    <xdr:sp macro="" textlink="">
      <xdr:nvSpPr>
        <xdr:cNvPr id="409" name="楕円 408"/>
        <xdr:cNvSpPr/>
      </xdr:nvSpPr>
      <xdr:spPr>
        <a:xfrm>
          <a:off x="14351000" y="73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107950</xdr:rowOff>
    </xdr:from>
    <xdr:ext cx="762000" cy="259080"/>
    <xdr:sp macro="" textlink="">
      <xdr:nvSpPr>
        <xdr:cNvPr id="410" name="テキスト ボックス 409"/>
        <xdr:cNvSpPr txBox="1"/>
      </xdr:nvSpPr>
      <xdr:spPr>
        <a:xfrm>
          <a:off x="14020800" y="7480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44</xdr:row>
      <xdr:rowOff>125730</xdr:rowOff>
    </xdr:from>
    <xdr:to>
      <xdr:col>64</xdr:col>
      <xdr:colOff>152400</xdr:colOff>
      <xdr:row>45</xdr:row>
      <xdr:rowOff>55880</xdr:rowOff>
    </xdr:to>
    <xdr:sp macro="" textlink="">
      <xdr:nvSpPr>
        <xdr:cNvPr id="411" name="楕円 410"/>
        <xdr:cNvSpPr/>
      </xdr:nvSpPr>
      <xdr:spPr>
        <a:xfrm>
          <a:off x="13462000" y="766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40640</xdr:rowOff>
    </xdr:from>
    <xdr:ext cx="762000" cy="253365"/>
    <xdr:sp macro="" textlink="">
      <xdr:nvSpPr>
        <xdr:cNvPr id="412" name="テキスト ボックス 411"/>
        <xdr:cNvSpPr txBox="1"/>
      </xdr:nvSpPr>
      <xdr:spPr>
        <a:xfrm>
          <a:off x="13131800" y="77558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5285" cy="358775"/>
    <xdr:sp macro="" textlink="">
      <xdr:nvSpPr>
        <xdr:cNvPr id="415" name="テキスト ボックス 414"/>
        <xdr:cNvSpPr txBox="1"/>
      </xdr:nvSpPr>
      <xdr:spPr>
        <a:xfrm>
          <a:off x="15324455" y="154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[35.3%]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50">
              <a:latin typeface="ＭＳ Ｐゴシック"/>
              <a:ea typeface="ＭＳ Ｐゴシック"/>
            </a:rPr>
            <a:t>　合併以前の旧町時代の大型施設の建設に加え、合併後には合併特例債を活用した大型事業を実施してきた結果、地方債現在高が多額となったことが要因で、従前は類似団体平均をはるかに上回る数値で推移してきた。近年は、新発債の抑制、繰上償還の推進などにより、数値は改善傾向にあり、類似団体平均値との乖離が収束しつつある。</a:t>
          </a:r>
        </a:p>
        <a:p>
          <a:r>
            <a:rPr lang="ja-JP" altLang="en-US" sz="1050">
              <a:latin typeface="ＭＳ Ｐゴシック"/>
              <a:ea typeface="ＭＳ Ｐゴシック"/>
            </a:rPr>
            <a:t>　H28は新病院建設の財源として多額の病院事業債を発行したこともあり、数値の改善ペースが鈍化したが、H29以降は着実に改善している。</a:t>
          </a:r>
        </a:p>
        <a:p>
          <a:r>
            <a:rPr lang="ja-JP" altLang="en-US" sz="1050">
              <a:latin typeface="ＭＳ Ｐゴシック"/>
              <a:ea typeface="ＭＳ Ｐゴシック"/>
            </a:rPr>
            <a:t>　今後も将来への負担軽減のため、地方債発行額の抑制や繰上償還による地方債現在高の削減、交付税算入率の高い地方債の選択、充当可能基金の積立などに努める。</a:t>
          </a:r>
        </a:p>
      </xdr:txBody>
    </xdr:sp>
    <xdr:clientData/>
  </xdr:twoCellAnchor>
  <xdr:oneCellAnchor>
    <xdr:from>
      <xdr:col>61</xdr:col>
      <xdr:colOff>6350</xdr:colOff>
      <xdr:row>10</xdr:row>
      <xdr:rowOff>63500</xdr:rowOff>
    </xdr:from>
    <xdr:ext cx="298450" cy="219710"/>
    <xdr:sp macro="" textlink="">
      <xdr:nvSpPr>
        <xdr:cNvPr id="426" name="テキスト ボックス 425"/>
        <xdr:cNvSpPr txBox="1"/>
      </xdr:nvSpPr>
      <xdr:spPr>
        <a:xfrm>
          <a:off x="12788900" y="1778000"/>
          <a:ext cx="2984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9" name="直線コネクタ 428"/>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3365"/>
    <xdr:sp macro="" textlink="">
      <xdr:nvSpPr>
        <xdr:cNvPr id="430" name="テキスト ボックス 429"/>
        <xdr:cNvSpPr txBox="1"/>
      </xdr:nvSpPr>
      <xdr:spPr>
        <a:xfrm>
          <a:off x="12065000" y="38944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1" name="直線コネクタ 430"/>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3365"/>
    <xdr:sp macro="" textlink="">
      <xdr:nvSpPr>
        <xdr:cNvPr id="432" name="テキスト ボックス 431"/>
        <xdr:cNvSpPr txBox="1"/>
      </xdr:nvSpPr>
      <xdr:spPr>
        <a:xfrm>
          <a:off x="12065000" y="35496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3" name="直線コネクタ 432"/>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4" name="テキスト ボックス 433"/>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5" name="直線コネクタ 434"/>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6" name="テキスト ボックス 435"/>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7" name="直線コネクタ 436"/>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8" name="テキスト ボックス 437"/>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9" name="直線コネクタ 438"/>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0" name="テキスト ボックス 439"/>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166370</xdr:rowOff>
    </xdr:to>
    <xdr:cxnSp macro="">
      <xdr:nvCxnSpPr>
        <xdr:cNvPr id="443" name="直線コネクタ 442"/>
        <xdr:cNvCxnSpPr/>
      </xdr:nvCxnSpPr>
      <xdr:spPr>
        <a:xfrm flipV="1">
          <a:off x="17018000" y="2313305"/>
          <a:ext cx="0" cy="16249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138430</xdr:rowOff>
    </xdr:from>
    <xdr:ext cx="762000" cy="259080"/>
    <xdr:sp macro="" textlink="">
      <xdr:nvSpPr>
        <xdr:cNvPr id="444" name="将来負担の状況最小値テキスト"/>
        <xdr:cNvSpPr txBox="1"/>
      </xdr:nvSpPr>
      <xdr:spPr>
        <a:xfrm>
          <a:off x="17106900" y="3910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141.4</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166370</xdr:rowOff>
    </xdr:from>
    <xdr:to>
      <xdr:col>81</xdr:col>
      <xdr:colOff>133350</xdr:colOff>
      <xdr:row>22</xdr:row>
      <xdr:rowOff>166370</xdr:rowOff>
    </xdr:to>
    <xdr:cxnSp macro="">
      <xdr:nvCxnSpPr>
        <xdr:cNvPr id="445" name="直線コネクタ 444"/>
        <xdr:cNvCxnSpPr/>
      </xdr:nvCxnSpPr>
      <xdr:spPr>
        <a:xfrm>
          <a:off x="16929100" y="393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6"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7" name="直線コネクタ 446"/>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147320</xdr:rowOff>
    </xdr:from>
    <xdr:to>
      <xdr:col>81</xdr:col>
      <xdr:colOff>44450</xdr:colOff>
      <xdr:row>17</xdr:row>
      <xdr:rowOff>98425</xdr:rowOff>
    </xdr:to>
    <xdr:cxnSp macro="">
      <xdr:nvCxnSpPr>
        <xdr:cNvPr id="448" name="直線コネクタ 447"/>
        <xdr:cNvCxnSpPr/>
      </xdr:nvCxnSpPr>
      <xdr:spPr>
        <a:xfrm flipV="1">
          <a:off x="16179800" y="2719070"/>
          <a:ext cx="838200" cy="294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118745</xdr:rowOff>
    </xdr:from>
    <xdr:ext cx="762000" cy="259080"/>
    <xdr:sp macro="" textlink="">
      <xdr:nvSpPr>
        <xdr:cNvPr id="449" name="将来負担の状況平均値テキスト"/>
        <xdr:cNvSpPr txBox="1"/>
      </xdr:nvSpPr>
      <xdr:spPr>
        <a:xfrm>
          <a:off x="17106900" y="23475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102235</xdr:rowOff>
    </xdr:from>
    <xdr:to>
      <xdr:col>81</xdr:col>
      <xdr:colOff>95250</xdr:colOff>
      <xdr:row>15</xdr:row>
      <xdr:rowOff>32385</xdr:rowOff>
    </xdr:to>
    <xdr:sp macro="" textlink="">
      <xdr:nvSpPr>
        <xdr:cNvPr id="450" name="フローチャート: 判断 449"/>
        <xdr:cNvSpPr/>
      </xdr:nvSpPr>
      <xdr:spPr>
        <a:xfrm>
          <a:off x="16967200" y="250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98425</xdr:rowOff>
    </xdr:from>
    <xdr:to>
      <xdr:col>77</xdr:col>
      <xdr:colOff>44450</xdr:colOff>
      <xdr:row>20</xdr:row>
      <xdr:rowOff>1270</xdr:rowOff>
    </xdr:to>
    <xdr:cxnSp macro="">
      <xdr:nvCxnSpPr>
        <xdr:cNvPr id="451" name="直線コネクタ 450"/>
        <xdr:cNvCxnSpPr/>
      </xdr:nvCxnSpPr>
      <xdr:spPr>
        <a:xfrm flipV="1">
          <a:off x="15290800" y="3013075"/>
          <a:ext cx="889000" cy="417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67310</xdr:rowOff>
    </xdr:from>
    <xdr:to>
      <xdr:col>77</xdr:col>
      <xdr:colOff>95250</xdr:colOff>
      <xdr:row>15</xdr:row>
      <xdr:rowOff>168910</xdr:rowOff>
    </xdr:to>
    <xdr:sp macro="" textlink="">
      <xdr:nvSpPr>
        <xdr:cNvPr id="452" name="フローチャート: 判断 451"/>
        <xdr:cNvSpPr/>
      </xdr:nvSpPr>
      <xdr:spPr>
        <a:xfrm>
          <a:off x="16129000" y="263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7620</xdr:rowOff>
    </xdr:from>
    <xdr:ext cx="736600" cy="253365"/>
    <xdr:sp macro="" textlink="">
      <xdr:nvSpPr>
        <xdr:cNvPr id="453" name="テキスト ボックス 452"/>
        <xdr:cNvSpPr txBox="1"/>
      </xdr:nvSpPr>
      <xdr:spPr>
        <a:xfrm>
          <a:off x="15798800" y="240792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20</xdr:row>
      <xdr:rowOff>1270</xdr:rowOff>
    </xdr:from>
    <xdr:to>
      <xdr:col>72</xdr:col>
      <xdr:colOff>203200</xdr:colOff>
      <xdr:row>20</xdr:row>
      <xdr:rowOff>127635</xdr:rowOff>
    </xdr:to>
    <xdr:cxnSp macro="">
      <xdr:nvCxnSpPr>
        <xdr:cNvPr id="454" name="直線コネクタ 453"/>
        <xdr:cNvCxnSpPr/>
      </xdr:nvCxnSpPr>
      <xdr:spPr>
        <a:xfrm flipV="1">
          <a:off x="14401800" y="3430270"/>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133350</xdr:rowOff>
    </xdr:from>
    <xdr:to>
      <xdr:col>73</xdr:col>
      <xdr:colOff>44450</xdr:colOff>
      <xdr:row>16</xdr:row>
      <xdr:rowOff>63500</xdr:rowOff>
    </xdr:to>
    <xdr:sp macro="" textlink="">
      <xdr:nvSpPr>
        <xdr:cNvPr id="455" name="フローチャート: 判断 454"/>
        <xdr:cNvSpPr/>
      </xdr:nvSpPr>
      <xdr:spPr>
        <a:xfrm>
          <a:off x="15240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73660</xdr:rowOff>
    </xdr:from>
    <xdr:ext cx="762000" cy="259080"/>
    <xdr:sp macro="" textlink="">
      <xdr:nvSpPr>
        <xdr:cNvPr id="456" name="テキスト ボックス 455"/>
        <xdr:cNvSpPr txBox="1"/>
      </xdr:nvSpPr>
      <xdr:spPr>
        <a:xfrm>
          <a:off x="149098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20</xdr:row>
      <xdr:rowOff>127635</xdr:rowOff>
    </xdr:from>
    <xdr:to>
      <xdr:col>68</xdr:col>
      <xdr:colOff>152400</xdr:colOff>
      <xdr:row>23</xdr:row>
      <xdr:rowOff>635</xdr:rowOff>
    </xdr:to>
    <xdr:cxnSp macro="">
      <xdr:nvCxnSpPr>
        <xdr:cNvPr id="457" name="直線コネクタ 456"/>
        <xdr:cNvCxnSpPr/>
      </xdr:nvCxnSpPr>
      <xdr:spPr>
        <a:xfrm flipV="1">
          <a:off x="13512800" y="3556635"/>
          <a:ext cx="889000" cy="387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93980</xdr:rowOff>
    </xdr:from>
    <xdr:to>
      <xdr:col>68</xdr:col>
      <xdr:colOff>203200</xdr:colOff>
      <xdr:row>15</xdr:row>
      <xdr:rowOff>24130</xdr:rowOff>
    </xdr:to>
    <xdr:sp macro="" textlink="">
      <xdr:nvSpPr>
        <xdr:cNvPr id="458" name="フローチャート: 判断 457"/>
        <xdr:cNvSpPr/>
      </xdr:nvSpPr>
      <xdr:spPr>
        <a:xfrm>
          <a:off x="14351000" y="249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34290</xdr:rowOff>
    </xdr:from>
    <xdr:ext cx="762000" cy="259080"/>
    <xdr:sp macro="" textlink="">
      <xdr:nvSpPr>
        <xdr:cNvPr id="459" name="テキスト ボックス 458"/>
        <xdr:cNvSpPr txBox="1"/>
      </xdr:nvSpPr>
      <xdr:spPr>
        <a:xfrm>
          <a:off x="14020800" y="2263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150495</xdr:rowOff>
    </xdr:from>
    <xdr:to>
      <xdr:col>64</xdr:col>
      <xdr:colOff>152400</xdr:colOff>
      <xdr:row>14</xdr:row>
      <xdr:rowOff>80645</xdr:rowOff>
    </xdr:to>
    <xdr:sp macro="" textlink="">
      <xdr:nvSpPr>
        <xdr:cNvPr id="460" name="フローチャート: 判断 459"/>
        <xdr:cNvSpPr/>
      </xdr:nvSpPr>
      <xdr:spPr>
        <a:xfrm>
          <a:off x="13462000" y="237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90805</xdr:rowOff>
    </xdr:from>
    <xdr:ext cx="762000" cy="258445"/>
    <xdr:sp macro="" textlink="">
      <xdr:nvSpPr>
        <xdr:cNvPr id="461" name="テキスト ボックス 460"/>
        <xdr:cNvSpPr txBox="1"/>
      </xdr:nvSpPr>
      <xdr:spPr>
        <a:xfrm>
          <a:off x="13131800" y="2148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2" name="テキスト ボックス 46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3" name="テキスト ボックス 46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4" name="テキスト ボックス 46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5" name="テキスト ボックス 46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6" name="テキスト ボックス 46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96520</xdr:rowOff>
    </xdr:from>
    <xdr:to>
      <xdr:col>81</xdr:col>
      <xdr:colOff>95250</xdr:colOff>
      <xdr:row>16</xdr:row>
      <xdr:rowOff>26670</xdr:rowOff>
    </xdr:to>
    <xdr:sp macro="" textlink="">
      <xdr:nvSpPr>
        <xdr:cNvPr id="467" name="楕円 466"/>
        <xdr:cNvSpPr/>
      </xdr:nvSpPr>
      <xdr:spPr>
        <a:xfrm>
          <a:off x="16967200" y="266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68580</xdr:rowOff>
    </xdr:from>
    <xdr:ext cx="762000" cy="259080"/>
    <xdr:sp macro="" textlink="">
      <xdr:nvSpPr>
        <xdr:cNvPr id="468" name="将来負担の状況該当値テキスト"/>
        <xdr:cNvSpPr txBox="1"/>
      </xdr:nvSpPr>
      <xdr:spPr>
        <a:xfrm>
          <a:off x="17106900" y="2640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17</xdr:row>
      <xdr:rowOff>47625</xdr:rowOff>
    </xdr:from>
    <xdr:to>
      <xdr:col>77</xdr:col>
      <xdr:colOff>95250</xdr:colOff>
      <xdr:row>17</xdr:row>
      <xdr:rowOff>149225</xdr:rowOff>
    </xdr:to>
    <xdr:sp macro="" textlink="">
      <xdr:nvSpPr>
        <xdr:cNvPr id="469" name="楕円 468"/>
        <xdr:cNvSpPr/>
      </xdr:nvSpPr>
      <xdr:spPr>
        <a:xfrm>
          <a:off x="16129000" y="2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133985</xdr:rowOff>
    </xdr:from>
    <xdr:ext cx="736600" cy="253365"/>
    <xdr:sp macro="" textlink="">
      <xdr:nvSpPr>
        <xdr:cNvPr id="470" name="テキスト ボックス 469"/>
        <xdr:cNvSpPr txBox="1"/>
      </xdr:nvSpPr>
      <xdr:spPr>
        <a:xfrm>
          <a:off x="15798800" y="304863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19</xdr:row>
      <xdr:rowOff>121920</xdr:rowOff>
    </xdr:from>
    <xdr:to>
      <xdr:col>73</xdr:col>
      <xdr:colOff>44450</xdr:colOff>
      <xdr:row>20</xdr:row>
      <xdr:rowOff>52070</xdr:rowOff>
    </xdr:to>
    <xdr:sp macro="" textlink="">
      <xdr:nvSpPr>
        <xdr:cNvPr id="471" name="楕円 470"/>
        <xdr:cNvSpPr/>
      </xdr:nvSpPr>
      <xdr:spPr>
        <a:xfrm>
          <a:off x="15240000" y="337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36830</xdr:rowOff>
    </xdr:from>
    <xdr:ext cx="762000" cy="259080"/>
    <xdr:sp macro="" textlink="">
      <xdr:nvSpPr>
        <xdr:cNvPr id="472" name="テキスト ボックス 471"/>
        <xdr:cNvSpPr txBox="1"/>
      </xdr:nvSpPr>
      <xdr:spPr>
        <a:xfrm>
          <a:off x="14909800" y="3465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20</xdr:row>
      <xdr:rowOff>76835</xdr:rowOff>
    </xdr:from>
    <xdr:to>
      <xdr:col>68</xdr:col>
      <xdr:colOff>203200</xdr:colOff>
      <xdr:row>21</xdr:row>
      <xdr:rowOff>6985</xdr:rowOff>
    </xdr:to>
    <xdr:sp macro="" textlink="">
      <xdr:nvSpPr>
        <xdr:cNvPr id="473" name="楕円 472"/>
        <xdr:cNvSpPr/>
      </xdr:nvSpPr>
      <xdr:spPr>
        <a:xfrm>
          <a:off x="14351000" y="35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163195</xdr:rowOff>
    </xdr:from>
    <xdr:ext cx="762000" cy="259080"/>
    <xdr:sp macro="" textlink="">
      <xdr:nvSpPr>
        <xdr:cNvPr id="474" name="テキスト ボックス 473"/>
        <xdr:cNvSpPr txBox="1"/>
      </xdr:nvSpPr>
      <xdr:spPr>
        <a:xfrm>
          <a:off x="14020800" y="359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22</xdr:row>
      <xdr:rowOff>121285</xdr:rowOff>
    </xdr:from>
    <xdr:to>
      <xdr:col>64</xdr:col>
      <xdr:colOff>152400</xdr:colOff>
      <xdr:row>23</xdr:row>
      <xdr:rowOff>52070</xdr:rowOff>
    </xdr:to>
    <xdr:sp macro="" textlink="">
      <xdr:nvSpPr>
        <xdr:cNvPr id="475" name="楕円 474"/>
        <xdr:cNvSpPr/>
      </xdr:nvSpPr>
      <xdr:spPr>
        <a:xfrm>
          <a:off x="13462000" y="3893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36195</xdr:rowOff>
    </xdr:from>
    <xdr:ext cx="762000" cy="259080"/>
    <xdr:sp macro="" textlink="">
      <xdr:nvSpPr>
        <xdr:cNvPr id="476" name="テキスト ボックス 475"/>
        <xdr:cNvSpPr txBox="1"/>
      </xdr:nvSpPr>
      <xdr:spPr>
        <a:xfrm>
          <a:off x="13131800" y="3979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13,201
13,038
111.52
7,429,811
7,130,427
160,954
5,275,803
8,461,366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35.3</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0635" cy="253365"/>
    <xdr:sp macro="" textlink="">
      <xdr:nvSpPr>
        <xdr:cNvPr id="30" name="テキスト ボックス 29"/>
        <xdr:cNvSpPr txBox="1"/>
      </xdr:nvSpPr>
      <xdr:spPr>
        <a:xfrm>
          <a:off x="698500" y="3492500"/>
          <a:ext cx="8890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0755" cy="253365"/>
    <xdr:sp macro="" textlink="">
      <xdr:nvSpPr>
        <xdr:cNvPr id="31" name="テキスト ボックス 30"/>
        <xdr:cNvSpPr txBox="1"/>
      </xdr:nvSpPr>
      <xdr:spPr>
        <a:xfrm>
          <a:off x="698500" y="3746500"/>
          <a:ext cx="60407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89925" cy="259080"/>
    <xdr:sp macro="" textlink="">
      <xdr:nvSpPr>
        <xdr:cNvPr id="32" name="テキスト ボックス 31"/>
        <xdr:cNvSpPr txBox="1"/>
      </xdr:nvSpPr>
      <xdr:spPr>
        <a:xfrm>
          <a:off x="698500" y="4000500"/>
          <a:ext cx="82899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070" cy="259080"/>
    <xdr:sp macro="" textlink="">
      <xdr:nvSpPr>
        <xdr:cNvPr id="33" name="テキスト ボックス 32"/>
        <xdr:cNvSpPr txBox="1"/>
      </xdr:nvSpPr>
      <xdr:spPr>
        <a:xfrm>
          <a:off x="698500" y="4254500"/>
          <a:ext cx="179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近年は類似団体平均を下回る水準で推移している。</a:t>
          </a:r>
        </a:p>
        <a:p>
          <a:r>
            <a:rPr lang="ja-JP" altLang="en-US">
              <a:latin typeface="ＭＳ Ｐゴシック"/>
              <a:ea typeface="ＭＳ Ｐゴシック"/>
            </a:rPr>
            <a:t>　従前から、人件費に係る経常収支比率が低いのは、給与カットによる抑制措置などもあり、ラスパイレス指数が低水準にあること、職員数が類似団体平均よりも少ないことが要因であった。</a:t>
          </a:r>
        </a:p>
        <a:p>
          <a:r>
            <a:rPr lang="ja-JP" altLang="en-US">
              <a:latin typeface="ＭＳ Ｐゴシック"/>
              <a:ea typeface="ＭＳ Ｐゴシック"/>
            </a:rPr>
            <a:t>　今後も職員数の定員管理の適正化に努め、数値の上昇抑制に努める。</a:t>
          </a:r>
        </a:p>
      </xdr:txBody>
    </xdr:sp>
    <xdr:clientData/>
  </xdr:twoCellAnchor>
  <xdr:oneCellAnchor>
    <xdr:from>
      <xdr:col>3</xdr:col>
      <xdr:colOff>123825</xdr:colOff>
      <xdr:row>29</xdr:row>
      <xdr:rowOff>107950</xdr:rowOff>
    </xdr:from>
    <xdr:ext cx="292735" cy="225425"/>
    <xdr:sp macro="" textlink="">
      <xdr:nvSpPr>
        <xdr:cNvPr id="45" name="テキスト ボックス 44"/>
        <xdr:cNvSpPr txBox="1"/>
      </xdr:nvSpPr>
      <xdr:spPr>
        <a:xfrm>
          <a:off x="723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2285" cy="253365"/>
    <xdr:sp macro="" textlink="">
      <xdr:nvSpPr>
        <xdr:cNvPr id="47" name="テキスト ボックス 46"/>
        <xdr:cNvSpPr txBox="1"/>
      </xdr:nvSpPr>
      <xdr:spPr>
        <a:xfrm>
          <a:off x="254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2285" cy="259080"/>
    <xdr:sp macro="" textlink="">
      <xdr:nvSpPr>
        <xdr:cNvPr id="49" name="テキスト ボックス 48"/>
        <xdr:cNvSpPr txBox="1"/>
      </xdr:nvSpPr>
      <xdr:spPr>
        <a:xfrm>
          <a:off x="254000" y="7033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2285" cy="259080"/>
    <xdr:sp macro="" textlink="">
      <xdr:nvSpPr>
        <xdr:cNvPr id="51" name="テキスト ボックス 50"/>
        <xdr:cNvSpPr txBox="1"/>
      </xdr:nvSpPr>
      <xdr:spPr>
        <a:xfrm>
          <a:off x="254000" y="665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2285" cy="253365"/>
    <xdr:sp macro="" textlink="">
      <xdr:nvSpPr>
        <xdr:cNvPr id="53" name="テキスト ボックス 52"/>
        <xdr:cNvSpPr txBox="1"/>
      </xdr:nvSpPr>
      <xdr:spPr>
        <a:xfrm>
          <a:off x="254000" y="6271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2285" cy="259080"/>
    <xdr:sp macro="" textlink="">
      <xdr:nvSpPr>
        <xdr:cNvPr id="55" name="テキスト ボックス 54"/>
        <xdr:cNvSpPr txBox="1"/>
      </xdr:nvSpPr>
      <xdr:spPr>
        <a:xfrm>
          <a:off x="254000" y="589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2285" cy="259080"/>
    <xdr:sp macro="" textlink="">
      <xdr:nvSpPr>
        <xdr:cNvPr id="57" name="テキスト ボックス 56"/>
        <xdr:cNvSpPr txBox="1"/>
      </xdr:nvSpPr>
      <xdr:spPr>
        <a:xfrm>
          <a:off x="254000" y="550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2285" cy="253365"/>
    <xdr:sp macro="" textlink="">
      <xdr:nvSpPr>
        <xdr:cNvPr id="59" name="テキスト ボックス 58"/>
        <xdr:cNvSpPr txBox="1"/>
      </xdr:nvSpPr>
      <xdr:spPr>
        <a:xfrm>
          <a:off x="254000" y="5128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xdr:cNvCxnSpPr/>
      </xdr:nvCxnSpPr>
      <xdr:spPr>
        <a:xfrm flipV="1">
          <a:off x="4826000" y="568960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60960</xdr:rowOff>
    </xdr:from>
    <xdr:ext cx="762000" cy="259080"/>
    <xdr:sp macro="" textlink="">
      <xdr:nvSpPr>
        <xdr:cNvPr id="62" name="人件費最小値テキスト"/>
        <xdr:cNvSpPr txBox="1"/>
      </xdr:nvSpPr>
      <xdr:spPr>
        <a:xfrm>
          <a:off x="4914900" y="691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32.0</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xdr:cNvCxnSpPr/>
      </xdr:nvCxnSpPr>
      <xdr:spPr>
        <a:xfrm>
          <a:off x="4737100" y="694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118110</xdr:rowOff>
    </xdr:from>
    <xdr:ext cx="762000" cy="259080"/>
    <xdr:sp macro="" textlink="">
      <xdr:nvSpPr>
        <xdr:cNvPr id="64" name="人件費最大値テキスト"/>
        <xdr:cNvSpPr txBox="1"/>
      </xdr:nvSpPr>
      <xdr:spPr>
        <a:xfrm>
          <a:off x="4914900" y="543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16510</xdr:rowOff>
    </xdr:from>
    <xdr:to>
      <xdr:col>24</xdr:col>
      <xdr:colOff>25400</xdr:colOff>
      <xdr:row>35</xdr:row>
      <xdr:rowOff>24130</xdr:rowOff>
    </xdr:to>
    <xdr:cxnSp macro="">
      <xdr:nvCxnSpPr>
        <xdr:cNvPr id="66" name="直線コネクタ 65"/>
        <xdr:cNvCxnSpPr/>
      </xdr:nvCxnSpPr>
      <xdr:spPr>
        <a:xfrm flipV="1">
          <a:off x="3987800" y="60172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166370</xdr:rowOff>
    </xdr:from>
    <xdr:ext cx="762000" cy="253365"/>
    <xdr:sp macro="" textlink="">
      <xdr:nvSpPr>
        <xdr:cNvPr id="67" name="人件費平均値テキスト"/>
        <xdr:cNvSpPr txBox="1"/>
      </xdr:nvSpPr>
      <xdr:spPr>
        <a:xfrm>
          <a:off x="4914900" y="616712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96520</xdr:rowOff>
    </xdr:from>
    <xdr:to>
      <xdr:col>19</xdr:col>
      <xdr:colOff>187325</xdr:colOff>
      <xdr:row>35</xdr:row>
      <xdr:rowOff>24130</xdr:rowOff>
    </xdr:to>
    <xdr:cxnSp macro="">
      <xdr:nvCxnSpPr>
        <xdr:cNvPr id="69" name="直線コネクタ 68"/>
        <xdr:cNvCxnSpPr/>
      </xdr:nvCxnSpPr>
      <xdr:spPr>
        <a:xfrm>
          <a:off x="3098800" y="592582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101600</xdr:rowOff>
    </xdr:from>
    <xdr:ext cx="730885" cy="259080"/>
    <xdr:sp macro="" textlink="">
      <xdr:nvSpPr>
        <xdr:cNvPr id="71" name="テキスト ボックス 70"/>
        <xdr:cNvSpPr txBox="1"/>
      </xdr:nvSpPr>
      <xdr:spPr>
        <a:xfrm>
          <a:off x="3606800" y="627380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73660</xdr:rowOff>
    </xdr:from>
    <xdr:to>
      <xdr:col>15</xdr:col>
      <xdr:colOff>98425</xdr:colOff>
      <xdr:row>34</xdr:row>
      <xdr:rowOff>96520</xdr:rowOff>
    </xdr:to>
    <xdr:cxnSp macro="">
      <xdr:nvCxnSpPr>
        <xdr:cNvPr id="72" name="直線コネクタ 71"/>
        <xdr:cNvCxnSpPr/>
      </xdr:nvCxnSpPr>
      <xdr:spPr>
        <a:xfrm>
          <a:off x="2209800" y="59029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63500</xdr:rowOff>
    </xdr:from>
    <xdr:ext cx="762000" cy="253365"/>
    <xdr:sp macro="" textlink="">
      <xdr:nvSpPr>
        <xdr:cNvPr id="74" name="テキスト ボックス 73"/>
        <xdr:cNvSpPr txBox="1"/>
      </xdr:nvSpPr>
      <xdr:spPr>
        <a:xfrm>
          <a:off x="2717800" y="62357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73660</xdr:rowOff>
    </xdr:from>
    <xdr:to>
      <xdr:col>11</xdr:col>
      <xdr:colOff>9525</xdr:colOff>
      <xdr:row>34</xdr:row>
      <xdr:rowOff>165100</xdr:rowOff>
    </xdr:to>
    <xdr:cxnSp macro="">
      <xdr:nvCxnSpPr>
        <xdr:cNvPr id="75" name="直線コネクタ 74"/>
        <xdr:cNvCxnSpPr/>
      </xdr:nvCxnSpPr>
      <xdr:spPr>
        <a:xfrm flipV="1">
          <a:off x="1320800" y="590296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48260</xdr:rowOff>
    </xdr:from>
    <xdr:ext cx="756285" cy="259080"/>
    <xdr:sp macro="" textlink="">
      <xdr:nvSpPr>
        <xdr:cNvPr id="77" name="テキスト ボックス 76"/>
        <xdr:cNvSpPr txBox="1"/>
      </xdr:nvSpPr>
      <xdr:spPr>
        <a:xfrm>
          <a:off x="1828800" y="6220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29210</xdr:rowOff>
    </xdr:from>
    <xdr:ext cx="756285" cy="253365"/>
    <xdr:sp macro="" textlink="">
      <xdr:nvSpPr>
        <xdr:cNvPr id="79" name="テキスト ボックス 78"/>
        <xdr:cNvSpPr txBox="1"/>
      </xdr:nvSpPr>
      <xdr:spPr>
        <a:xfrm>
          <a:off x="939800" y="63728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6285" cy="259080"/>
    <xdr:sp macro="" textlink="">
      <xdr:nvSpPr>
        <xdr:cNvPr id="82" name="テキスト ボックス 81"/>
        <xdr:cNvSpPr txBox="1"/>
      </xdr:nvSpPr>
      <xdr:spPr>
        <a:xfrm>
          <a:off x="2882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137160</xdr:rowOff>
    </xdr:from>
    <xdr:to>
      <xdr:col>24</xdr:col>
      <xdr:colOff>76200</xdr:colOff>
      <xdr:row>35</xdr:row>
      <xdr:rowOff>67310</xdr:rowOff>
    </xdr:to>
    <xdr:sp macro="" textlink="">
      <xdr:nvSpPr>
        <xdr:cNvPr id="85" name="楕円 84"/>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153670</xdr:rowOff>
    </xdr:from>
    <xdr:ext cx="762000" cy="259080"/>
    <xdr:sp macro="" textlink="">
      <xdr:nvSpPr>
        <xdr:cNvPr id="86" name="人件費該当値テキスト"/>
        <xdr:cNvSpPr txBox="1"/>
      </xdr:nvSpPr>
      <xdr:spPr>
        <a:xfrm>
          <a:off x="4914900" y="581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85090</xdr:rowOff>
    </xdr:from>
    <xdr:ext cx="730885" cy="259080"/>
    <xdr:sp macro="" textlink="">
      <xdr:nvSpPr>
        <xdr:cNvPr id="88" name="テキスト ボックス 87"/>
        <xdr:cNvSpPr txBox="1"/>
      </xdr:nvSpPr>
      <xdr:spPr>
        <a:xfrm>
          <a:off x="3606800" y="574294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45720</xdr:rowOff>
    </xdr:from>
    <xdr:to>
      <xdr:col>15</xdr:col>
      <xdr:colOff>149225</xdr:colOff>
      <xdr:row>34</xdr:row>
      <xdr:rowOff>147320</xdr:rowOff>
    </xdr:to>
    <xdr:sp macro="" textlink="">
      <xdr:nvSpPr>
        <xdr:cNvPr id="89" name="楕円 88"/>
        <xdr:cNvSpPr/>
      </xdr:nvSpPr>
      <xdr:spPr>
        <a:xfrm>
          <a:off x="3048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157480</xdr:rowOff>
    </xdr:from>
    <xdr:ext cx="762000" cy="253365"/>
    <xdr:sp macro="" textlink="">
      <xdr:nvSpPr>
        <xdr:cNvPr id="90" name="テキスト ボックス 89"/>
        <xdr:cNvSpPr txBox="1"/>
      </xdr:nvSpPr>
      <xdr:spPr>
        <a:xfrm>
          <a:off x="2717800" y="56438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22860</xdr:rowOff>
    </xdr:from>
    <xdr:to>
      <xdr:col>11</xdr:col>
      <xdr:colOff>60325</xdr:colOff>
      <xdr:row>34</xdr:row>
      <xdr:rowOff>124460</xdr:rowOff>
    </xdr:to>
    <xdr:sp macro="" textlink="">
      <xdr:nvSpPr>
        <xdr:cNvPr id="91" name="楕円 90"/>
        <xdr:cNvSpPr/>
      </xdr:nvSpPr>
      <xdr:spPr>
        <a:xfrm>
          <a:off x="2159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134620</xdr:rowOff>
    </xdr:from>
    <xdr:ext cx="756285" cy="253365"/>
    <xdr:sp macro="" textlink="">
      <xdr:nvSpPr>
        <xdr:cNvPr id="92" name="テキスト ボックス 91"/>
        <xdr:cNvSpPr txBox="1"/>
      </xdr:nvSpPr>
      <xdr:spPr>
        <a:xfrm>
          <a:off x="1828800" y="562102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54610</xdr:rowOff>
    </xdr:from>
    <xdr:ext cx="756285" cy="253365"/>
    <xdr:sp macro="" textlink="">
      <xdr:nvSpPr>
        <xdr:cNvPr id="94" name="テキスト ボックス 93"/>
        <xdr:cNvSpPr txBox="1"/>
      </xdr:nvSpPr>
      <xdr:spPr>
        <a:xfrm>
          <a:off x="939800" y="57124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物件費に係る経常収支比率は、近年類似団体平均を下回り推移している。</a:t>
          </a:r>
        </a:p>
        <a:p>
          <a:r>
            <a:rPr lang="ja-JP" altLang="en-US">
              <a:latin typeface="ＭＳ Ｐゴシック"/>
              <a:ea typeface="ＭＳ Ｐゴシック"/>
            </a:rPr>
            <a:t>　これは、行財政改革の推進によって事務経費全般の削減に努めているためである。</a:t>
          </a:r>
        </a:p>
        <a:p>
          <a:r>
            <a:rPr lang="ja-JP" altLang="en-US">
              <a:latin typeface="ＭＳ Ｐゴシック"/>
              <a:ea typeface="ＭＳ Ｐゴシック"/>
            </a:rPr>
            <a:t>　ただし、近年はシステム管理経費が増加傾向にあり、数値は上昇傾向にある。今後も事務の効率化と経費削減効果を勘案しながら行財政改革を進めていく。</a:t>
          </a:r>
        </a:p>
      </xdr:txBody>
    </xdr:sp>
    <xdr:clientData/>
  </xdr:twoCellAnchor>
  <xdr:oneCellAnchor>
    <xdr:from>
      <xdr:col>62</xdr:col>
      <xdr:colOff>6350</xdr:colOff>
      <xdr:row>9</xdr:row>
      <xdr:rowOff>107950</xdr:rowOff>
    </xdr:from>
    <xdr:ext cx="292735" cy="225425"/>
    <xdr:sp macro="" textlink="">
      <xdr:nvSpPr>
        <xdr:cNvPr id="106" name="テキスト ボックス 105"/>
        <xdr:cNvSpPr txBox="1"/>
      </xdr:nvSpPr>
      <xdr:spPr>
        <a:xfrm>
          <a:off x="12407900" y="1651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285" cy="253365"/>
    <xdr:sp macro="" textlink="">
      <xdr:nvSpPr>
        <xdr:cNvPr id="108" name="テキスト ボックス 107"/>
        <xdr:cNvSpPr txBox="1"/>
      </xdr:nvSpPr>
      <xdr:spPr>
        <a:xfrm>
          <a:off x="11938000" y="3985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2285" cy="259080"/>
    <xdr:sp macro="" textlink="">
      <xdr:nvSpPr>
        <xdr:cNvPr id="110" name="テキスト ボックス 109"/>
        <xdr:cNvSpPr txBox="1"/>
      </xdr:nvSpPr>
      <xdr:spPr>
        <a:xfrm>
          <a:off x="11938000" y="3658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2285" cy="253365"/>
    <xdr:sp macro="" textlink="">
      <xdr:nvSpPr>
        <xdr:cNvPr id="112" name="テキスト ボックス 111"/>
        <xdr:cNvSpPr txBox="1"/>
      </xdr:nvSpPr>
      <xdr:spPr>
        <a:xfrm>
          <a:off x="11938000" y="3332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2285" cy="258445"/>
    <xdr:sp macro="" textlink="">
      <xdr:nvSpPr>
        <xdr:cNvPr id="114" name="テキスト ボックス 113"/>
        <xdr:cNvSpPr txBox="1"/>
      </xdr:nvSpPr>
      <xdr:spPr>
        <a:xfrm>
          <a:off x="11938000" y="3005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2285" cy="259080"/>
    <xdr:sp macro="" textlink="">
      <xdr:nvSpPr>
        <xdr:cNvPr id="116" name="テキスト ボックス 115"/>
        <xdr:cNvSpPr txBox="1"/>
      </xdr:nvSpPr>
      <xdr:spPr>
        <a:xfrm>
          <a:off x="11938000" y="2679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2285" cy="253365"/>
    <xdr:sp macro="" textlink="">
      <xdr:nvSpPr>
        <xdr:cNvPr id="118" name="テキスト ボックス 117"/>
        <xdr:cNvSpPr txBox="1"/>
      </xdr:nvSpPr>
      <xdr:spPr>
        <a:xfrm>
          <a:off x="11938000" y="2352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2285" cy="259080"/>
    <xdr:sp macro="" textlink="">
      <xdr:nvSpPr>
        <xdr:cNvPr id="120" name="テキスト ボックス 119"/>
        <xdr:cNvSpPr txBox="1"/>
      </xdr:nvSpPr>
      <xdr:spPr>
        <a:xfrm>
          <a:off x="11938000" y="2025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285" cy="253365"/>
    <xdr:sp macro="" textlink="">
      <xdr:nvSpPr>
        <xdr:cNvPr id="122" name="テキスト ボックス 121"/>
        <xdr:cNvSpPr txBox="1"/>
      </xdr:nvSpPr>
      <xdr:spPr>
        <a:xfrm>
          <a:off x="11938000" y="1699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154940</xdr:rowOff>
    </xdr:from>
    <xdr:to>
      <xdr:col>82</xdr:col>
      <xdr:colOff>107950</xdr:colOff>
      <xdr:row>21</xdr:row>
      <xdr:rowOff>167640</xdr:rowOff>
    </xdr:to>
    <xdr:cxnSp macro="">
      <xdr:nvCxnSpPr>
        <xdr:cNvPr id="124" name="直線コネクタ 123"/>
        <xdr:cNvCxnSpPr/>
      </xdr:nvCxnSpPr>
      <xdr:spPr>
        <a:xfrm flipV="1">
          <a:off x="16510000" y="2212340"/>
          <a:ext cx="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139700</xdr:rowOff>
    </xdr:from>
    <xdr:ext cx="762000" cy="259080"/>
    <xdr:sp macro="" textlink="">
      <xdr:nvSpPr>
        <xdr:cNvPr id="125" name="物件費最小値テキスト"/>
        <xdr:cNvSpPr txBox="1"/>
      </xdr:nvSpPr>
      <xdr:spPr>
        <a:xfrm>
          <a:off x="16598900" y="374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167640</xdr:rowOff>
    </xdr:from>
    <xdr:to>
      <xdr:col>82</xdr:col>
      <xdr:colOff>196850</xdr:colOff>
      <xdr:row>21</xdr:row>
      <xdr:rowOff>167640</xdr:rowOff>
    </xdr:to>
    <xdr:cxnSp macro="">
      <xdr:nvCxnSpPr>
        <xdr:cNvPr id="126" name="直線コネクタ 125"/>
        <xdr:cNvCxnSpPr/>
      </xdr:nvCxnSpPr>
      <xdr:spPr>
        <a:xfrm>
          <a:off x="16421100" y="3768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69215</xdr:rowOff>
    </xdr:from>
    <xdr:ext cx="762000" cy="259080"/>
    <xdr:sp macro="" textlink="">
      <xdr:nvSpPr>
        <xdr:cNvPr id="127" name="物件費最大値テキスト"/>
        <xdr:cNvSpPr txBox="1"/>
      </xdr:nvSpPr>
      <xdr:spPr>
        <a:xfrm>
          <a:off x="16598900" y="1955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154940</xdr:rowOff>
    </xdr:from>
    <xdr:to>
      <xdr:col>82</xdr:col>
      <xdr:colOff>196850</xdr:colOff>
      <xdr:row>12</xdr:row>
      <xdr:rowOff>154940</xdr:rowOff>
    </xdr:to>
    <xdr:cxnSp macro="">
      <xdr:nvCxnSpPr>
        <xdr:cNvPr id="128" name="直線コネクタ 127"/>
        <xdr:cNvCxnSpPr/>
      </xdr:nvCxnSpPr>
      <xdr:spPr>
        <a:xfrm>
          <a:off x="16421100" y="221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29210</xdr:rowOff>
    </xdr:from>
    <xdr:to>
      <xdr:col>82</xdr:col>
      <xdr:colOff>107950</xdr:colOff>
      <xdr:row>14</xdr:row>
      <xdr:rowOff>116205</xdr:rowOff>
    </xdr:to>
    <xdr:cxnSp macro="">
      <xdr:nvCxnSpPr>
        <xdr:cNvPr id="129" name="直線コネクタ 128"/>
        <xdr:cNvCxnSpPr/>
      </xdr:nvCxnSpPr>
      <xdr:spPr>
        <a:xfrm>
          <a:off x="15671800" y="2429510"/>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149225</xdr:rowOff>
    </xdr:from>
    <xdr:ext cx="762000" cy="259080"/>
    <xdr:sp macro="" textlink="">
      <xdr:nvSpPr>
        <xdr:cNvPr id="130" name="物件費平均値テキスト"/>
        <xdr:cNvSpPr txBox="1"/>
      </xdr:nvSpPr>
      <xdr:spPr>
        <a:xfrm>
          <a:off x="16598900" y="27209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6350</xdr:rowOff>
    </xdr:from>
    <xdr:to>
      <xdr:col>82</xdr:col>
      <xdr:colOff>158750</xdr:colOff>
      <xdr:row>16</xdr:row>
      <xdr:rowOff>107315</xdr:rowOff>
    </xdr:to>
    <xdr:sp macro="" textlink="">
      <xdr:nvSpPr>
        <xdr:cNvPr id="131" name="フローチャート: 判断 130"/>
        <xdr:cNvSpPr/>
      </xdr:nvSpPr>
      <xdr:spPr>
        <a:xfrm>
          <a:off x="16459200" y="2749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135255</xdr:rowOff>
    </xdr:from>
    <xdr:to>
      <xdr:col>78</xdr:col>
      <xdr:colOff>69850</xdr:colOff>
      <xdr:row>14</xdr:row>
      <xdr:rowOff>29210</xdr:rowOff>
    </xdr:to>
    <xdr:cxnSp macro="">
      <xdr:nvCxnSpPr>
        <xdr:cNvPr id="132" name="直線コネクタ 131"/>
        <xdr:cNvCxnSpPr/>
      </xdr:nvCxnSpPr>
      <xdr:spPr>
        <a:xfrm>
          <a:off x="14782800" y="236410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122555</xdr:rowOff>
    </xdr:from>
    <xdr:to>
      <xdr:col>78</xdr:col>
      <xdr:colOff>120650</xdr:colOff>
      <xdr:row>16</xdr:row>
      <xdr:rowOff>52705</xdr:rowOff>
    </xdr:to>
    <xdr:sp macro="" textlink="">
      <xdr:nvSpPr>
        <xdr:cNvPr id="133" name="フローチャート: 判断 132"/>
        <xdr:cNvSpPr/>
      </xdr:nvSpPr>
      <xdr:spPr>
        <a:xfrm>
          <a:off x="15621000" y="26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37465</xdr:rowOff>
    </xdr:from>
    <xdr:ext cx="736600" cy="259080"/>
    <xdr:sp macro="" textlink="">
      <xdr:nvSpPr>
        <xdr:cNvPr id="134" name="テキスト ボックス 133"/>
        <xdr:cNvSpPr txBox="1"/>
      </xdr:nvSpPr>
      <xdr:spPr>
        <a:xfrm>
          <a:off x="15290800" y="27806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13</xdr:row>
      <xdr:rowOff>69850</xdr:rowOff>
    </xdr:from>
    <xdr:to>
      <xdr:col>73</xdr:col>
      <xdr:colOff>180975</xdr:colOff>
      <xdr:row>13</xdr:row>
      <xdr:rowOff>135255</xdr:rowOff>
    </xdr:to>
    <xdr:cxnSp macro="">
      <xdr:nvCxnSpPr>
        <xdr:cNvPr id="135" name="直線コネクタ 134"/>
        <xdr:cNvCxnSpPr/>
      </xdr:nvCxnSpPr>
      <xdr:spPr>
        <a:xfrm>
          <a:off x="13893800" y="229870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100965</xdr:rowOff>
    </xdr:from>
    <xdr:to>
      <xdr:col>74</xdr:col>
      <xdr:colOff>31750</xdr:colOff>
      <xdr:row>16</xdr:row>
      <xdr:rowOff>31115</xdr:rowOff>
    </xdr:to>
    <xdr:sp macro="" textlink="">
      <xdr:nvSpPr>
        <xdr:cNvPr id="136" name="フローチャート: 判断 135"/>
        <xdr:cNvSpPr/>
      </xdr:nvSpPr>
      <xdr:spPr>
        <a:xfrm>
          <a:off x="14732000" y="267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15875</xdr:rowOff>
    </xdr:from>
    <xdr:ext cx="762000" cy="259080"/>
    <xdr:sp macro="" textlink="">
      <xdr:nvSpPr>
        <xdr:cNvPr id="137" name="テキスト ボックス 136"/>
        <xdr:cNvSpPr txBox="1"/>
      </xdr:nvSpPr>
      <xdr:spPr>
        <a:xfrm>
          <a:off x="14401800" y="2759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13</xdr:row>
      <xdr:rowOff>59055</xdr:rowOff>
    </xdr:from>
    <xdr:to>
      <xdr:col>69</xdr:col>
      <xdr:colOff>92075</xdr:colOff>
      <xdr:row>13</xdr:row>
      <xdr:rowOff>69850</xdr:rowOff>
    </xdr:to>
    <xdr:cxnSp macro="">
      <xdr:nvCxnSpPr>
        <xdr:cNvPr id="138" name="直線コネクタ 137"/>
        <xdr:cNvCxnSpPr/>
      </xdr:nvCxnSpPr>
      <xdr:spPr>
        <a:xfrm>
          <a:off x="13004800" y="22879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46355</xdr:rowOff>
    </xdr:from>
    <xdr:to>
      <xdr:col>69</xdr:col>
      <xdr:colOff>142875</xdr:colOff>
      <xdr:row>15</xdr:row>
      <xdr:rowOff>147955</xdr:rowOff>
    </xdr:to>
    <xdr:sp macro="" textlink="">
      <xdr:nvSpPr>
        <xdr:cNvPr id="139" name="フローチャート: 判断 138"/>
        <xdr:cNvSpPr/>
      </xdr:nvSpPr>
      <xdr:spPr>
        <a:xfrm>
          <a:off x="13843000" y="26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132715</xdr:rowOff>
    </xdr:from>
    <xdr:ext cx="756285" cy="253365"/>
    <xdr:sp macro="" textlink="">
      <xdr:nvSpPr>
        <xdr:cNvPr id="140" name="テキスト ボックス 139"/>
        <xdr:cNvSpPr txBox="1"/>
      </xdr:nvSpPr>
      <xdr:spPr>
        <a:xfrm>
          <a:off x="13512800" y="270446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13335</xdr:rowOff>
    </xdr:from>
    <xdr:to>
      <xdr:col>65</xdr:col>
      <xdr:colOff>53975</xdr:colOff>
      <xdr:row>15</xdr:row>
      <xdr:rowOff>114935</xdr:rowOff>
    </xdr:to>
    <xdr:sp macro="" textlink="">
      <xdr:nvSpPr>
        <xdr:cNvPr id="141" name="フローチャート: 判断 140"/>
        <xdr:cNvSpPr/>
      </xdr:nvSpPr>
      <xdr:spPr>
        <a:xfrm>
          <a:off x="12954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99695</xdr:rowOff>
    </xdr:from>
    <xdr:ext cx="762000" cy="253365"/>
    <xdr:sp macro="" textlink="">
      <xdr:nvSpPr>
        <xdr:cNvPr id="142" name="テキスト ボックス 141"/>
        <xdr:cNvSpPr txBox="1"/>
      </xdr:nvSpPr>
      <xdr:spPr>
        <a:xfrm>
          <a:off x="12623800" y="26714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6285" cy="259080"/>
    <xdr:sp macro="" textlink="">
      <xdr:nvSpPr>
        <xdr:cNvPr id="144" name="テキスト ボックス 143"/>
        <xdr:cNvSpPr txBox="1"/>
      </xdr:nvSpPr>
      <xdr:spPr>
        <a:xfrm>
          <a:off x="15455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285" cy="259080"/>
    <xdr:sp macro="" textlink="">
      <xdr:nvSpPr>
        <xdr:cNvPr id="145" name="テキスト ボックス 144"/>
        <xdr:cNvSpPr txBox="1"/>
      </xdr:nvSpPr>
      <xdr:spPr>
        <a:xfrm>
          <a:off x="14566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285" cy="259080"/>
    <xdr:sp macro="" textlink="">
      <xdr:nvSpPr>
        <xdr:cNvPr id="147" name="テキスト ボックス 146"/>
        <xdr:cNvSpPr txBox="1"/>
      </xdr:nvSpPr>
      <xdr:spPr>
        <a:xfrm>
          <a:off x="12788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14</xdr:row>
      <xdr:rowOff>65405</xdr:rowOff>
    </xdr:from>
    <xdr:to>
      <xdr:col>82</xdr:col>
      <xdr:colOff>158750</xdr:colOff>
      <xdr:row>14</xdr:row>
      <xdr:rowOff>167005</xdr:rowOff>
    </xdr:to>
    <xdr:sp macro="" textlink="">
      <xdr:nvSpPr>
        <xdr:cNvPr id="148" name="楕円 147"/>
        <xdr:cNvSpPr/>
      </xdr:nvSpPr>
      <xdr:spPr>
        <a:xfrm>
          <a:off x="16459200" y="24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81915</xdr:rowOff>
    </xdr:from>
    <xdr:ext cx="762000" cy="259080"/>
    <xdr:sp macro="" textlink="">
      <xdr:nvSpPr>
        <xdr:cNvPr id="149" name="物件費該当値テキスト"/>
        <xdr:cNvSpPr txBox="1"/>
      </xdr:nvSpPr>
      <xdr:spPr>
        <a:xfrm>
          <a:off x="16598900" y="2310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13</xdr:row>
      <xdr:rowOff>149860</xdr:rowOff>
    </xdr:from>
    <xdr:to>
      <xdr:col>78</xdr:col>
      <xdr:colOff>120650</xdr:colOff>
      <xdr:row>14</xdr:row>
      <xdr:rowOff>80010</xdr:rowOff>
    </xdr:to>
    <xdr:sp macro="" textlink="">
      <xdr:nvSpPr>
        <xdr:cNvPr id="150" name="楕円 149"/>
        <xdr:cNvSpPr/>
      </xdr:nvSpPr>
      <xdr:spPr>
        <a:xfrm>
          <a:off x="15621000" y="237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90170</xdr:rowOff>
    </xdr:from>
    <xdr:ext cx="736600" cy="259080"/>
    <xdr:sp macro="" textlink="">
      <xdr:nvSpPr>
        <xdr:cNvPr id="151" name="テキスト ボックス 150"/>
        <xdr:cNvSpPr txBox="1"/>
      </xdr:nvSpPr>
      <xdr:spPr>
        <a:xfrm>
          <a:off x="15290800" y="2147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13</xdr:row>
      <xdr:rowOff>84455</xdr:rowOff>
    </xdr:from>
    <xdr:to>
      <xdr:col>74</xdr:col>
      <xdr:colOff>31750</xdr:colOff>
      <xdr:row>14</xdr:row>
      <xdr:rowOff>14605</xdr:rowOff>
    </xdr:to>
    <xdr:sp macro="" textlink="">
      <xdr:nvSpPr>
        <xdr:cNvPr id="152" name="楕円 151"/>
        <xdr:cNvSpPr/>
      </xdr:nvSpPr>
      <xdr:spPr>
        <a:xfrm>
          <a:off x="14732000" y="231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24765</xdr:rowOff>
    </xdr:from>
    <xdr:ext cx="762000" cy="259080"/>
    <xdr:sp macro="" textlink="">
      <xdr:nvSpPr>
        <xdr:cNvPr id="153" name="テキスト ボックス 152"/>
        <xdr:cNvSpPr txBox="1"/>
      </xdr:nvSpPr>
      <xdr:spPr>
        <a:xfrm>
          <a:off x="14401800" y="2082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13</xdr:row>
      <xdr:rowOff>19050</xdr:rowOff>
    </xdr:from>
    <xdr:to>
      <xdr:col>69</xdr:col>
      <xdr:colOff>142875</xdr:colOff>
      <xdr:row>13</xdr:row>
      <xdr:rowOff>120650</xdr:rowOff>
    </xdr:to>
    <xdr:sp macro="" textlink="">
      <xdr:nvSpPr>
        <xdr:cNvPr id="154" name="楕円 153"/>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130810</xdr:rowOff>
    </xdr:from>
    <xdr:ext cx="756285" cy="259080"/>
    <xdr:sp macro="" textlink="">
      <xdr:nvSpPr>
        <xdr:cNvPr id="155" name="テキスト ボックス 154"/>
        <xdr:cNvSpPr txBox="1"/>
      </xdr:nvSpPr>
      <xdr:spPr>
        <a:xfrm>
          <a:off x="13512800" y="20167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13</xdr:row>
      <xdr:rowOff>8255</xdr:rowOff>
    </xdr:from>
    <xdr:to>
      <xdr:col>65</xdr:col>
      <xdr:colOff>53975</xdr:colOff>
      <xdr:row>13</xdr:row>
      <xdr:rowOff>109855</xdr:rowOff>
    </xdr:to>
    <xdr:sp macro="" textlink="">
      <xdr:nvSpPr>
        <xdr:cNvPr id="156" name="楕円 155"/>
        <xdr:cNvSpPr/>
      </xdr:nvSpPr>
      <xdr:spPr>
        <a:xfrm>
          <a:off x="12954000" y="223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120650</xdr:rowOff>
    </xdr:from>
    <xdr:ext cx="762000" cy="253365"/>
    <xdr:sp macro="" textlink="">
      <xdr:nvSpPr>
        <xdr:cNvPr id="157" name="テキスト ボックス 156"/>
        <xdr:cNvSpPr txBox="1"/>
      </xdr:nvSpPr>
      <xdr:spPr>
        <a:xfrm>
          <a:off x="12623800" y="20066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扶助費に係る経常収支比率は、従来、類似団体平均水準を維持していたものの、H25には、保育の質の向上のため保育所運営を指定管理し、町臨時保育士から指定管理先の正規職員に切り替えたこともあり、県内平均は下回っているものの、類似団体平均を上回りながら推移している。</a:t>
          </a:r>
        </a:p>
        <a:p>
          <a:r>
            <a:rPr lang="ja-JP" altLang="en-US">
              <a:latin typeface="ＭＳ Ｐゴシック"/>
              <a:ea typeface="ＭＳ Ｐゴシック"/>
            </a:rPr>
            <a:t>　社会保障関連分野は、高齢化による影響も含め、障害者自立支援給付を中心として、今後も増加が予測される分野であり、給付の適正化など、上昇傾向に歯止めをかけ、数値の改善を図る。</a:t>
          </a:r>
        </a:p>
      </xdr:txBody>
    </xdr:sp>
    <xdr:clientData/>
  </xdr:twoCellAnchor>
  <xdr:oneCellAnchor>
    <xdr:from>
      <xdr:col>3</xdr:col>
      <xdr:colOff>123825</xdr:colOff>
      <xdr:row>49</xdr:row>
      <xdr:rowOff>107950</xdr:rowOff>
    </xdr:from>
    <xdr:ext cx="292735" cy="225425"/>
    <xdr:sp macro="" textlink="">
      <xdr:nvSpPr>
        <xdr:cNvPr id="169" name="テキスト ボックス 168"/>
        <xdr:cNvSpPr txBox="1"/>
      </xdr:nvSpPr>
      <xdr:spPr>
        <a:xfrm>
          <a:off x="723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2285" cy="253365"/>
    <xdr:sp macro="" textlink="">
      <xdr:nvSpPr>
        <xdr:cNvPr id="171" name="テキスト ボックス 170"/>
        <xdr:cNvSpPr txBox="1"/>
      </xdr:nvSpPr>
      <xdr:spPr>
        <a:xfrm>
          <a:off x="254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2285" cy="259080"/>
    <xdr:sp macro="" textlink="">
      <xdr:nvSpPr>
        <xdr:cNvPr id="173" name="テキスト ボックス 172"/>
        <xdr:cNvSpPr txBox="1"/>
      </xdr:nvSpPr>
      <xdr:spPr>
        <a:xfrm>
          <a:off x="254000" y="1046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2285" cy="259080"/>
    <xdr:sp macro="" textlink="">
      <xdr:nvSpPr>
        <xdr:cNvPr id="175" name="テキスト ボックス 174"/>
        <xdr:cNvSpPr txBox="1"/>
      </xdr:nvSpPr>
      <xdr:spPr>
        <a:xfrm>
          <a:off x="254000" y="1008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2285" cy="253365"/>
    <xdr:sp macro="" textlink="">
      <xdr:nvSpPr>
        <xdr:cNvPr id="177" name="テキスト ボックス 176"/>
        <xdr:cNvSpPr txBox="1"/>
      </xdr:nvSpPr>
      <xdr:spPr>
        <a:xfrm>
          <a:off x="254000" y="9700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2285" cy="259080"/>
    <xdr:sp macro="" textlink="">
      <xdr:nvSpPr>
        <xdr:cNvPr id="179" name="テキスト ボックス 178"/>
        <xdr:cNvSpPr txBox="1"/>
      </xdr:nvSpPr>
      <xdr:spPr>
        <a:xfrm>
          <a:off x="254000" y="931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2285" cy="259080"/>
    <xdr:sp macro="" textlink="">
      <xdr:nvSpPr>
        <xdr:cNvPr id="181" name="テキスト ボックス 180"/>
        <xdr:cNvSpPr txBox="1"/>
      </xdr:nvSpPr>
      <xdr:spPr>
        <a:xfrm>
          <a:off x="254000" y="893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xdr:cNvCxnSpPr/>
      </xdr:nvCxnSpPr>
      <xdr:spPr>
        <a:xfrm flipV="1">
          <a:off x="4826000" y="9334500"/>
          <a:ext cx="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130810</xdr:rowOff>
    </xdr:from>
    <xdr:ext cx="762000" cy="259080"/>
    <xdr:sp macro="" textlink="">
      <xdr:nvSpPr>
        <xdr:cNvPr id="185" name="扶助費最小値テキスト"/>
        <xdr:cNvSpPr txBox="1"/>
      </xdr:nvSpPr>
      <xdr:spPr>
        <a:xfrm>
          <a:off x="4914900" y="1058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xdr:cNvCxnSpPr/>
      </xdr:nvCxnSpPr>
      <xdr:spPr>
        <a:xfrm>
          <a:off x="4737100" y="1061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162560</xdr:rowOff>
    </xdr:from>
    <xdr:ext cx="762000" cy="259080"/>
    <xdr:sp macro="" textlink="">
      <xdr:nvSpPr>
        <xdr:cNvPr id="187" name="扶助費最大値テキスト"/>
        <xdr:cNvSpPr txBox="1"/>
      </xdr:nvSpPr>
      <xdr:spPr>
        <a:xfrm>
          <a:off x="4914900" y="907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xdr:cNvCxnSpPr/>
      </xdr:nvCxnSpPr>
      <xdr:spPr>
        <a:xfrm>
          <a:off x="4737100" y="933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152400</xdr:rowOff>
    </xdr:from>
    <xdr:to>
      <xdr:col>24</xdr:col>
      <xdr:colOff>25400</xdr:colOff>
      <xdr:row>59</xdr:row>
      <xdr:rowOff>31750</xdr:rowOff>
    </xdr:to>
    <xdr:cxnSp macro="">
      <xdr:nvCxnSpPr>
        <xdr:cNvPr id="189" name="直線コネクタ 188"/>
        <xdr:cNvCxnSpPr/>
      </xdr:nvCxnSpPr>
      <xdr:spPr>
        <a:xfrm>
          <a:off x="3987800" y="1009650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168910</xdr:rowOff>
    </xdr:from>
    <xdr:ext cx="762000" cy="253365"/>
    <xdr:sp macro="" textlink="">
      <xdr:nvSpPr>
        <xdr:cNvPr id="190" name="扶助費平均値テキスト"/>
        <xdr:cNvSpPr txBox="1"/>
      </xdr:nvSpPr>
      <xdr:spPr>
        <a:xfrm>
          <a:off x="4914900" y="959866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139700</xdr:rowOff>
    </xdr:from>
    <xdr:to>
      <xdr:col>19</xdr:col>
      <xdr:colOff>187325</xdr:colOff>
      <xdr:row>58</xdr:row>
      <xdr:rowOff>152400</xdr:rowOff>
    </xdr:to>
    <xdr:cxnSp macro="">
      <xdr:nvCxnSpPr>
        <xdr:cNvPr id="192" name="直線コネクタ 191"/>
        <xdr:cNvCxnSpPr/>
      </xdr:nvCxnSpPr>
      <xdr:spPr>
        <a:xfrm>
          <a:off x="3098800" y="100838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67310</xdr:rowOff>
    </xdr:from>
    <xdr:ext cx="730885" cy="259080"/>
    <xdr:sp macro="" textlink="">
      <xdr:nvSpPr>
        <xdr:cNvPr id="194" name="テキスト ボックス 193"/>
        <xdr:cNvSpPr txBox="1"/>
      </xdr:nvSpPr>
      <xdr:spPr>
        <a:xfrm>
          <a:off x="3606800" y="94970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88900</xdr:rowOff>
    </xdr:from>
    <xdr:to>
      <xdr:col>15</xdr:col>
      <xdr:colOff>98425</xdr:colOff>
      <xdr:row>58</xdr:row>
      <xdr:rowOff>139700</xdr:rowOff>
    </xdr:to>
    <xdr:cxnSp macro="">
      <xdr:nvCxnSpPr>
        <xdr:cNvPr id="195" name="直線コネクタ 194"/>
        <xdr:cNvCxnSpPr/>
      </xdr:nvCxnSpPr>
      <xdr:spPr>
        <a:xfrm>
          <a:off x="2209800" y="100330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41910</xdr:rowOff>
    </xdr:from>
    <xdr:ext cx="762000" cy="253365"/>
    <xdr:sp macro="" textlink="">
      <xdr:nvSpPr>
        <xdr:cNvPr id="197" name="テキスト ボックス 196"/>
        <xdr:cNvSpPr txBox="1"/>
      </xdr:nvSpPr>
      <xdr:spPr>
        <a:xfrm>
          <a:off x="2717800" y="94716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50800</xdr:rowOff>
    </xdr:from>
    <xdr:to>
      <xdr:col>11</xdr:col>
      <xdr:colOff>9525</xdr:colOff>
      <xdr:row>58</xdr:row>
      <xdr:rowOff>88900</xdr:rowOff>
    </xdr:to>
    <xdr:cxnSp macro="">
      <xdr:nvCxnSpPr>
        <xdr:cNvPr id="198" name="直線コネクタ 197"/>
        <xdr:cNvCxnSpPr/>
      </xdr:nvCxnSpPr>
      <xdr:spPr>
        <a:xfrm>
          <a:off x="1320800" y="99949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41910</xdr:rowOff>
    </xdr:from>
    <xdr:ext cx="756285" cy="253365"/>
    <xdr:sp macro="" textlink="">
      <xdr:nvSpPr>
        <xdr:cNvPr id="200" name="テキスト ボックス 199"/>
        <xdr:cNvSpPr txBox="1"/>
      </xdr:nvSpPr>
      <xdr:spPr>
        <a:xfrm>
          <a:off x="1828800" y="94716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1" name="フローチャート: 判断 200"/>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41910</xdr:rowOff>
    </xdr:from>
    <xdr:ext cx="756285" cy="253365"/>
    <xdr:sp macro="" textlink="">
      <xdr:nvSpPr>
        <xdr:cNvPr id="202" name="テキスト ボックス 201"/>
        <xdr:cNvSpPr txBox="1"/>
      </xdr:nvSpPr>
      <xdr:spPr>
        <a:xfrm>
          <a:off x="939800" y="94716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3" name="テキスト ボックス 202"/>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4" name="テキスト ボックス 203"/>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6285" cy="259080"/>
    <xdr:sp macro="" textlink="">
      <xdr:nvSpPr>
        <xdr:cNvPr id="205" name="テキスト ボックス 204"/>
        <xdr:cNvSpPr txBox="1"/>
      </xdr:nvSpPr>
      <xdr:spPr>
        <a:xfrm>
          <a:off x="2882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6" name="テキスト ボックス 205"/>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7" name="テキスト ボックス 206"/>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8" name="楕円 207"/>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124460</xdr:rowOff>
    </xdr:from>
    <xdr:ext cx="762000" cy="259080"/>
    <xdr:sp macro="" textlink="">
      <xdr:nvSpPr>
        <xdr:cNvPr id="209" name="扶助費該当値テキスト"/>
        <xdr:cNvSpPr txBox="1"/>
      </xdr:nvSpPr>
      <xdr:spPr>
        <a:xfrm>
          <a:off x="4914900" y="1006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58</xdr:row>
      <xdr:rowOff>101600</xdr:rowOff>
    </xdr:from>
    <xdr:to>
      <xdr:col>20</xdr:col>
      <xdr:colOff>38100</xdr:colOff>
      <xdr:row>59</xdr:row>
      <xdr:rowOff>31750</xdr:rowOff>
    </xdr:to>
    <xdr:sp macro="" textlink="">
      <xdr:nvSpPr>
        <xdr:cNvPr id="210" name="楕円 209"/>
        <xdr:cNvSpPr/>
      </xdr:nvSpPr>
      <xdr:spPr>
        <a:xfrm>
          <a:off x="3937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16510</xdr:rowOff>
    </xdr:from>
    <xdr:ext cx="730885" cy="259080"/>
    <xdr:sp macro="" textlink="">
      <xdr:nvSpPr>
        <xdr:cNvPr id="211" name="テキスト ボックス 210"/>
        <xdr:cNvSpPr txBox="1"/>
      </xdr:nvSpPr>
      <xdr:spPr>
        <a:xfrm>
          <a:off x="3606800" y="101320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88900</xdr:rowOff>
    </xdr:from>
    <xdr:to>
      <xdr:col>15</xdr:col>
      <xdr:colOff>149225</xdr:colOff>
      <xdr:row>59</xdr:row>
      <xdr:rowOff>19050</xdr:rowOff>
    </xdr:to>
    <xdr:sp macro="" textlink="">
      <xdr:nvSpPr>
        <xdr:cNvPr id="212" name="楕円 211"/>
        <xdr:cNvSpPr/>
      </xdr:nvSpPr>
      <xdr:spPr>
        <a:xfrm>
          <a:off x="3048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3810</xdr:rowOff>
    </xdr:from>
    <xdr:ext cx="762000" cy="259080"/>
    <xdr:sp macro="" textlink="">
      <xdr:nvSpPr>
        <xdr:cNvPr id="213" name="テキスト ボックス 212"/>
        <xdr:cNvSpPr txBox="1"/>
      </xdr:nvSpPr>
      <xdr:spPr>
        <a:xfrm>
          <a:off x="2717800" y="1011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38100</xdr:rowOff>
    </xdr:from>
    <xdr:to>
      <xdr:col>11</xdr:col>
      <xdr:colOff>60325</xdr:colOff>
      <xdr:row>58</xdr:row>
      <xdr:rowOff>139700</xdr:rowOff>
    </xdr:to>
    <xdr:sp macro="" textlink="">
      <xdr:nvSpPr>
        <xdr:cNvPr id="214" name="楕円 213"/>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124460</xdr:rowOff>
    </xdr:from>
    <xdr:ext cx="756285" cy="259080"/>
    <xdr:sp macro="" textlink="">
      <xdr:nvSpPr>
        <xdr:cNvPr id="215" name="テキスト ボックス 214"/>
        <xdr:cNvSpPr txBox="1"/>
      </xdr:nvSpPr>
      <xdr:spPr>
        <a:xfrm>
          <a:off x="1828800" y="10068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6" name="楕円 215"/>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86360</xdr:rowOff>
    </xdr:from>
    <xdr:ext cx="756285" cy="253365"/>
    <xdr:sp macro="" textlink="">
      <xdr:nvSpPr>
        <xdr:cNvPr id="217" name="テキスト ボックス 216"/>
        <xdr:cNvSpPr txBox="1"/>
      </xdr:nvSpPr>
      <xdr:spPr>
        <a:xfrm>
          <a:off x="939800" y="100304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「その他」は維持補修費、繰出金に係る経常収支比率である。</a:t>
          </a:r>
        </a:p>
        <a:p>
          <a:r>
            <a:rPr lang="ja-JP" altLang="en-US">
              <a:latin typeface="ＭＳ Ｐゴシック"/>
              <a:ea typeface="ＭＳ Ｐゴシック"/>
            </a:rPr>
            <a:t>　類似団体平均を下回っているのは、法適用になっている下水道事業会計への繰出金が「補助費等」へ計上されていることが要因である。</a:t>
          </a:r>
        </a:p>
        <a:p>
          <a:r>
            <a:rPr lang="ja-JP" altLang="en-US">
              <a:latin typeface="ＭＳ Ｐゴシック"/>
              <a:ea typeface="ＭＳ Ｐゴシック"/>
            </a:rPr>
            <a:t>　繰出先は国民健康保険や介護保険など、今後増加が見込まれる社会保障関連分野であることを踏まえ、保険料（税）の適正化や健康増進事業・介護予防事業による給付の適正化を図り、急激な上昇とならないよう現状水準の維持に努める。</a:t>
          </a:r>
        </a:p>
      </xdr:txBody>
    </xdr:sp>
    <xdr:clientData/>
  </xdr:twoCellAnchor>
  <xdr:oneCellAnchor>
    <xdr:from>
      <xdr:col>62</xdr:col>
      <xdr:colOff>6350</xdr:colOff>
      <xdr:row>49</xdr:row>
      <xdr:rowOff>107950</xdr:rowOff>
    </xdr:from>
    <xdr:ext cx="292735" cy="225425"/>
    <xdr:sp macro="" textlink="">
      <xdr:nvSpPr>
        <xdr:cNvPr id="229" name="テキスト ボックス 228"/>
        <xdr:cNvSpPr txBox="1"/>
      </xdr:nvSpPr>
      <xdr:spPr>
        <a:xfrm>
          <a:off x="12407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285" cy="253365"/>
    <xdr:sp macro="" textlink="">
      <xdr:nvSpPr>
        <xdr:cNvPr id="231" name="テキスト ボックス 230"/>
        <xdr:cNvSpPr txBox="1"/>
      </xdr:nvSpPr>
      <xdr:spPr>
        <a:xfrm>
          <a:off x="11938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2" name="直線コネクタ 231"/>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2285" cy="259080"/>
    <xdr:sp macro="" textlink="">
      <xdr:nvSpPr>
        <xdr:cNvPr id="233" name="テキスト ボックス 232"/>
        <xdr:cNvSpPr txBox="1"/>
      </xdr:nvSpPr>
      <xdr:spPr>
        <a:xfrm>
          <a:off x="11938000" y="10516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4" name="直線コネクタ 233"/>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2285" cy="253365"/>
    <xdr:sp macro="" textlink="">
      <xdr:nvSpPr>
        <xdr:cNvPr id="235" name="テキスト ボックス 234"/>
        <xdr:cNvSpPr txBox="1"/>
      </xdr:nvSpPr>
      <xdr:spPr>
        <a:xfrm>
          <a:off x="11938000" y="10190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6" name="直線コネクタ 235"/>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2285" cy="258445"/>
    <xdr:sp macro="" textlink="">
      <xdr:nvSpPr>
        <xdr:cNvPr id="237" name="テキスト ボックス 236"/>
        <xdr:cNvSpPr txBox="1"/>
      </xdr:nvSpPr>
      <xdr:spPr>
        <a:xfrm>
          <a:off x="11938000" y="9863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8" name="直線コネクタ 237"/>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2285" cy="259080"/>
    <xdr:sp macro="" textlink="">
      <xdr:nvSpPr>
        <xdr:cNvPr id="239" name="テキスト ボックス 238"/>
        <xdr:cNvSpPr txBox="1"/>
      </xdr:nvSpPr>
      <xdr:spPr>
        <a:xfrm>
          <a:off x="11938000" y="9537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0" name="直線コネクタ 239"/>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2285" cy="253365"/>
    <xdr:sp macro="" textlink="">
      <xdr:nvSpPr>
        <xdr:cNvPr id="241" name="テキスト ボックス 240"/>
        <xdr:cNvSpPr txBox="1"/>
      </xdr:nvSpPr>
      <xdr:spPr>
        <a:xfrm>
          <a:off x="11938000" y="9210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2" name="直線コネクタ 241"/>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2285" cy="259080"/>
    <xdr:sp macro="" textlink="">
      <xdr:nvSpPr>
        <xdr:cNvPr id="243" name="テキスト ボックス 242"/>
        <xdr:cNvSpPr txBox="1"/>
      </xdr:nvSpPr>
      <xdr:spPr>
        <a:xfrm>
          <a:off x="11938000" y="8883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285" cy="253365"/>
    <xdr:sp macro="" textlink="">
      <xdr:nvSpPr>
        <xdr:cNvPr id="245" name="テキスト ボックス 244"/>
        <xdr:cNvSpPr txBox="1"/>
      </xdr:nvSpPr>
      <xdr:spPr>
        <a:xfrm>
          <a:off x="1193800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141605</xdr:rowOff>
    </xdr:from>
    <xdr:to>
      <xdr:col>82</xdr:col>
      <xdr:colOff>107950</xdr:colOff>
      <xdr:row>61</xdr:row>
      <xdr:rowOff>43815</xdr:rowOff>
    </xdr:to>
    <xdr:cxnSp macro="">
      <xdr:nvCxnSpPr>
        <xdr:cNvPr id="247" name="直線コネクタ 246"/>
        <xdr:cNvCxnSpPr/>
      </xdr:nvCxnSpPr>
      <xdr:spPr>
        <a:xfrm flipV="1">
          <a:off x="16510000" y="9228455"/>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15875</xdr:rowOff>
    </xdr:from>
    <xdr:ext cx="762000" cy="259080"/>
    <xdr:sp macro="" textlink="">
      <xdr:nvSpPr>
        <xdr:cNvPr id="248" name="その他最小値テキスト"/>
        <xdr:cNvSpPr txBox="1"/>
      </xdr:nvSpPr>
      <xdr:spPr>
        <a:xfrm>
          <a:off x="16598900" y="10474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43815</xdr:rowOff>
    </xdr:from>
    <xdr:to>
      <xdr:col>82</xdr:col>
      <xdr:colOff>196850</xdr:colOff>
      <xdr:row>61</xdr:row>
      <xdr:rowOff>43815</xdr:rowOff>
    </xdr:to>
    <xdr:cxnSp macro="">
      <xdr:nvCxnSpPr>
        <xdr:cNvPr id="249" name="直線コネクタ 248"/>
        <xdr:cNvCxnSpPr/>
      </xdr:nvCxnSpPr>
      <xdr:spPr>
        <a:xfrm>
          <a:off x="16421100" y="10502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56515</xdr:rowOff>
    </xdr:from>
    <xdr:ext cx="762000" cy="258445"/>
    <xdr:sp macro="" textlink="">
      <xdr:nvSpPr>
        <xdr:cNvPr id="250" name="その他最大値テキスト"/>
        <xdr:cNvSpPr txBox="1"/>
      </xdr:nvSpPr>
      <xdr:spPr>
        <a:xfrm>
          <a:off x="16598900" y="8971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141605</xdr:rowOff>
    </xdr:from>
    <xdr:to>
      <xdr:col>82</xdr:col>
      <xdr:colOff>196850</xdr:colOff>
      <xdr:row>53</xdr:row>
      <xdr:rowOff>141605</xdr:rowOff>
    </xdr:to>
    <xdr:cxnSp macro="">
      <xdr:nvCxnSpPr>
        <xdr:cNvPr id="251" name="直線コネクタ 250"/>
        <xdr:cNvCxnSpPr/>
      </xdr:nvCxnSpPr>
      <xdr:spPr>
        <a:xfrm>
          <a:off x="16421100" y="922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166370</xdr:rowOff>
    </xdr:from>
    <xdr:to>
      <xdr:col>82</xdr:col>
      <xdr:colOff>107950</xdr:colOff>
      <xdr:row>54</xdr:row>
      <xdr:rowOff>166370</xdr:rowOff>
    </xdr:to>
    <xdr:cxnSp macro="">
      <xdr:nvCxnSpPr>
        <xdr:cNvPr id="252" name="直線コネクタ 251"/>
        <xdr:cNvCxnSpPr/>
      </xdr:nvCxnSpPr>
      <xdr:spPr>
        <a:xfrm>
          <a:off x="15671800" y="94246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25400</xdr:rowOff>
    </xdr:from>
    <xdr:ext cx="762000" cy="259080"/>
    <xdr:sp macro="" textlink="">
      <xdr:nvSpPr>
        <xdr:cNvPr id="253" name="その他平均値テキスト"/>
        <xdr:cNvSpPr txBox="1"/>
      </xdr:nvSpPr>
      <xdr:spPr>
        <a:xfrm>
          <a:off x="16598900" y="9626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74930</xdr:rowOff>
    </xdr:from>
    <xdr:to>
      <xdr:col>78</xdr:col>
      <xdr:colOff>69850</xdr:colOff>
      <xdr:row>54</xdr:row>
      <xdr:rowOff>166370</xdr:rowOff>
    </xdr:to>
    <xdr:cxnSp macro="">
      <xdr:nvCxnSpPr>
        <xdr:cNvPr id="255" name="直線コネクタ 254"/>
        <xdr:cNvCxnSpPr/>
      </xdr:nvCxnSpPr>
      <xdr:spPr>
        <a:xfrm>
          <a:off x="14782800" y="933323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139700</xdr:rowOff>
    </xdr:from>
    <xdr:ext cx="736600" cy="259080"/>
    <xdr:sp macro="" textlink="">
      <xdr:nvSpPr>
        <xdr:cNvPr id="257" name="テキスト ボックス 256"/>
        <xdr:cNvSpPr txBox="1"/>
      </xdr:nvSpPr>
      <xdr:spPr>
        <a:xfrm>
          <a:off x="15290800" y="9740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67945</xdr:rowOff>
    </xdr:from>
    <xdr:to>
      <xdr:col>73</xdr:col>
      <xdr:colOff>180975</xdr:colOff>
      <xdr:row>54</xdr:row>
      <xdr:rowOff>74930</xdr:rowOff>
    </xdr:to>
    <xdr:cxnSp macro="">
      <xdr:nvCxnSpPr>
        <xdr:cNvPr id="258" name="直線コネクタ 257"/>
        <xdr:cNvCxnSpPr/>
      </xdr:nvCxnSpPr>
      <xdr:spPr>
        <a:xfrm>
          <a:off x="13893800" y="93262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27305</xdr:rowOff>
    </xdr:from>
    <xdr:to>
      <xdr:col>74</xdr:col>
      <xdr:colOff>31750</xdr:colOff>
      <xdr:row>56</xdr:row>
      <xdr:rowOff>128905</xdr:rowOff>
    </xdr:to>
    <xdr:sp macro="" textlink="">
      <xdr:nvSpPr>
        <xdr:cNvPr id="259" name="フローチャート: 判断 258"/>
        <xdr:cNvSpPr/>
      </xdr:nvSpPr>
      <xdr:spPr>
        <a:xfrm>
          <a:off x="14732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113665</xdr:rowOff>
    </xdr:from>
    <xdr:ext cx="762000" cy="258445"/>
    <xdr:sp macro="" textlink="">
      <xdr:nvSpPr>
        <xdr:cNvPr id="260" name="テキスト ボックス 259"/>
        <xdr:cNvSpPr txBox="1"/>
      </xdr:nvSpPr>
      <xdr:spPr>
        <a:xfrm>
          <a:off x="14401800" y="9714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54</xdr:row>
      <xdr:rowOff>41910</xdr:rowOff>
    </xdr:from>
    <xdr:to>
      <xdr:col>69</xdr:col>
      <xdr:colOff>92075</xdr:colOff>
      <xdr:row>54</xdr:row>
      <xdr:rowOff>67945</xdr:rowOff>
    </xdr:to>
    <xdr:cxnSp macro="">
      <xdr:nvCxnSpPr>
        <xdr:cNvPr id="261" name="直線コネクタ 260"/>
        <xdr:cNvCxnSpPr/>
      </xdr:nvCxnSpPr>
      <xdr:spPr>
        <a:xfrm>
          <a:off x="13004800" y="930021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xdr:rowOff>
    </xdr:from>
    <xdr:to>
      <xdr:col>69</xdr:col>
      <xdr:colOff>142875</xdr:colOff>
      <xdr:row>56</xdr:row>
      <xdr:rowOff>102870</xdr:rowOff>
    </xdr:to>
    <xdr:sp macro="" textlink="">
      <xdr:nvSpPr>
        <xdr:cNvPr id="262" name="フローチャート: 判断 261"/>
        <xdr:cNvSpPr/>
      </xdr:nvSpPr>
      <xdr:spPr>
        <a:xfrm>
          <a:off x="13843000" y="960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87630</xdr:rowOff>
    </xdr:from>
    <xdr:ext cx="756285" cy="253365"/>
    <xdr:sp macro="" textlink="">
      <xdr:nvSpPr>
        <xdr:cNvPr id="263" name="テキスト ボックス 262"/>
        <xdr:cNvSpPr txBox="1"/>
      </xdr:nvSpPr>
      <xdr:spPr>
        <a:xfrm>
          <a:off x="13512800" y="968883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4" name="フローチャート: 判断 263"/>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48260</xdr:rowOff>
    </xdr:from>
    <xdr:ext cx="762000" cy="259080"/>
    <xdr:sp macro="" textlink="">
      <xdr:nvSpPr>
        <xdr:cNvPr id="265" name="テキスト ボックス 264"/>
        <xdr:cNvSpPr txBox="1"/>
      </xdr:nvSpPr>
      <xdr:spPr>
        <a:xfrm>
          <a:off x="12623800" y="964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6" name="テキスト ボックス 265"/>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6285" cy="259080"/>
    <xdr:sp macro="" textlink="">
      <xdr:nvSpPr>
        <xdr:cNvPr id="267" name="テキスト ボックス 266"/>
        <xdr:cNvSpPr txBox="1"/>
      </xdr:nvSpPr>
      <xdr:spPr>
        <a:xfrm>
          <a:off x="15455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285" cy="259080"/>
    <xdr:sp macro="" textlink="">
      <xdr:nvSpPr>
        <xdr:cNvPr id="268" name="テキスト ボックス 267"/>
        <xdr:cNvSpPr txBox="1"/>
      </xdr:nvSpPr>
      <xdr:spPr>
        <a:xfrm>
          <a:off x="14566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9" name="テキスト ボックス 268"/>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285" cy="259080"/>
    <xdr:sp macro="" textlink="">
      <xdr:nvSpPr>
        <xdr:cNvPr id="270" name="テキスト ボックス 269"/>
        <xdr:cNvSpPr txBox="1"/>
      </xdr:nvSpPr>
      <xdr:spPr>
        <a:xfrm>
          <a:off x="12788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54</xdr:row>
      <xdr:rowOff>115570</xdr:rowOff>
    </xdr:from>
    <xdr:to>
      <xdr:col>82</xdr:col>
      <xdr:colOff>158750</xdr:colOff>
      <xdr:row>55</xdr:row>
      <xdr:rowOff>45720</xdr:rowOff>
    </xdr:to>
    <xdr:sp macro="" textlink="">
      <xdr:nvSpPr>
        <xdr:cNvPr id="271" name="楕円 270"/>
        <xdr:cNvSpPr/>
      </xdr:nvSpPr>
      <xdr:spPr>
        <a:xfrm>
          <a:off x="16459200" y="937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132080</xdr:rowOff>
    </xdr:from>
    <xdr:ext cx="762000" cy="253365"/>
    <xdr:sp macro="" textlink="">
      <xdr:nvSpPr>
        <xdr:cNvPr id="272" name="その他該当値テキスト"/>
        <xdr:cNvSpPr txBox="1"/>
      </xdr:nvSpPr>
      <xdr:spPr>
        <a:xfrm>
          <a:off x="16598900" y="92189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54</xdr:row>
      <xdr:rowOff>115570</xdr:rowOff>
    </xdr:from>
    <xdr:to>
      <xdr:col>78</xdr:col>
      <xdr:colOff>120650</xdr:colOff>
      <xdr:row>55</xdr:row>
      <xdr:rowOff>45720</xdr:rowOff>
    </xdr:to>
    <xdr:sp macro="" textlink="">
      <xdr:nvSpPr>
        <xdr:cNvPr id="273" name="楕円 272"/>
        <xdr:cNvSpPr/>
      </xdr:nvSpPr>
      <xdr:spPr>
        <a:xfrm>
          <a:off x="15621000" y="937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55880</xdr:rowOff>
    </xdr:from>
    <xdr:ext cx="736600" cy="259080"/>
    <xdr:sp macro="" textlink="">
      <xdr:nvSpPr>
        <xdr:cNvPr id="274" name="テキスト ボックス 273"/>
        <xdr:cNvSpPr txBox="1"/>
      </xdr:nvSpPr>
      <xdr:spPr>
        <a:xfrm>
          <a:off x="15290800" y="9142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54</xdr:row>
      <xdr:rowOff>24130</xdr:rowOff>
    </xdr:from>
    <xdr:to>
      <xdr:col>74</xdr:col>
      <xdr:colOff>31750</xdr:colOff>
      <xdr:row>54</xdr:row>
      <xdr:rowOff>125730</xdr:rowOff>
    </xdr:to>
    <xdr:sp macro="" textlink="">
      <xdr:nvSpPr>
        <xdr:cNvPr id="275" name="楕円 274"/>
        <xdr:cNvSpPr/>
      </xdr:nvSpPr>
      <xdr:spPr>
        <a:xfrm>
          <a:off x="14732000" y="928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135890</xdr:rowOff>
    </xdr:from>
    <xdr:ext cx="762000" cy="259080"/>
    <xdr:sp macro="" textlink="">
      <xdr:nvSpPr>
        <xdr:cNvPr id="276" name="テキスト ボックス 275"/>
        <xdr:cNvSpPr txBox="1"/>
      </xdr:nvSpPr>
      <xdr:spPr>
        <a:xfrm>
          <a:off x="14401800" y="9051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54</xdr:row>
      <xdr:rowOff>17780</xdr:rowOff>
    </xdr:from>
    <xdr:to>
      <xdr:col>69</xdr:col>
      <xdr:colOff>142875</xdr:colOff>
      <xdr:row>54</xdr:row>
      <xdr:rowOff>118745</xdr:rowOff>
    </xdr:to>
    <xdr:sp macro="" textlink="">
      <xdr:nvSpPr>
        <xdr:cNvPr id="277" name="楕円 276"/>
        <xdr:cNvSpPr/>
      </xdr:nvSpPr>
      <xdr:spPr>
        <a:xfrm>
          <a:off x="13843000" y="9276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128905</xdr:rowOff>
    </xdr:from>
    <xdr:ext cx="756285" cy="259080"/>
    <xdr:sp macro="" textlink="">
      <xdr:nvSpPr>
        <xdr:cNvPr id="278" name="テキスト ボックス 277"/>
        <xdr:cNvSpPr txBox="1"/>
      </xdr:nvSpPr>
      <xdr:spPr>
        <a:xfrm>
          <a:off x="13512800" y="904430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53</xdr:row>
      <xdr:rowOff>162560</xdr:rowOff>
    </xdr:from>
    <xdr:to>
      <xdr:col>65</xdr:col>
      <xdr:colOff>53975</xdr:colOff>
      <xdr:row>54</xdr:row>
      <xdr:rowOff>92710</xdr:rowOff>
    </xdr:to>
    <xdr:sp macro="" textlink="">
      <xdr:nvSpPr>
        <xdr:cNvPr id="279" name="楕円 278"/>
        <xdr:cNvSpPr/>
      </xdr:nvSpPr>
      <xdr:spPr>
        <a:xfrm>
          <a:off x="12954000" y="924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102870</xdr:rowOff>
    </xdr:from>
    <xdr:ext cx="762000" cy="259080"/>
    <xdr:sp macro="" textlink="">
      <xdr:nvSpPr>
        <xdr:cNvPr id="280" name="テキスト ボックス 279"/>
        <xdr:cNvSpPr txBox="1"/>
      </xdr:nvSpPr>
      <xdr:spPr>
        <a:xfrm>
          <a:off x="12623800" y="9018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補助費等に係る経常収支比率が高水準なのは、一部事務組合への負担金や、下水道事業、病院事業への繰出金が多額なためである。</a:t>
          </a:r>
        </a:p>
        <a:p>
          <a:r>
            <a:rPr lang="ja-JP" altLang="en-US">
              <a:latin typeface="ＭＳ Ｐゴシック"/>
              <a:ea typeface="ＭＳ Ｐゴシック"/>
            </a:rPr>
            <a:t>　ただし、近年は下降傾向にある。その要因として、下水道事業への繰出金の減少、H22年度から行財政改革の一環として取り組んだ町補助金の支給見直しが挙げられる。</a:t>
          </a:r>
        </a:p>
        <a:p>
          <a:r>
            <a:rPr lang="ja-JP" altLang="en-US">
              <a:latin typeface="ＭＳ Ｐゴシック"/>
              <a:ea typeface="ＭＳ Ｐゴシック"/>
            </a:rPr>
            <a:t>　補助費等の財源の多くは一般財源であり、歳出の抑制が比率の減少に繋がることからも、繰出金、町補助金等の適正化に努める。</a:t>
          </a:r>
        </a:p>
      </xdr:txBody>
    </xdr:sp>
    <xdr:clientData/>
  </xdr:twoCellAnchor>
  <xdr:oneCellAnchor>
    <xdr:from>
      <xdr:col>62</xdr:col>
      <xdr:colOff>6350</xdr:colOff>
      <xdr:row>29</xdr:row>
      <xdr:rowOff>107950</xdr:rowOff>
    </xdr:from>
    <xdr:ext cx="292735" cy="225425"/>
    <xdr:sp macro="" textlink="">
      <xdr:nvSpPr>
        <xdr:cNvPr id="292" name="テキスト ボックス 291"/>
        <xdr:cNvSpPr txBox="1"/>
      </xdr:nvSpPr>
      <xdr:spPr>
        <a:xfrm>
          <a:off x="12407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285" cy="253365"/>
    <xdr:sp macro="" textlink="">
      <xdr:nvSpPr>
        <xdr:cNvPr id="294" name="テキスト ボックス 293"/>
        <xdr:cNvSpPr txBox="1"/>
      </xdr:nvSpPr>
      <xdr:spPr>
        <a:xfrm>
          <a:off x="11938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2285" cy="253365"/>
    <xdr:sp macro="" textlink="">
      <xdr:nvSpPr>
        <xdr:cNvPr id="296" name="テキスト ボックス 295"/>
        <xdr:cNvSpPr txBox="1"/>
      </xdr:nvSpPr>
      <xdr:spPr>
        <a:xfrm>
          <a:off x="11938000" y="6957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2285" cy="253365"/>
    <xdr:sp macro="" textlink="">
      <xdr:nvSpPr>
        <xdr:cNvPr id="298" name="テキスト ボックス 297"/>
        <xdr:cNvSpPr txBox="1"/>
      </xdr:nvSpPr>
      <xdr:spPr>
        <a:xfrm>
          <a:off x="11938000" y="6499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2285" cy="253365"/>
    <xdr:sp macro="" textlink="">
      <xdr:nvSpPr>
        <xdr:cNvPr id="300" name="テキスト ボックス 299"/>
        <xdr:cNvSpPr txBox="1"/>
      </xdr:nvSpPr>
      <xdr:spPr>
        <a:xfrm>
          <a:off x="11938000" y="6042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2285" cy="253365"/>
    <xdr:sp macro="" textlink="">
      <xdr:nvSpPr>
        <xdr:cNvPr id="302" name="テキスト ボックス 301"/>
        <xdr:cNvSpPr txBox="1"/>
      </xdr:nvSpPr>
      <xdr:spPr>
        <a:xfrm>
          <a:off x="11938000" y="5585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44450</xdr:rowOff>
    </xdr:to>
    <xdr:cxnSp macro="">
      <xdr:nvCxnSpPr>
        <xdr:cNvPr id="305" name="直線コネクタ 304"/>
        <xdr:cNvCxnSpPr/>
      </xdr:nvCxnSpPr>
      <xdr:spPr>
        <a:xfrm flipV="1">
          <a:off x="16510000" y="5842000"/>
          <a:ext cx="0" cy="1060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16510</xdr:rowOff>
    </xdr:from>
    <xdr:ext cx="762000" cy="259080"/>
    <xdr:sp macro="" textlink="">
      <xdr:nvSpPr>
        <xdr:cNvPr id="306" name="補助費等最小値テキスト"/>
        <xdr:cNvSpPr txBox="1"/>
      </xdr:nvSpPr>
      <xdr:spPr>
        <a:xfrm>
          <a:off x="16598900" y="6874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44450</xdr:rowOff>
    </xdr:from>
    <xdr:to>
      <xdr:col>82</xdr:col>
      <xdr:colOff>196850</xdr:colOff>
      <xdr:row>40</xdr:row>
      <xdr:rowOff>44450</xdr:rowOff>
    </xdr:to>
    <xdr:cxnSp macro="">
      <xdr:nvCxnSpPr>
        <xdr:cNvPr id="307" name="直線コネクタ 306"/>
        <xdr:cNvCxnSpPr/>
      </xdr:nvCxnSpPr>
      <xdr:spPr>
        <a:xfrm>
          <a:off x="16421100" y="6902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99060</xdr:rowOff>
    </xdr:from>
    <xdr:ext cx="762000" cy="253365"/>
    <xdr:sp macro="" textlink="">
      <xdr:nvSpPr>
        <xdr:cNvPr id="308" name="補助費等最大値テキスト"/>
        <xdr:cNvSpPr txBox="1"/>
      </xdr:nvSpPr>
      <xdr:spPr>
        <a:xfrm>
          <a:off x="16598900" y="5585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76835</xdr:rowOff>
    </xdr:from>
    <xdr:to>
      <xdr:col>82</xdr:col>
      <xdr:colOff>107950</xdr:colOff>
      <xdr:row>38</xdr:row>
      <xdr:rowOff>135890</xdr:rowOff>
    </xdr:to>
    <xdr:cxnSp macro="">
      <xdr:nvCxnSpPr>
        <xdr:cNvPr id="310" name="直線コネクタ 309"/>
        <xdr:cNvCxnSpPr/>
      </xdr:nvCxnSpPr>
      <xdr:spPr>
        <a:xfrm flipV="1">
          <a:off x="15671800" y="659193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3810</xdr:rowOff>
    </xdr:from>
    <xdr:ext cx="762000" cy="259080"/>
    <xdr:sp macro="" textlink="">
      <xdr:nvSpPr>
        <xdr:cNvPr id="311" name="補助費等平均値テキスト"/>
        <xdr:cNvSpPr txBox="1"/>
      </xdr:nvSpPr>
      <xdr:spPr>
        <a:xfrm>
          <a:off x="16598900" y="6176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158750</xdr:rowOff>
    </xdr:from>
    <xdr:to>
      <xdr:col>82</xdr:col>
      <xdr:colOff>158750</xdr:colOff>
      <xdr:row>37</xdr:row>
      <xdr:rowOff>88900</xdr:rowOff>
    </xdr:to>
    <xdr:sp macro="" textlink="">
      <xdr:nvSpPr>
        <xdr:cNvPr id="312" name="フローチャート: 判断 311"/>
        <xdr:cNvSpPr/>
      </xdr:nvSpPr>
      <xdr:spPr>
        <a:xfrm>
          <a:off x="16459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135890</xdr:rowOff>
    </xdr:from>
    <xdr:to>
      <xdr:col>78</xdr:col>
      <xdr:colOff>69850</xdr:colOff>
      <xdr:row>39</xdr:row>
      <xdr:rowOff>24130</xdr:rowOff>
    </xdr:to>
    <xdr:cxnSp macro="">
      <xdr:nvCxnSpPr>
        <xdr:cNvPr id="313" name="直線コネクタ 312"/>
        <xdr:cNvCxnSpPr/>
      </xdr:nvCxnSpPr>
      <xdr:spPr>
        <a:xfrm flipV="1">
          <a:off x="14782800" y="665099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85090</xdr:rowOff>
    </xdr:from>
    <xdr:ext cx="736600" cy="259080"/>
    <xdr:sp macro="" textlink="">
      <xdr:nvSpPr>
        <xdr:cNvPr id="315" name="テキスト ボックス 314"/>
        <xdr:cNvSpPr txBox="1"/>
      </xdr:nvSpPr>
      <xdr:spPr>
        <a:xfrm>
          <a:off x="15290800" y="6085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39</xdr:row>
      <xdr:rowOff>24130</xdr:rowOff>
    </xdr:from>
    <xdr:to>
      <xdr:col>73</xdr:col>
      <xdr:colOff>180975</xdr:colOff>
      <xdr:row>39</xdr:row>
      <xdr:rowOff>29210</xdr:rowOff>
    </xdr:to>
    <xdr:cxnSp macro="">
      <xdr:nvCxnSpPr>
        <xdr:cNvPr id="316" name="直線コネクタ 315"/>
        <xdr:cNvCxnSpPr/>
      </xdr:nvCxnSpPr>
      <xdr:spPr>
        <a:xfrm flipV="1">
          <a:off x="13893800" y="67106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130810</xdr:rowOff>
    </xdr:from>
    <xdr:to>
      <xdr:col>74</xdr:col>
      <xdr:colOff>31750</xdr:colOff>
      <xdr:row>37</xdr:row>
      <xdr:rowOff>60960</xdr:rowOff>
    </xdr:to>
    <xdr:sp macro="" textlink="">
      <xdr:nvSpPr>
        <xdr:cNvPr id="317" name="フローチャート: 判断 316"/>
        <xdr:cNvSpPr/>
      </xdr:nvSpPr>
      <xdr:spPr>
        <a:xfrm>
          <a:off x="14732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71120</xdr:rowOff>
    </xdr:from>
    <xdr:ext cx="762000" cy="259080"/>
    <xdr:sp macro="" textlink="">
      <xdr:nvSpPr>
        <xdr:cNvPr id="318" name="テキスト ボックス 317"/>
        <xdr:cNvSpPr txBox="1"/>
      </xdr:nvSpPr>
      <xdr:spPr>
        <a:xfrm>
          <a:off x="14401800" y="607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39</xdr:row>
      <xdr:rowOff>29210</xdr:rowOff>
    </xdr:from>
    <xdr:to>
      <xdr:col>69</xdr:col>
      <xdr:colOff>92075</xdr:colOff>
      <xdr:row>39</xdr:row>
      <xdr:rowOff>74930</xdr:rowOff>
    </xdr:to>
    <xdr:cxnSp macro="">
      <xdr:nvCxnSpPr>
        <xdr:cNvPr id="319" name="直線コネクタ 318"/>
        <xdr:cNvCxnSpPr/>
      </xdr:nvCxnSpPr>
      <xdr:spPr>
        <a:xfrm flipV="1">
          <a:off x="13004800" y="67157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135890</xdr:rowOff>
    </xdr:from>
    <xdr:to>
      <xdr:col>69</xdr:col>
      <xdr:colOff>142875</xdr:colOff>
      <xdr:row>37</xdr:row>
      <xdr:rowOff>66040</xdr:rowOff>
    </xdr:to>
    <xdr:sp macro="" textlink="">
      <xdr:nvSpPr>
        <xdr:cNvPr id="320" name="フローチャート: 判断 319"/>
        <xdr:cNvSpPr/>
      </xdr:nvSpPr>
      <xdr:spPr>
        <a:xfrm>
          <a:off x="13843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76200</xdr:rowOff>
    </xdr:from>
    <xdr:ext cx="756285" cy="253365"/>
    <xdr:sp macro="" textlink="">
      <xdr:nvSpPr>
        <xdr:cNvPr id="321" name="テキスト ボックス 320"/>
        <xdr:cNvSpPr txBox="1"/>
      </xdr:nvSpPr>
      <xdr:spPr>
        <a:xfrm>
          <a:off x="13512800" y="607695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149225</xdr:rowOff>
    </xdr:from>
    <xdr:to>
      <xdr:col>65</xdr:col>
      <xdr:colOff>53975</xdr:colOff>
      <xdr:row>37</xdr:row>
      <xdr:rowOff>79375</xdr:rowOff>
    </xdr:to>
    <xdr:sp macro="" textlink="">
      <xdr:nvSpPr>
        <xdr:cNvPr id="322" name="フローチャート: 判断 321"/>
        <xdr:cNvSpPr/>
      </xdr:nvSpPr>
      <xdr:spPr>
        <a:xfrm>
          <a:off x="12954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89535</xdr:rowOff>
    </xdr:from>
    <xdr:ext cx="762000" cy="253365"/>
    <xdr:sp macro="" textlink="">
      <xdr:nvSpPr>
        <xdr:cNvPr id="323" name="テキスト ボックス 322"/>
        <xdr:cNvSpPr txBox="1"/>
      </xdr:nvSpPr>
      <xdr:spPr>
        <a:xfrm>
          <a:off x="12623800" y="60902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6285" cy="259080"/>
    <xdr:sp macro="" textlink="">
      <xdr:nvSpPr>
        <xdr:cNvPr id="325" name="テキスト ボックス 324"/>
        <xdr:cNvSpPr txBox="1"/>
      </xdr:nvSpPr>
      <xdr:spPr>
        <a:xfrm>
          <a:off x="15455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285" cy="259080"/>
    <xdr:sp macro="" textlink="">
      <xdr:nvSpPr>
        <xdr:cNvPr id="326" name="テキスト ボックス 325"/>
        <xdr:cNvSpPr txBox="1"/>
      </xdr:nvSpPr>
      <xdr:spPr>
        <a:xfrm>
          <a:off x="14566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285" cy="259080"/>
    <xdr:sp macro="" textlink="">
      <xdr:nvSpPr>
        <xdr:cNvPr id="328" name="テキスト ボックス 327"/>
        <xdr:cNvSpPr txBox="1"/>
      </xdr:nvSpPr>
      <xdr:spPr>
        <a:xfrm>
          <a:off x="12788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38</xdr:row>
      <xdr:rowOff>26035</xdr:rowOff>
    </xdr:from>
    <xdr:to>
      <xdr:col>82</xdr:col>
      <xdr:colOff>158750</xdr:colOff>
      <xdr:row>38</xdr:row>
      <xdr:rowOff>127635</xdr:rowOff>
    </xdr:to>
    <xdr:sp macro="" textlink="">
      <xdr:nvSpPr>
        <xdr:cNvPr id="329" name="楕円 328"/>
        <xdr:cNvSpPr/>
      </xdr:nvSpPr>
      <xdr:spPr>
        <a:xfrm>
          <a:off x="164592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169545</xdr:rowOff>
    </xdr:from>
    <xdr:ext cx="762000" cy="253365"/>
    <xdr:sp macro="" textlink="">
      <xdr:nvSpPr>
        <xdr:cNvPr id="330" name="補助費等該当値テキスト"/>
        <xdr:cNvSpPr txBox="1"/>
      </xdr:nvSpPr>
      <xdr:spPr>
        <a:xfrm>
          <a:off x="16598900" y="65131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85090</xdr:rowOff>
    </xdr:from>
    <xdr:to>
      <xdr:col>78</xdr:col>
      <xdr:colOff>120650</xdr:colOff>
      <xdr:row>39</xdr:row>
      <xdr:rowOff>15240</xdr:rowOff>
    </xdr:to>
    <xdr:sp macro="" textlink="">
      <xdr:nvSpPr>
        <xdr:cNvPr id="331" name="楕円 330"/>
        <xdr:cNvSpPr/>
      </xdr:nvSpPr>
      <xdr:spPr>
        <a:xfrm>
          <a:off x="156210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0</xdr:rowOff>
    </xdr:from>
    <xdr:ext cx="736600" cy="259080"/>
    <xdr:sp macro="" textlink="">
      <xdr:nvSpPr>
        <xdr:cNvPr id="332" name="テキスト ボックス 331"/>
        <xdr:cNvSpPr txBox="1"/>
      </xdr:nvSpPr>
      <xdr:spPr>
        <a:xfrm>
          <a:off x="15290800" y="6686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144780</xdr:rowOff>
    </xdr:from>
    <xdr:to>
      <xdr:col>74</xdr:col>
      <xdr:colOff>31750</xdr:colOff>
      <xdr:row>39</xdr:row>
      <xdr:rowOff>74930</xdr:rowOff>
    </xdr:to>
    <xdr:sp macro="" textlink="">
      <xdr:nvSpPr>
        <xdr:cNvPr id="333" name="楕円 332"/>
        <xdr:cNvSpPr/>
      </xdr:nvSpPr>
      <xdr:spPr>
        <a:xfrm>
          <a:off x="14732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59690</xdr:rowOff>
    </xdr:from>
    <xdr:ext cx="762000" cy="259080"/>
    <xdr:sp macro="" textlink="">
      <xdr:nvSpPr>
        <xdr:cNvPr id="334" name="テキスト ボックス 333"/>
        <xdr:cNvSpPr txBox="1"/>
      </xdr:nvSpPr>
      <xdr:spPr>
        <a:xfrm>
          <a:off x="14401800" y="674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149225</xdr:rowOff>
    </xdr:from>
    <xdr:to>
      <xdr:col>69</xdr:col>
      <xdr:colOff>142875</xdr:colOff>
      <xdr:row>39</xdr:row>
      <xdr:rowOff>79375</xdr:rowOff>
    </xdr:to>
    <xdr:sp macro="" textlink="">
      <xdr:nvSpPr>
        <xdr:cNvPr id="335" name="楕円 334"/>
        <xdr:cNvSpPr/>
      </xdr:nvSpPr>
      <xdr:spPr>
        <a:xfrm>
          <a:off x="138430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64135</xdr:rowOff>
    </xdr:from>
    <xdr:ext cx="756285" cy="253365"/>
    <xdr:sp macro="" textlink="">
      <xdr:nvSpPr>
        <xdr:cNvPr id="336" name="テキスト ボックス 335"/>
        <xdr:cNvSpPr txBox="1"/>
      </xdr:nvSpPr>
      <xdr:spPr>
        <a:xfrm>
          <a:off x="13512800" y="675068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39</xdr:row>
      <xdr:rowOff>23495</xdr:rowOff>
    </xdr:from>
    <xdr:to>
      <xdr:col>65</xdr:col>
      <xdr:colOff>53975</xdr:colOff>
      <xdr:row>39</xdr:row>
      <xdr:rowOff>125095</xdr:rowOff>
    </xdr:to>
    <xdr:sp macro="" textlink="">
      <xdr:nvSpPr>
        <xdr:cNvPr id="337" name="楕円 336"/>
        <xdr:cNvSpPr/>
      </xdr:nvSpPr>
      <xdr:spPr>
        <a:xfrm>
          <a:off x="129540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109855</xdr:rowOff>
    </xdr:from>
    <xdr:ext cx="762000" cy="253365"/>
    <xdr:sp macro="" textlink="">
      <xdr:nvSpPr>
        <xdr:cNvPr id="338" name="テキスト ボックス 337"/>
        <xdr:cNvSpPr txBox="1"/>
      </xdr:nvSpPr>
      <xdr:spPr>
        <a:xfrm>
          <a:off x="12623800" y="67964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近年の合併関連事業や過去の大型施設整備事業によって、公債費は増大し、公債費に係る経常収支比率は、県内平均を下回っているものの、類似団体平均を3.6ポイント上回る結果となった。</a:t>
          </a:r>
        </a:p>
        <a:p>
          <a:r>
            <a:rPr lang="ja-JP" altLang="en-US">
              <a:latin typeface="ＭＳ Ｐゴシック"/>
              <a:ea typeface="ＭＳ Ｐゴシック"/>
            </a:rPr>
            <a:t>　近年は繰上償還の効果もあり、改善傾向にあるものの、今後も公債費に占める割合は高水準で推移していくことが見込まれており、継続して縁故債の繰上償還の実施、据置期間・金利設定等の精査、交付税算入率の高い地方債の選択などにより、将来の公債費負担額の軽減に努める。</a:t>
          </a:r>
        </a:p>
      </xdr:txBody>
    </xdr:sp>
    <xdr:clientData/>
  </xdr:twoCellAnchor>
  <xdr:oneCellAnchor>
    <xdr:from>
      <xdr:col>3</xdr:col>
      <xdr:colOff>123825</xdr:colOff>
      <xdr:row>69</xdr:row>
      <xdr:rowOff>107950</xdr:rowOff>
    </xdr:from>
    <xdr:ext cx="292735" cy="225425"/>
    <xdr:sp macro="" textlink="">
      <xdr:nvSpPr>
        <xdr:cNvPr id="350" name="テキスト ボックス 349"/>
        <xdr:cNvSpPr txBox="1"/>
      </xdr:nvSpPr>
      <xdr:spPr>
        <a:xfrm>
          <a:off x="723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2285" cy="253365"/>
    <xdr:sp macro="" textlink="">
      <xdr:nvSpPr>
        <xdr:cNvPr id="352" name="テキスト ボックス 351"/>
        <xdr:cNvSpPr txBox="1"/>
      </xdr:nvSpPr>
      <xdr:spPr>
        <a:xfrm>
          <a:off x="254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2285" cy="253365"/>
    <xdr:sp macro="" textlink="">
      <xdr:nvSpPr>
        <xdr:cNvPr id="354" name="テキスト ボックス 353"/>
        <xdr:cNvSpPr txBox="1"/>
      </xdr:nvSpPr>
      <xdr:spPr>
        <a:xfrm>
          <a:off x="254000" y="13815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2285" cy="253365"/>
    <xdr:sp macro="" textlink="">
      <xdr:nvSpPr>
        <xdr:cNvPr id="356" name="テキスト ボックス 355"/>
        <xdr:cNvSpPr txBox="1"/>
      </xdr:nvSpPr>
      <xdr:spPr>
        <a:xfrm>
          <a:off x="254000" y="13357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2285" cy="253365"/>
    <xdr:sp macro="" textlink="">
      <xdr:nvSpPr>
        <xdr:cNvPr id="358" name="テキスト ボックス 357"/>
        <xdr:cNvSpPr txBox="1"/>
      </xdr:nvSpPr>
      <xdr:spPr>
        <a:xfrm>
          <a:off x="254000" y="12900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2285" cy="253365"/>
    <xdr:sp macro="" textlink="">
      <xdr:nvSpPr>
        <xdr:cNvPr id="360" name="テキスト ボックス 359"/>
        <xdr:cNvSpPr txBox="1"/>
      </xdr:nvSpPr>
      <xdr:spPr>
        <a:xfrm>
          <a:off x="254000" y="12443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6350</xdr:rowOff>
    </xdr:from>
    <xdr:to>
      <xdr:col>24</xdr:col>
      <xdr:colOff>25400</xdr:colOff>
      <xdr:row>80</xdr:row>
      <xdr:rowOff>67310</xdr:rowOff>
    </xdr:to>
    <xdr:cxnSp macro="">
      <xdr:nvCxnSpPr>
        <xdr:cNvPr id="363" name="直線コネクタ 362"/>
        <xdr:cNvCxnSpPr/>
      </xdr:nvCxnSpPr>
      <xdr:spPr>
        <a:xfrm flipV="1">
          <a:off x="4826000" y="12865100"/>
          <a:ext cx="0" cy="918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39370</xdr:rowOff>
    </xdr:from>
    <xdr:ext cx="762000" cy="259080"/>
    <xdr:sp macro="" textlink="">
      <xdr:nvSpPr>
        <xdr:cNvPr id="364" name="公債費最小値テキスト"/>
        <xdr:cNvSpPr txBox="1"/>
      </xdr:nvSpPr>
      <xdr:spPr>
        <a:xfrm>
          <a:off x="4914900" y="13755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67310</xdr:rowOff>
    </xdr:from>
    <xdr:to>
      <xdr:col>24</xdr:col>
      <xdr:colOff>114300</xdr:colOff>
      <xdr:row>80</xdr:row>
      <xdr:rowOff>67310</xdr:rowOff>
    </xdr:to>
    <xdr:cxnSp macro="">
      <xdr:nvCxnSpPr>
        <xdr:cNvPr id="365" name="直線コネクタ 364"/>
        <xdr:cNvCxnSpPr/>
      </xdr:nvCxnSpPr>
      <xdr:spPr>
        <a:xfrm>
          <a:off x="4737100" y="1378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92075</xdr:rowOff>
    </xdr:from>
    <xdr:ext cx="762000" cy="259080"/>
    <xdr:sp macro="" textlink="">
      <xdr:nvSpPr>
        <xdr:cNvPr id="366" name="公債費最大値テキスト"/>
        <xdr:cNvSpPr txBox="1"/>
      </xdr:nvSpPr>
      <xdr:spPr>
        <a:xfrm>
          <a:off x="4914900" y="12607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dr:col>23</xdr:col>
      <xdr:colOff>136525</xdr:colOff>
      <xdr:row>75</xdr:row>
      <xdr:rowOff>6350</xdr:rowOff>
    </xdr:from>
    <xdr:to>
      <xdr:col>24</xdr:col>
      <xdr:colOff>114300</xdr:colOff>
      <xdr:row>75</xdr:row>
      <xdr:rowOff>6350</xdr:rowOff>
    </xdr:to>
    <xdr:cxnSp macro="">
      <xdr:nvCxnSpPr>
        <xdr:cNvPr id="367" name="直線コネクタ 366"/>
        <xdr:cNvCxnSpPr/>
      </xdr:nvCxnSpPr>
      <xdr:spPr>
        <a:xfrm>
          <a:off x="4737100" y="12865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90170</xdr:rowOff>
    </xdr:from>
    <xdr:to>
      <xdr:col>24</xdr:col>
      <xdr:colOff>25400</xdr:colOff>
      <xdr:row>78</xdr:row>
      <xdr:rowOff>127000</xdr:rowOff>
    </xdr:to>
    <xdr:cxnSp macro="">
      <xdr:nvCxnSpPr>
        <xdr:cNvPr id="368" name="直線コネクタ 367"/>
        <xdr:cNvCxnSpPr/>
      </xdr:nvCxnSpPr>
      <xdr:spPr>
        <a:xfrm flipV="1">
          <a:off x="3987800" y="1346327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63500</xdr:rowOff>
    </xdr:from>
    <xdr:ext cx="762000" cy="253365"/>
    <xdr:sp macro="" textlink="">
      <xdr:nvSpPr>
        <xdr:cNvPr id="369" name="公債費平均値テキスト"/>
        <xdr:cNvSpPr txBox="1"/>
      </xdr:nvSpPr>
      <xdr:spPr>
        <a:xfrm>
          <a:off x="4914900" y="1309370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46355</xdr:rowOff>
    </xdr:from>
    <xdr:to>
      <xdr:col>24</xdr:col>
      <xdr:colOff>76200</xdr:colOff>
      <xdr:row>77</xdr:row>
      <xdr:rowOff>147955</xdr:rowOff>
    </xdr:to>
    <xdr:sp macro="" textlink="">
      <xdr:nvSpPr>
        <xdr:cNvPr id="370" name="フローチャート: 判断 369"/>
        <xdr:cNvSpPr/>
      </xdr:nvSpPr>
      <xdr:spPr>
        <a:xfrm>
          <a:off x="47752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79</xdr:row>
      <xdr:rowOff>15240</xdr:rowOff>
    </xdr:to>
    <xdr:cxnSp macro="">
      <xdr:nvCxnSpPr>
        <xdr:cNvPr id="371" name="直線コネクタ 370"/>
        <xdr:cNvCxnSpPr/>
      </xdr:nvCxnSpPr>
      <xdr:spPr>
        <a:xfrm flipV="1">
          <a:off x="3098800" y="1350010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60325</xdr:rowOff>
    </xdr:from>
    <xdr:to>
      <xdr:col>20</xdr:col>
      <xdr:colOff>38100</xdr:colOff>
      <xdr:row>77</xdr:row>
      <xdr:rowOff>161925</xdr:rowOff>
    </xdr:to>
    <xdr:sp macro="" textlink="">
      <xdr:nvSpPr>
        <xdr:cNvPr id="372" name="フローチャート: 判断 371"/>
        <xdr:cNvSpPr/>
      </xdr:nvSpPr>
      <xdr:spPr>
        <a:xfrm>
          <a:off x="3937000" y="132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635</xdr:rowOff>
    </xdr:from>
    <xdr:ext cx="730885" cy="259080"/>
    <xdr:sp macro="" textlink="">
      <xdr:nvSpPr>
        <xdr:cNvPr id="373" name="テキスト ボックス 372"/>
        <xdr:cNvSpPr txBox="1"/>
      </xdr:nvSpPr>
      <xdr:spPr>
        <a:xfrm>
          <a:off x="3606800" y="13030835"/>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79</xdr:row>
      <xdr:rowOff>1270</xdr:rowOff>
    </xdr:from>
    <xdr:to>
      <xdr:col>15</xdr:col>
      <xdr:colOff>98425</xdr:colOff>
      <xdr:row>79</xdr:row>
      <xdr:rowOff>15240</xdr:rowOff>
    </xdr:to>
    <xdr:cxnSp macro="">
      <xdr:nvCxnSpPr>
        <xdr:cNvPr id="374" name="直線コネクタ 373"/>
        <xdr:cNvCxnSpPr/>
      </xdr:nvCxnSpPr>
      <xdr:spPr>
        <a:xfrm>
          <a:off x="2209800" y="135458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83185</xdr:rowOff>
    </xdr:from>
    <xdr:to>
      <xdr:col>15</xdr:col>
      <xdr:colOff>149225</xdr:colOff>
      <xdr:row>78</xdr:row>
      <xdr:rowOff>13335</xdr:rowOff>
    </xdr:to>
    <xdr:sp macro="" textlink="">
      <xdr:nvSpPr>
        <xdr:cNvPr id="375" name="フローチャート: 判断 374"/>
        <xdr:cNvSpPr/>
      </xdr:nvSpPr>
      <xdr:spPr>
        <a:xfrm>
          <a:off x="3048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23495</xdr:rowOff>
    </xdr:from>
    <xdr:ext cx="762000" cy="259080"/>
    <xdr:sp macro="" textlink="">
      <xdr:nvSpPr>
        <xdr:cNvPr id="376" name="テキスト ボックス 375"/>
        <xdr:cNvSpPr txBox="1"/>
      </xdr:nvSpPr>
      <xdr:spPr>
        <a:xfrm>
          <a:off x="2717800" y="13053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79</xdr:row>
      <xdr:rowOff>1270</xdr:rowOff>
    </xdr:from>
    <xdr:to>
      <xdr:col>11</xdr:col>
      <xdr:colOff>9525</xdr:colOff>
      <xdr:row>79</xdr:row>
      <xdr:rowOff>156845</xdr:rowOff>
    </xdr:to>
    <xdr:cxnSp macro="">
      <xdr:nvCxnSpPr>
        <xdr:cNvPr id="377" name="直線コネクタ 376"/>
        <xdr:cNvCxnSpPr/>
      </xdr:nvCxnSpPr>
      <xdr:spPr>
        <a:xfrm flipV="1">
          <a:off x="1320800" y="13545820"/>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33020</xdr:rowOff>
    </xdr:from>
    <xdr:to>
      <xdr:col>11</xdr:col>
      <xdr:colOff>60325</xdr:colOff>
      <xdr:row>77</xdr:row>
      <xdr:rowOff>134620</xdr:rowOff>
    </xdr:to>
    <xdr:sp macro="" textlink="">
      <xdr:nvSpPr>
        <xdr:cNvPr id="378" name="フローチャート: 判断 377"/>
        <xdr:cNvSpPr/>
      </xdr:nvSpPr>
      <xdr:spPr>
        <a:xfrm>
          <a:off x="2159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144780</xdr:rowOff>
    </xdr:from>
    <xdr:ext cx="756285" cy="253365"/>
    <xdr:sp macro="" textlink="">
      <xdr:nvSpPr>
        <xdr:cNvPr id="379" name="テキスト ボックス 378"/>
        <xdr:cNvSpPr txBox="1"/>
      </xdr:nvSpPr>
      <xdr:spPr>
        <a:xfrm>
          <a:off x="1828800" y="1300353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73660</xdr:rowOff>
    </xdr:from>
    <xdr:to>
      <xdr:col>6</xdr:col>
      <xdr:colOff>171450</xdr:colOff>
      <xdr:row>78</xdr:row>
      <xdr:rowOff>3810</xdr:rowOff>
    </xdr:to>
    <xdr:sp macro="" textlink="">
      <xdr:nvSpPr>
        <xdr:cNvPr id="380" name="フローチャート: 判断 379"/>
        <xdr:cNvSpPr/>
      </xdr:nvSpPr>
      <xdr:spPr>
        <a:xfrm>
          <a:off x="1270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13970</xdr:rowOff>
    </xdr:from>
    <xdr:ext cx="756285" cy="259080"/>
    <xdr:sp macro="" textlink="">
      <xdr:nvSpPr>
        <xdr:cNvPr id="381" name="テキスト ボックス 380"/>
        <xdr:cNvSpPr txBox="1"/>
      </xdr:nvSpPr>
      <xdr:spPr>
        <a:xfrm>
          <a:off x="939800" y="1304417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2" name="テキスト ボックス 38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3" name="テキスト ボックス 38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6285" cy="259080"/>
    <xdr:sp macro="" textlink="">
      <xdr:nvSpPr>
        <xdr:cNvPr id="384" name="テキスト ボックス 383"/>
        <xdr:cNvSpPr txBox="1"/>
      </xdr:nvSpPr>
      <xdr:spPr>
        <a:xfrm>
          <a:off x="2882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5" name="テキスト ボックス 38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6" name="テキスト ボックス 38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39370</xdr:rowOff>
    </xdr:from>
    <xdr:to>
      <xdr:col>24</xdr:col>
      <xdr:colOff>76200</xdr:colOff>
      <xdr:row>78</xdr:row>
      <xdr:rowOff>140970</xdr:rowOff>
    </xdr:to>
    <xdr:sp macro="" textlink="">
      <xdr:nvSpPr>
        <xdr:cNvPr id="387" name="楕円 386"/>
        <xdr:cNvSpPr/>
      </xdr:nvSpPr>
      <xdr:spPr>
        <a:xfrm>
          <a:off x="47752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11430</xdr:rowOff>
    </xdr:from>
    <xdr:ext cx="762000" cy="259080"/>
    <xdr:sp macro="" textlink="">
      <xdr:nvSpPr>
        <xdr:cNvPr id="388" name="公債費該当値テキスト"/>
        <xdr:cNvSpPr txBox="1"/>
      </xdr:nvSpPr>
      <xdr:spPr>
        <a:xfrm>
          <a:off x="4914900" y="13384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89" name="楕円 388"/>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162560</xdr:rowOff>
    </xdr:from>
    <xdr:ext cx="730885" cy="259080"/>
    <xdr:sp macro="" textlink="">
      <xdr:nvSpPr>
        <xdr:cNvPr id="390" name="テキスト ボックス 389"/>
        <xdr:cNvSpPr txBox="1"/>
      </xdr:nvSpPr>
      <xdr:spPr>
        <a:xfrm>
          <a:off x="3606800" y="135356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135890</xdr:rowOff>
    </xdr:from>
    <xdr:to>
      <xdr:col>15</xdr:col>
      <xdr:colOff>149225</xdr:colOff>
      <xdr:row>79</xdr:row>
      <xdr:rowOff>66040</xdr:rowOff>
    </xdr:to>
    <xdr:sp macro="" textlink="">
      <xdr:nvSpPr>
        <xdr:cNvPr id="391" name="楕円 390"/>
        <xdr:cNvSpPr/>
      </xdr:nvSpPr>
      <xdr:spPr>
        <a:xfrm>
          <a:off x="3048000" y="135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50800</xdr:rowOff>
    </xdr:from>
    <xdr:ext cx="762000" cy="259080"/>
    <xdr:sp macro="" textlink="">
      <xdr:nvSpPr>
        <xdr:cNvPr id="392" name="テキスト ボックス 391"/>
        <xdr:cNvSpPr txBox="1"/>
      </xdr:nvSpPr>
      <xdr:spPr>
        <a:xfrm>
          <a:off x="2717800" y="13595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93" name="楕円 392"/>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36830</xdr:rowOff>
    </xdr:from>
    <xdr:ext cx="756285" cy="259080"/>
    <xdr:sp macro="" textlink="">
      <xdr:nvSpPr>
        <xdr:cNvPr id="394" name="テキスト ボックス 393"/>
        <xdr:cNvSpPr txBox="1"/>
      </xdr:nvSpPr>
      <xdr:spPr>
        <a:xfrm>
          <a:off x="1828800" y="1358138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79</xdr:row>
      <xdr:rowOff>106045</xdr:rowOff>
    </xdr:from>
    <xdr:to>
      <xdr:col>6</xdr:col>
      <xdr:colOff>171450</xdr:colOff>
      <xdr:row>80</xdr:row>
      <xdr:rowOff>36195</xdr:rowOff>
    </xdr:to>
    <xdr:sp macro="" textlink="">
      <xdr:nvSpPr>
        <xdr:cNvPr id="395" name="楕円 394"/>
        <xdr:cNvSpPr/>
      </xdr:nvSpPr>
      <xdr:spPr>
        <a:xfrm>
          <a:off x="1270000" y="1365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20955</xdr:rowOff>
    </xdr:from>
    <xdr:ext cx="756285" cy="253365"/>
    <xdr:sp macro="" textlink="">
      <xdr:nvSpPr>
        <xdr:cNvPr id="396" name="テキスト ボックス 395"/>
        <xdr:cNvSpPr txBox="1"/>
      </xdr:nvSpPr>
      <xdr:spPr>
        <a:xfrm>
          <a:off x="939800" y="137369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近年は、類似団体平均をやや下回る水準で推移している。</a:t>
          </a:r>
        </a:p>
        <a:p>
          <a:r>
            <a:rPr lang="ja-JP" altLang="en-US">
              <a:latin typeface="ＭＳ Ｐゴシック"/>
              <a:ea typeface="ＭＳ Ｐゴシック"/>
            </a:rPr>
            <a:t>　今後、普通交付税の合併算定替の適用期間が終了し、交付税額の減少が予測されるなど、経常一般財源の現状維持が困難な状況が見込まれるため、経常収支比率の約半数を占める人件費、補助費等の推移に一層留意し、抑制に努める。</a:t>
          </a:r>
        </a:p>
      </xdr:txBody>
    </xdr:sp>
    <xdr:clientData/>
  </xdr:twoCellAnchor>
  <xdr:oneCellAnchor>
    <xdr:from>
      <xdr:col>62</xdr:col>
      <xdr:colOff>6350</xdr:colOff>
      <xdr:row>69</xdr:row>
      <xdr:rowOff>107950</xdr:rowOff>
    </xdr:from>
    <xdr:ext cx="292735" cy="225425"/>
    <xdr:sp macro="" textlink="">
      <xdr:nvSpPr>
        <xdr:cNvPr id="408" name="テキスト ボックス 407"/>
        <xdr:cNvSpPr txBox="1"/>
      </xdr:nvSpPr>
      <xdr:spPr>
        <a:xfrm>
          <a:off x="12407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285" cy="253365"/>
    <xdr:sp macro="" textlink="">
      <xdr:nvSpPr>
        <xdr:cNvPr id="410" name="テキスト ボックス 409"/>
        <xdr:cNvSpPr txBox="1"/>
      </xdr:nvSpPr>
      <xdr:spPr>
        <a:xfrm>
          <a:off x="11938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2285" cy="253365"/>
    <xdr:sp macro="" textlink="">
      <xdr:nvSpPr>
        <xdr:cNvPr id="412" name="テキスト ボックス 411"/>
        <xdr:cNvSpPr txBox="1"/>
      </xdr:nvSpPr>
      <xdr:spPr>
        <a:xfrm>
          <a:off x="11938000" y="13815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2285" cy="253365"/>
    <xdr:sp macro="" textlink="">
      <xdr:nvSpPr>
        <xdr:cNvPr id="414" name="テキスト ボックス 413"/>
        <xdr:cNvSpPr txBox="1"/>
      </xdr:nvSpPr>
      <xdr:spPr>
        <a:xfrm>
          <a:off x="11938000" y="13357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2285" cy="253365"/>
    <xdr:sp macro="" textlink="">
      <xdr:nvSpPr>
        <xdr:cNvPr id="416" name="テキスト ボックス 415"/>
        <xdr:cNvSpPr txBox="1"/>
      </xdr:nvSpPr>
      <xdr:spPr>
        <a:xfrm>
          <a:off x="11938000" y="12900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2285" cy="253365"/>
    <xdr:sp macro="" textlink="">
      <xdr:nvSpPr>
        <xdr:cNvPr id="418" name="テキスト ボックス 417"/>
        <xdr:cNvSpPr txBox="1"/>
      </xdr:nvSpPr>
      <xdr:spPr>
        <a:xfrm>
          <a:off x="11938000" y="12443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285" cy="253365"/>
    <xdr:sp macro="" textlink="">
      <xdr:nvSpPr>
        <xdr:cNvPr id="420" name="テキスト ボックス 419"/>
        <xdr:cNvSpPr txBox="1"/>
      </xdr:nvSpPr>
      <xdr:spPr>
        <a:xfrm>
          <a:off x="11938000" y="11986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97790</xdr:rowOff>
    </xdr:from>
    <xdr:to>
      <xdr:col>82</xdr:col>
      <xdr:colOff>107950</xdr:colOff>
      <xdr:row>80</xdr:row>
      <xdr:rowOff>58420</xdr:rowOff>
    </xdr:to>
    <xdr:cxnSp macro="">
      <xdr:nvCxnSpPr>
        <xdr:cNvPr id="422" name="直線コネクタ 421"/>
        <xdr:cNvCxnSpPr/>
      </xdr:nvCxnSpPr>
      <xdr:spPr>
        <a:xfrm flipV="1">
          <a:off x="16510000" y="12613640"/>
          <a:ext cx="0" cy="1160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30480</xdr:rowOff>
    </xdr:from>
    <xdr:ext cx="762000" cy="253365"/>
    <xdr:sp macro="" textlink="">
      <xdr:nvSpPr>
        <xdr:cNvPr id="423" name="公債費以外最小値テキスト"/>
        <xdr:cNvSpPr txBox="1"/>
      </xdr:nvSpPr>
      <xdr:spPr>
        <a:xfrm>
          <a:off x="16598900" y="137464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86.0</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12065</xdr:rowOff>
    </xdr:from>
    <xdr:ext cx="762000" cy="259080"/>
    <xdr:sp macro="" textlink="">
      <xdr:nvSpPr>
        <xdr:cNvPr id="425" name="公債費以外最大値テキスト"/>
        <xdr:cNvSpPr txBox="1"/>
      </xdr:nvSpPr>
      <xdr:spPr>
        <a:xfrm>
          <a:off x="16598900" y="12356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60.6</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97790</xdr:rowOff>
    </xdr:from>
    <xdr:to>
      <xdr:col>82</xdr:col>
      <xdr:colOff>196850</xdr:colOff>
      <xdr:row>73</xdr:row>
      <xdr:rowOff>97790</xdr:rowOff>
    </xdr:to>
    <xdr:cxnSp macro="">
      <xdr:nvCxnSpPr>
        <xdr:cNvPr id="426" name="直線コネクタ 425"/>
        <xdr:cNvCxnSpPr/>
      </xdr:nvCxnSpPr>
      <xdr:spPr>
        <a:xfrm>
          <a:off x="16421100" y="1261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31115</xdr:rowOff>
    </xdr:from>
    <xdr:to>
      <xdr:col>82</xdr:col>
      <xdr:colOff>107950</xdr:colOff>
      <xdr:row>76</xdr:row>
      <xdr:rowOff>40640</xdr:rowOff>
    </xdr:to>
    <xdr:cxnSp macro="">
      <xdr:nvCxnSpPr>
        <xdr:cNvPr id="427" name="直線コネクタ 426"/>
        <xdr:cNvCxnSpPr/>
      </xdr:nvCxnSpPr>
      <xdr:spPr>
        <a:xfrm flipV="1">
          <a:off x="15671800" y="1306131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71120</xdr:rowOff>
    </xdr:from>
    <xdr:ext cx="762000" cy="259080"/>
    <xdr:sp macro="" textlink="">
      <xdr:nvSpPr>
        <xdr:cNvPr id="428" name="公債費以外平均値テキスト"/>
        <xdr:cNvSpPr txBox="1"/>
      </xdr:nvSpPr>
      <xdr:spPr>
        <a:xfrm>
          <a:off x="16598900" y="13101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99060</xdr:rowOff>
    </xdr:from>
    <xdr:to>
      <xdr:col>82</xdr:col>
      <xdr:colOff>158750</xdr:colOff>
      <xdr:row>77</xdr:row>
      <xdr:rowOff>29210</xdr:rowOff>
    </xdr:to>
    <xdr:sp macro="" textlink="">
      <xdr:nvSpPr>
        <xdr:cNvPr id="429" name="フローチャート: 判断 428"/>
        <xdr:cNvSpPr/>
      </xdr:nvSpPr>
      <xdr:spPr>
        <a:xfrm>
          <a:off x="164592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76</xdr:row>
      <xdr:rowOff>40640</xdr:rowOff>
    </xdr:to>
    <xdr:cxnSp macro="">
      <xdr:nvCxnSpPr>
        <xdr:cNvPr id="430" name="直線コネクタ 429"/>
        <xdr:cNvCxnSpPr/>
      </xdr:nvCxnSpPr>
      <xdr:spPr>
        <a:xfrm>
          <a:off x="14782800" y="1297432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48895</xdr:rowOff>
    </xdr:from>
    <xdr:to>
      <xdr:col>78</xdr:col>
      <xdr:colOff>120650</xdr:colOff>
      <xdr:row>76</xdr:row>
      <xdr:rowOff>150495</xdr:rowOff>
    </xdr:to>
    <xdr:sp macro="" textlink="">
      <xdr:nvSpPr>
        <xdr:cNvPr id="431" name="フローチャート: 判断 430"/>
        <xdr:cNvSpPr/>
      </xdr:nvSpPr>
      <xdr:spPr>
        <a:xfrm>
          <a:off x="156210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135255</xdr:rowOff>
    </xdr:from>
    <xdr:ext cx="736600" cy="253365"/>
    <xdr:sp macro="" textlink="">
      <xdr:nvSpPr>
        <xdr:cNvPr id="432" name="テキスト ボックス 431"/>
        <xdr:cNvSpPr txBox="1"/>
      </xdr:nvSpPr>
      <xdr:spPr>
        <a:xfrm>
          <a:off x="15290800" y="1316545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55880</xdr:rowOff>
    </xdr:from>
    <xdr:to>
      <xdr:col>73</xdr:col>
      <xdr:colOff>180975</xdr:colOff>
      <xdr:row>75</xdr:row>
      <xdr:rowOff>115570</xdr:rowOff>
    </xdr:to>
    <xdr:cxnSp macro="">
      <xdr:nvCxnSpPr>
        <xdr:cNvPr id="433" name="直線コネクタ 432"/>
        <xdr:cNvCxnSpPr/>
      </xdr:nvCxnSpPr>
      <xdr:spPr>
        <a:xfrm>
          <a:off x="13893800" y="1291463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147320</xdr:rowOff>
    </xdr:from>
    <xdr:to>
      <xdr:col>74</xdr:col>
      <xdr:colOff>31750</xdr:colOff>
      <xdr:row>76</xdr:row>
      <xdr:rowOff>77470</xdr:rowOff>
    </xdr:to>
    <xdr:sp macro="" textlink="">
      <xdr:nvSpPr>
        <xdr:cNvPr id="434" name="フローチャート: 判断 433"/>
        <xdr:cNvSpPr/>
      </xdr:nvSpPr>
      <xdr:spPr>
        <a:xfrm>
          <a:off x="14732000" y="130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62230</xdr:rowOff>
    </xdr:from>
    <xdr:ext cx="762000" cy="259080"/>
    <xdr:sp macro="" textlink="">
      <xdr:nvSpPr>
        <xdr:cNvPr id="435" name="テキスト ボックス 434"/>
        <xdr:cNvSpPr txBox="1"/>
      </xdr:nvSpPr>
      <xdr:spPr>
        <a:xfrm>
          <a:off x="14401800" y="13092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55880</xdr:rowOff>
    </xdr:from>
    <xdr:to>
      <xdr:col>69</xdr:col>
      <xdr:colOff>92075</xdr:colOff>
      <xdr:row>75</xdr:row>
      <xdr:rowOff>120650</xdr:rowOff>
    </xdr:to>
    <xdr:cxnSp macro="">
      <xdr:nvCxnSpPr>
        <xdr:cNvPr id="436" name="直線コネクタ 435"/>
        <xdr:cNvCxnSpPr/>
      </xdr:nvCxnSpPr>
      <xdr:spPr>
        <a:xfrm flipV="1">
          <a:off x="13004800" y="1291463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101600</xdr:rowOff>
    </xdr:from>
    <xdr:to>
      <xdr:col>69</xdr:col>
      <xdr:colOff>142875</xdr:colOff>
      <xdr:row>76</xdr:row>
      <xdr:rowOff>31750</xdr:rowOff>
    </xdr:to>
    <xdr:sp macro="" textlink="">
      <xdr:nvSpPr>
        <xdr:cNvPr id="437" name="フローチャート: 判断 436"/>
        <xdr:cNvSpPr/>
      </xdr:nvSpPr>
      <xdr:spPr>
        <a:xfrm>
          <a:off x="13843000" y="1296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16510</xdr:rowOff>
    </xdr:from>
    <xdr:ext cx="756285" cy="259080"/>
    <xdr:sp macro="" textlink="">
      <xdr:nvSpPr>
        <xdr:cNvPr id="438" name="テキスト ボックス 437"/>
        <xdr:cNvSpPr txBox="1"/>
      </xdr:nvSpPr>
      <xdr:spPr>
        <a:xfrm>
          <a:off x="13512800" y="130467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165100</xdr:rowOff>
    </xdr:from>
    <xdr:to>
      <xdr:col>65</xdr:col>
      <xdr:colOff>53975</xdr:colOff>
      <xdr:row>76</xdr:row>
      <xdr:rowOff>95250</xdr:rowOff>
    </xdr:to>
    <xdr:sp macro="" textlink="">
      <xdr:nvSpPr>
        <xdr:cNvPr id="439" name="フローチャート: 判断 438"/>
        <xdr:cNvSpPr/>
      </xdr:nvSpPr>
      <xdr:spPr>
        <a:xfrm>
          <a:off x="129540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80010</xdr:rowOff>
    </xdr:from>
    <xdr:ext cx="762000" cy="259080"/>
    <xdr:sp macro="" textlink="">
      <xdr:nvSpPr>
        <xdr:cNvPr id="440" name="テキスト ボックス 439"/>
        <xdr:cNvSpPr txBox="1"/>
      </xdr:nvSpPr>
      <xdr:spPr>
        <a:xfrm>
          <a:off x="12623800" y="1311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1" name="テキスト ボックス 44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6285" cy="259080"/>
    <xdr:sp macro="" textlink="">
      <xdr:nvSpPr>
        <xdr:cNvPr id="442" name="テキスト ボックス 441"/>
        <xdr:cNvSpPr txBox="1"/>
      </xdr:nvSpPr>
      <xdr:spPr>
        <a:xfrm>
          <a:off x="15455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285" cy="259080"/>
    <xdr:sp macro="" textlink="">
      <xdr:nvSpPr>
        <xdr:cNvPr id="443" name="テキスト ボックス 442"/>
        <xdr:cNvSpPr txBox="1"/>
      </xdr:nvSpPr>
      <xdr:spPr>
        <a:xfrm>
          <a:off x="14566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4" name="テキスト ボックス 44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285" cy="259080"/>
    <xdr:sp macro="" textlink="">
      <xdr:nvSpPr>
        <xdr:cNvPr id="445" name="テキスト ボックス 444"/>
        <xdr:cNvSpPr txBox="1"/>
      </xdr:nvSpPr>
      <xdr:spPr>
        <a:xfrm>
          <a:off x="12788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75</xdr:row>
      <xdr:rowOff>151765</xdr:rowOff>
    </xdr:from>
    <xdr:to>
      <xdr:col>82</xdr:col>
      <xdr:colOff>158750</xdr:colOff>
      <xdr:row>76</xdr:row>
      <xdr:rowOff>81915</xdr:rowOff>
    </xdr:to>
    <xdr:sp macro="" textlink="">
      <xdr:nvSpPr>
        <xdr:cNvPr id="446" name="楕円 445"/>
        <xdr:cNvSpPr/>
      </xdr:nvSpPr>
      <xdr:spPr>
        <a:xfrm>
          <a:off x="1645920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168275</xdr:rowOff>
    </xdr:from>
    <xdr:ext cx="762000" cy="253365"/>
    <xdr:sp macro="" textlink="">
      <xdr:nvSpPr>
        <xdr:cNvPr id="447" name="公債費以外該当値テキスト"/>
        <xdr:cNvSpPr txBox="1"/>
      </xdr:nvSpPr>
      <xdr:spPr>
        <a:xfrm>
          <a:off x="16598900" y="128555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160655</xdr:rowOff>
    </xdr:from>
    <xdr:to>
      <xdr:col>78</xdr:col>
      <xdr:colOff>120650</xdr:colOff>
      <xdr:row>76</xdr:row>
      <xdr:rowOff>90805</xdr:rowOff>
    </xdr:to>
    <xdr:sp macro="" textlink="">
      <xdr:nvSpPr>
        <xdr:cNvPr id="448" name="楕円 447"/>
        <xdr:cNvSpPr/>
      </xdr:nvSpPr>
      <xdr:spPr>
        <a:xfrm>
          <a:off x="15621000" y="130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100965</xdr:rowOff>
    </xdr:from>
    <xdr:ext cx="736600" cy="253365"/>
    <xdr:sp macro="" textlink="">
      <xdr:nvSpPr>
        <xdr:cNvPr id="449" name="テキスト ボックス 448"/>
        <xdr:cNvSpPr txBox="1"/>
      </xdr:nvSpPr>
      <xdr:spPr>
        <a:xfrm>
          <a:off x="15290800" y="1278826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64770</xdr:rowOff>
    </xdr:from>
    <xdr:to>
      <xdr:col>74</xdr:col>
      <xdr:colOff>31750</xdr:colOff>
      <xdr:row>75</xdr:row>
      <xdr:rowOff>166370</xdr:rowOff>
    </xdr:to>
    <xdr:sp macro="" textlink="">
      <xdr:nvSpPr>
        <xdr:cNvPr id="450" name="楕円 449"/>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5080</xdr:rowOff>
    </xdr:from>
    <xdr:ext cx="762000" cy="259080"/>
    <xdr:sp macro="" textlink="">
      <xdr:nvSpPr>
        <xdr:cNvPr id="451" name="テキスト ボックス 450"/>
        <xdr:cNvSpPr txBox="1"/>
      </xdr:nvSpPr>
      <xdr:spPr>
        <a:xfrm>
          <a:off x="14401800" y="12692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5080</xdr:rowOff>
    </xdr:from>
    <xdr:to>
      <xdr:col>69</xdr:col>
      <xdr:colOff>142875</xdr:colOff>
      <xdr:row>75</xdr:row>
      <xdr:rowOff>106680</xdr:rowOff>
    </xdr:to>
    <xdr:sp macro="" textlink="">
      <xdr:nvSpPr>
        <xdr:cNvPr id="452" name="楕円 451"/>
        <xdr:cNvSpPr/>
      </xdr:nvSpPr>
      <xdr:spPr>
        <a:xfrm>
          <a:off x="13843000" y="128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116840</xdr:rowOff>
    </xdr:from>
    <xdr:ext cx="756285" cy="259080"/>
    <xdr:sp macro="" textlink="">
      <xdr:nvSpPr>
        <xdr:cNvPr id="453" name="テキスト ボックス 452"/>
        <xdr:cNvSpPr txBox="1"/>
      </xdr:nvSpPr>
      <xdr:spPr>
        <a:xfrm>
          <a:off x="13512800" y="1263269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69215</xdr:rowOff>
    </xdr:from>
    <xdr:to>
      <xdr:col>65</xdr:col>
      <xdr:colOff>53975</xdr:colOff>
      <xdr:row>75</xdr:row>
      <xdr:rowOff>170815</xdr:rowOff>
    </xdr:to>
    <xdr:sp macro="" textlink="">
      <xdr:nvSpPr>
        <xdr:cNvPr id="454" name="楕円 453"/>
        <xdr:cNvSpPr/>
      </xdr:nvSpPr>
      <xdr:spPr>
        <a:xfrm>
          <a:off x="12954000" y="12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9525</xdr:rowOff>
    </xdr:from>
    <xdr:ext cx="762000" cy="253365"/>
    <xdr:sp macro="" textlink="">
      <xdr:nvSpPr>
        <xdr:cNvPr id="455" name="テキスト ボックス 454"/>
        <xdr:cNvSpPr txBox="1"/>
      </xdr:nvSpPr>
      <xdr:spPr>
        <a:xfrm>
          <a:off x="12623800" y="126968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19767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36912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37001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37128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石川県宝達志水町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4674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4941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5195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054225" y="12002135"/>
          <a:ext cx="40322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597150" y="12039600"/>
          <a:ext cx="120332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298700" y="12128500"/>
          <a:ext cx="2730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39077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264025" y="12077700"/>
          <a:ext cx="9207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483100" y="12039600"/>
          <a:ext cx="120332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054225" y="1079500"/>
          <a:ext cx="40322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26682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38150" y="1193800"/>
          <a:ext cx="120332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38150" y="1460500"/>
          <a:ext cx="120332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38150" y="1765300"/>
          <a:ext cx="120332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87325"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7305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87325"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7305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87325"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2225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2225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054225" y="1651000"/>
          <a:ext cx="40322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5765" cy="269875"/>
    <xdr:sp macro="" textlink="">
      <xdr:nvSpPr>
        <xdr:cNvPr id="29" name="テキスト ボックス 28"/>
        <xdr:cNvSpPr txBox="1"/>
      </xdr:nvSpPr>
      <xdr:spPr>
        <a:xfrm>
          <a:off x="1600200" y="1270000"/>
          <a:ext cx="40576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054225" y="39370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0095" cy="253365"/>
    <xdr:sp macro="" textlink="">
      <xdr:nvSpPr>
        <xdr:cNvPr id="31" name="テキスト ボックス 30"/>
        <xdr:cNvSpPr txBox="1"/>
      </xdr:nvSpPr>
      <xdr:spPr>
        <a:xfrm>
          <a:off x="1317625" y="379476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054225" y="35560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0095" cy="253365"/>
    <xdr:sp macro="" textlink="">
      <xdr:nvSpPr>
        <xdr:cNvPr id="33" name="テキスト ボックス 32"/>
        <xdr:cNvSpPr txBox="1"/>
      </xdr:nvSpPr>
      <xdr:spPr>
        <a:xfrm>
          <a:off x="1317625" y="341439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054225" y="31750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0095" cy="259080"/>
    <xdr:sp macro="" textlink="">
      <xdr:nvSpPr>
        <xdr:cNvPr id="35" name="テキスト ボックス 34"/>
        <xdr:cNvSpPr txBox="1"/>
      </xdr:nvSpPr>
      <xdr:spPr>
        <a:xfrm>
          <a:off x="1317625" y="3032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054225" y="27940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0095" cy="253365"/>
    <xdr:sp macro="" textlink="">
      <xdr:nvSpPr>
        <xdr:cNvPr id="37" name="テキスト ボックス 36"/>
        <xdr:cNvSpPr txBox="1"/>
      </xdr:nvSpPr>
      <xdr:spPr>
        <a:xfrm>
          <a:off x="1317625" y="265176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054225" y="24130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0095" cy="253365"/>
    <xdr:sp macro="" textlink="">
      <xdr:nvSpPr>
        <xdr:cNvPr id="39" name="テキスト ボックス 38"/>
        <xdr:cNvSpPr txBox="1"/>
      </xdr:nvSpPr>
      <xdr:spPr>
        <a:xfrm>
          <a:off x="1317625" y="227139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054225" y="20320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0095" cy="259080"/>
    <xdr:sp macro="" textlink="">
      <xdr:nvSpPr>
        <xdr:cNvPr id="41" name="テキスト ボックス 40"/>
        <xdr:cNvSpPr txBox="1"/>
      </xdr:nvSpPr>
      <xdr:spPr>
        <a:xfrm>
          <a:off x="1317625" y="1889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054225" y="16510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0095" cy="253365"/>
    <xdr:sp macro="" textlink="">
      <xdr:nvSpPr>
        <xdr:cNvPr id="43" name="テキスト ボックス 42"/>
        <xdr:cNvSpPr txBox="1"/>
      </xdr:nvSpPr>
      <xdr:spPr>
        <a:xfrm>
          <a:off x="1317625" y="150876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054225" y="1651000"/>
          <a:ext cx="40322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31750</xdr:rowOff>
    </xdr:from>
    <xdr:to>
      <xdr:col>29</xdr:col>
      <xdr:colOff>127000</xdr:colOff>
      <xdr:row>20</xdr:row>
      <xdr:rowOff>34925</xdr:rowOff>
    </xdr:to>
    <xdr:cxnSp macro="">
      <xdr:nvCxnSpPr>
        <xdr:cNvPr id="45" name="直線コネクタ 44"/>
        <xdr:cNvCxnSpPr/>
      </xdr:nvCxnSpPr>
      <xdr:spPr>
        <a:xfrm flipV="1">
          <a:off x="5375275" y="2136775"/>
          <a:ext cx="0" cy="13747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6985</xdr:rowOff>
    </xdr:from>
    <xdr:ext cx="758190" cy="253365"/>
    <xdr:sp macro="" textlink="">
      <xdr:nvSpPr>
        <xdr:cNvPr id="46" name="人口1人当たり決算額の推移最小値テキスト130"/>
        <xdr:cNvSpPr txBox="1"/>
      </xdr:nvSpPr>
      <xdr:spPr>
        <a:xfrm>
          <a:off x="5454650" y="348361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55,824</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34925</xdr:rowOff>
    </xdr:from>
    <xdr:to>
      <xdr:col>30</xdr:col>
      <xdr:colOff>25400</xdr:colOff>
      <xdr:row>20</xdr:row>
      <xdr:rowOff>34925</xdr:rowOff>
    </xdr:to>
    <xdr:cxnSp macro="">
      <xdr:nvCxnSpPr>
        <xdr:cNvPr id="47" name="直線コネクタ 46"/>
        <xdr:cNvCxnSpPr/>
      </xdr:nvCxnSpPr>
      <xdr:spPr>
        <a:xfrm>
          <a:off x="5286375" y="3511550"/>
          <a:ext cx="16827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118110</xdr:rowOff>
    </xdr:from>
    <xdr:ext cx="758190" cy="259080"/>
    <xdr:sp macro="" textlink="">
      <xdr:nvSpPr>
        <xdr:cNvPr id="48" name="人口1人当たり決算額の推移最大値テキスト130"/>
        <xdr:cNvSpPr txBox="1"/>
      </xdr:nvSpPr>
      <xdr:spPr>
        <a:xfrm>
          <a:off x="5454650" y="188023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236,288</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31750</xdr:rowOff>
    </xdr:from>
    <xdr:to>
      <xdr:col>30</xdr:col>
      <xdr:colOff>25400</xdr:colOff>
      <xdr:row>12</xdr:row>
      <xdr:rowOff>31750</xdr:rowOff>
    </xdr:to>
    <xdr:cxnSp macro="">
      <xdr:nvCxnSpPr>
        <xdr:cNvPr id="49" name="直線コネクタ 48"/>
        <xdr:cNvCxnSpPr/>
      </xdr:nvCxnSpPr>
      <xdr:spPr>
        <a:xfrm>
          <a:off x="5286375" y="2136775"/>
          <a:ext cx="16827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88900</xdr:rowOff>
    </xdr:from>
    <xdr:to>
      <xdr:col>29</xdr:col>
      <xdr:colOff>127000</xdr:colOff>
      <xdr:row>18</xdr:row>
      <xdr:rowOff>109220</xdr:rowOff>
    </xdr:to>
    <xdr:cxnSp macro="">
      <xdr:nvCxnSpPr>
        <xdr:cNvPr id="50" name="直線コネクタ 49"/>
        <xdr:cNvCxnSpPr/>
      </xdr:nvCxnSpPr>
      <xdr:spPr>
        <a:xfrm flipV="1">
          <a:off x="4756150" y="3222625"/>
          <a:ext cx="619125"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101600</xdr:rowOff>
    </xdr:from>
    <xdr:ext cx="758190" cy="259080"/>
    <xdr:sp macro="" textlink="">
      <xdr:nvSpPr>
        <xdr:cNvPr id="51" name="人口1人当たり決算額の推移平均値テキスト130"/>
        <xdr:cNvSpPr txBox="1"/>
      </xdr:nvSpPr>
      <xdr:spPr>
        <a:xfrm>
          <a:off x="5454650" y="2892425"/>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110,093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85090</xdr:rowOff>
    </xdr:from>
    <xdr:to>
      <xdr:col>29</xdr:col>
      <xdr:colOff>177800</xdr:colOff>
      <xdr:row>18</xdr:row>
      <xdr:rowOff>15240</xdr:rowOff>
    </xdr:to>
    <xdr:sp macro="" textlink="">
      <xdr:nvSpPr>
        <xdr:cNvPr id="52" name="フローチャート: 判断 51"/>
        <xdr:cNvSpPr/>
      </xdr:nvSpPr>
      <xdr:spPr>
        <a:xfrm>
          <a:off x="5324475" y="3047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109220</xdr:rowOff>
    </xdr:from>
    <xdr:to>
      <xdr:col>26</xdr:col>
      <xdr:colOff>50800</xdr:colOff>
      <xdr:row>18</xdr:row>
      <xdr:rowOff>118110</xdr:rowOff>
    </xdr:to>
    <xdr:cxnSp macro="">
      <xdr:nvCxnSpPr>
        <xdr:cNvPr id="53" name="直線コネクタ 52"/>
        <xdr:cNvCxnSpPr/>
      </xdr:nvCxnSpPr>
      <xdr:spPr>
        <a:xfrm flipV="1">
          <a:off x="4095750" y="3242945"/>
          <a:ext cx="6604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100330</xdr:rowOff>
    </xdr:from>
    <xdr:to>
      <xdr:col>26</xdr:col>
      <xdr:colOff>101600</xdr:colOff>
      <xdr:row>18</xdr:row>
      <xdr:rowOff>30480</xdr:rowOff>
    </xdr:to>
    <xdr:sp macro="" textlink="">
      <xdr:nvSpPr>
        <xdr:cNvPr id="54" name="フローチャート: 判断 53"/>
        <xdr:cNvSpPr/>
      </xdr:nvSpPr>
      <xdr:spPr>
        <a:xfrm>
          <a:off x="4705350" y="3062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40640</xdr:rowOff>
    </xdr:from>
    <xdr:ext cx="734695" cy="253365"/>
    <xdr:sp macro="" textlink="">
      <xdr:nvSpPr>
        <xdr:cNvPr id="55" name="テキスト ボックス 54"/>
        <xdr:cNvSpPr txBox="1"/>
      </xdr:nvSpPr>
      <xdr:spPr>
        <a:xfrm>
          <a:off x="4394200" y="2831465"/>
          <a:ext cx="7346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108,111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118110</xdr:rowOff>
    </xdr:from>
    <xdr:to>
      <xdr:col>22</xdr:col>
      <xdr:colOff>114300</xdr:colOff>
      <xdr:row>18</xdr:row>
      <xdr:rowOff>129540</xdr:rowOff>
    </xdr:to>
    <xdr:cxnSp macro="">
      <xdr:nvCxnSpPr>
        <xdr:cNvPr id="56" name="直線コネクタ 55"/>
        <xdr:cNvCxnSpPr/>
      </xdr:nvCxnSpPr>
      <xdr:spPr>
        <a:xfrm flipV="1">
          <a:off x="3435350" y="3251835"/>
          <a:ext cx="6604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114935</xdr:rowOff>
    </xdr:from>
    <xdr:to>
      <xdr:col>22</xdr:col>
      <xdr:colOff>165100</xdr:colOff>
      <xdr:row>18</xdr:row>
      <xdr:rowOff>45085</xdr:rowOff>
    </xdr:to>
    <xdr:sp macro="" textlink="">
      <xdr:nvSpPr>
        <xdr:cNvPr id="57" name="フローチャート: 判断 56"/>
        <xdr:cNvSpPr/>
      </xdr:nvSpPr>
      <xdr:spPr>
        <a:xfrm>
          <a:off x="4044950" y="3077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55245</xdr:rowOff>
    </xdr:from>
    <xdr:ext cx="760095" cy="253365"/>
    <xdr:sp macro="" textlink="">
      <xdr:nvSpPr>
        <xdr:cNvPr id="58" name="テキスト ボックス 57"/>
        <xdr:cNvSpPr txBox="1"/>
      </xdr:nvSpPr>
      <xdr:spPr>
        <a:xfrm>
          <a:off x="3733800" y="284607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106,172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118110</xdr:rowOff>
    </xdr:from>
    <xdr:to>
      <xdr:col>18</xdr:col>
      <xdr:colOff>177800</xdr:colOff>
      <xdr:row>18</xdr:row>
      <xdr:rowOff>129540</xdr:rowOff>
    </xdr:to>
    <xdr:cxnSp macro="">
      <xdr:nvCxnSpPr>
        <xdr:cNvPr id="59" name="直線コネクタ 58"/>
        <xdr:cNvCxnSpPr/>
      </xdr:nvCxnSpPr>
      <xdr:spPr>
        <a:xfrm>
          <a:off x="2765425" y="3251835"/>
          <a:ext cx="669925"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130175</xdr:rowOff>
    </xdr:from>
    <xdr:to>
      <xdr:col>19</xdr:col>
      <xdr:colOff>38100</xdr:colOff>
      <xdr:row>18</xdr:row>
      <xdr:rowOff>60325</xdr:rowOff>
    </xdr:to>
    <xdr:sp macro="" textlink="">
      <xdr:nvSpPr>
        <xdr:cNvPr id="60" name="フローチャート: 判断 59"/>
        <xdr:cNvSpPr/>
      </xdr:nvSpPr>
      <xdr:spPr>
        <a:xfrm>
          <a:off x="3384550" y="3092450"/>
          <a:ext cx="9207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70485</xdr:rowOff>
    </xdr:from>
    <xdr:ext cx="760095" cy="259080"/>
    <xdr:sp macro="" textlink="">
      <xdr:nvSpPr>
        <xdr:cNvPr id="61" name="テキスト ボックス 60"/>
        <xdr:cNvSpPr txBox="1"/>
      </xdr:nvSpPr>
      <xdr:spPr>
        <a:xfrm>
          <a:off x="3073400" y="28613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104,161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92710</xdr:rowOff>
    </xdr:from>
    <xdr:to>
      <xdr:col>15</xdr:col>
      <xdr:colOff>101600</xdr:colOff>
      <xdr:row>18</xdr:row>
      <xdr:rowOff>22860</xdr:rowOff>
    </xdr:to>
    <xdr:sp macro="" textlink="">
      <xdr:nvSpPr>
        <xdr:cNvPr id="62" name="フローチャート: 判断 61"/>
        <xdr:cNvSpPr/>
      </xdr:nvSpPr>
      <xdr:spPr>
        <a:xfrm>
          <a:off x="2714625" y="3054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33020</xdr:rowOff>
    </xdr:from>
    <xdr:ext cx="760095" cy="259080"/>
    <xdr:sp macro="" textlink="">
      <xdr:nvSpPr>
        <xdr:cNvPr id="63" name="テキスト ボックス 62"/>
        <xdr:cNvSpPr txBox="1"/>
      </xdr:nvSpPr>
      <xdr:spPr>
        <a:xfrm>
          <a:off x="2403475" y="282384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109,116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8190" cy="259080"/>
    <xdr:sp macro="" textlink="">
      <xdr:nvSpPr>
        <xdr:cNvPr id="64" name="テキスト ボックス 63"/>
        <xdr:cNvSpPr txBox="1"/>
      </xdr:nvSpPr>
      <xdr:spPr>
        <a:xfrm>
          <a:off x="5207000" y="39598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58787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392747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2575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5971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18</xdr:row>
      <xdr:rowOff>38100</xdr:rowOff>
    </xdr:from>
    <xdr:to>
      <xdr:col>29</xdr:col>
      <xdr:colOff>177800</xdr:colOff>
      <xdr:row>18</xdr:row>
      <xdr:rowOff>139700</xdr:rowOff>
    </xdr:to>
    <xdr:sp macro="" textlink="">
      <xdr:nvSpPr>
        <xdr:cNvPr id="69" name="楕円 68"/>
        <xdr:cNvSpPr/>
      </xdr:nvSpPr>
      <xdr:spPr>
        <a:xfrm>
          <a:off x="5324475" y="317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10160</xdr:rowOff>
    </xdr:from>
    <xdr:ext cx="758190" cy="259080"/>
    <xdr:sp macro="" textlink="">
      <xdr:nvSpPr>
        <xdr:cNvPr id="70" name="人口1人当たり決算額の推移該当値テキスト130"/>
        <xdr:cNvSpPr txBox="1"/>
      </xdr:nvSpPr>
      <xdr:spPr>
        <a:xfrm>
          <a:off x="5454650" y="314388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93,755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58420</xdr:rowOff>
    </xdr:from>
    <xdr:to>
      <xdr:col>26</xdr:col>
      <xdr:colOff>101600</xdr:colOff>
      <xdr:row>18</xdr:row>
      <xdr:rowOff>160020</xdr:rowOff>
    </xdr:to>
    <xdr:sp macro="" textlink="">
      <xdr:nvSpPr>
        <xdr:cNvPr id="71" name="楕円 70"/>
        <xdr:cNvSpPr/>
      </xdr:nvSpPr>
      <xdr:spPr>
        <a:xfrm>
          <a:off x="4705350" y="319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144780</xdr:rowOff>
    </xdr:from>
    <xdr:ext cx="734695" cy="253365"/>
    <xdr:sp macro="" textlink="">
      <xdr:nvSpPr>
        <xdr:cNvPr id="72" name="テキスト ボックス 71"/>
        <xdr:cNvSpPr txBox="1"/>
      </xdr:nvSpPr>
      <xdr:spPr>
        <a:xfrm>
          <a:off x="4394200" y="3278505"/>
          <a:ext cx="7346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91,065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67310</xdr:rowOff>
    </xdr:from>
    <xdr:to>
      <xdr:col>22</xdr:col>
      <xdr:colOff>165100</xdr:colOff>
      <xdr:row>18</xdr:row>
      <xdr:rowOff>168910</xdr:rowOff>
    </xdr:to>
    <xdr:sp macro="" textlink="">
      <xdr:nvSpPr>
        <xdr:cNvPr id="73" name="楕円 72"/>
        <xdr:cNvSpPr/>
      </xdr:nvSpPr>
      <xdr:spPr>
        <a:xfrm>
          <a:off x="4044950" y="3201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153670</xdr:rowOff>
    </xdr:from>
    <xdr:ext cx="760095" cy="259080"/>
    <xdr:sp macro="" textlink="">
      <xdr:nvSpPr>
        <xdr:cNvPr id="74" name="テキスト ボックス 73"/>
        <xdr:cNvSpPr txBox="1"/>
      </xdr:nvSpPr>
      <xdr:spPr>
        <a:xfrm>
          <a:off x="3733800" y="328739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89,923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78740</xdr:rowOff>
    </xdr:from>
    <xdr:to>
      <xdr:col>19</xdr:col>
      <xdr:colOff>38100</xdr:colOff>
      <xdr:row>19</xdr:row>
      <xdr:rowOff>8890</xdr:rowOff>
    </xdr:to>
    <xdr:sp macro="" textlink="">
      <xdr:nvSpPr>
        <xdr:cNvPr id="75" name="楕円 74"/>
        <xdr:cNvSpPr/>
      </xdr:nvSpPr>
      <xdr:spPr>
        <a:xfrm>
          <a:off x="3384550" y="3212465"/>
          <a:ext cx="9207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165100</xdr:rowOff>
    </xdr:from>
    <xdr:ext cx="760095" cy="259080"/>
    <xdr:sp macro="" textlink="">
      <xdr:nvSpPr>
        <xdr:cNvPr id="76" name="テキスト ボックス 75"/>
        <xdr:cNvSpPr txBox="1"/>
      </xdr:nvSpPr>
      <xdr:spPr>
        <a:xfrm>
          <a:off x="3073400" y="329882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88,392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67310</xdr:rowOff>
    </xdr:from>
    <xdr:to>
      <xdr:col>15</xdr:col>
      <xdr:colOff>101600</xdr:colOff>
      <xdr:row>18</xdr:row>
      <xdr:rowOff>168910</xdr:rowOff>
    </xdr:to>
    <xdr:sp macro="" textlink="">
      <xdr:nvSpPr>
        <xdr:cNvPr id="77" name="楕円 76"/>
        <xdr:cNvSpPr/>
      </xdr:nvSpPr>
      <xdr:spPr>
        <a:xfrm>
          <a:off x="2714625" y="3201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153670</xdr:rowOff>
    </xdr:from>
    <xdr:ext cx="760095" cy="259080"/>
    <xdr:sp macro="" textlink="">
      <xdr:nvSpPr>
        <xdr:cNvPr id="78" name="テキスト ボックス 77"/>
        <xdr:cNvSpPr txBox="1"/>
      </xdr:nvSpPr>
      <xdr:spPr>
        <a:xfrm>
          <a:off x="2403475" y="328739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89,880</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054225" y="5080000"/>
          <a:ext cx="40322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26682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38150" y="5194300"/>
          <a:ext cx="120332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38150" y="5461000"/>
          <a:ext cx="120332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38150" y="5765800"/>
          <a:ext cx="120332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87325"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7305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87325"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7305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87325"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2225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2225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054225" y="5650865"/>
          <a:ext cx="40322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5765" cy="275590"/>
    <xdr:sp macro="" textlink="">
      <xdr:nvSpPr>
        <xdr:cNvPr id="92" name="テキスト ボックス 91"/>
        <xdr:cNvSpPr txBox="1"/>
      </xdr:nvSpPr>
      <xdr:spPr>
        <a:xfrm>
          <a:off x="1600200" y="5270500"/>
          <a:ext cx="40576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054225" y="79375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a:xfrm>
          <a:off x="2054225" y="75565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0095" cy="259080"/>
    <xdr:sp macro="" textlink="">
      <xdr:nvSpPr>
        <xdr:cNvPr id="95" name="テキスト ボックス 94"/>
        <xdr:cNvSpPr txBox="1"/>
      </xdr:nvSpPr>
      <xdr:spPr>
        <a:xfrm>
          <a:off x="1317625" y="741362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a:xfrm>
          <a:off x="2054225" y="71755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0095" cy="259715"/>
    <xdr:sp macro="" textlink="">
      <xdr:nvSpPr>
        <xdr:cNvPr id="97" name="テキスト ボックス 96"/>
        <xdr:cNvSpPr txBox="1"/>
      </xdr:nvSpPr>
      <xdr:spPr>
        <a:xfrm>
          <a:off x="1317625" y="703326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a:xfrm>
          <a:off x="2054225" y="67945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0095" cy="255270"/>
    <xdr:sp macro="" textlink="">
      <xdr:nvSpPr>
        <xdr:cNvPr id="99" name="テキスト ボックス 98"/>
        <xdr:cNvSpPr txBox="1"/>
      </xdr:nvSpPr>
      <xdr:spPr>
        <a:xfrm>
          <a:off x="1317625" y="6652260"/>
          <a:ext cx="7600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xdr:cNvCxnSpPr/>
      </xdr:nvCxnSpPr>
      <xdr:spPr>
        <a:xfrm>
          <a:off x="2054225" y="6414135"/>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0095" cy="259715"/>
    <xdr:sp macro="" textlink="">
      <xdr:nvSpPr>
        <xdr:cNvPr id="101" name="テキスト ボックス 100"/>
        <xdr:cNvSpPr txBox="1"/>
      </xdr:nvSpPr>
      <xdr:spPr>
        <a:xfrm>
          <a:off x="1317625" y="627126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xdr:cNvCxnSpPr/>
      </xdr:nvCxnSpPr>
      <xdr:spPr>
        <a:xfrm>
          <a:off x="2054225" y="6031865"/>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0095" cy="259080"/>
    <xdr:sp macro="" textlink="">
      <xdr:nvSpPr>
        <xdr:cNvPr id="103" name="テキスト ボックス 102"/>
        <xdr:cNvSpPr txBox="1"/>
      </xdr:nvSpPr>
      <xdr:spPr>
        <a:xfrm>
          <a:off x="1317625" y="58902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054225" y="5650865"/>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0095" cy="253365"/>
    <xdr:sp macro="" textlink="">
      <xdr:nvSpPr>
        <xdr:cNvPr id="105" name="テキスト ボックス 104"/>
        <xdr:cNvSpPr txBox="1"/>
      </xdr:nvSpPr>
      <xdr:spPr>
        <a:xfrm>
          <a:off x="1317625" y="550989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054225" y="5650865"/>
          <a:ext cx="40322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330835</xdr:rowOff>
    </xdr:from>
    <xdr:to>
      <xdr:col>29</xdr:col>
      <xdr:colOff>127000</xdr:colOff>
      <xdr:row>37</xdr:row>
      <xdr:rowOff>198755</xdr:rowOff>
    </xdr:to>
    <xdr:cxnSp macro="">
      <xdr:nvCxnSpPr>
        <xdr:cNvPr id="107" name="直線コネクタ 106"/>
        <xdr:cNvCxnSpPr/>
      </xdr:nvCxnSpPr>
      <xdr:spPr>
        <a:xfrm flipV="1">
          <a:off x="5375275" y="6255385"/>
          <a:ext cx="0" cy="10680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208280</xdr:rowOff>
    </xdr:from>
    <xdr:ext cx="758190" cy="259080"/>
    <xdr:sp macro="" textlink="">
      <xdr:nvSpPr>
        <xdr:cNvPr id="108" name="人口1人当たり決算額の推移最小値テキスト445"/>
        <xdr:cNvSpPr txBox="1"/>
      </xdr:nvSpPr>
      <xdr:spPr>
        <a:xfrm>
          <a:off x="5454650" y="73329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12,243</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198755</xdr:rowOff>
    </xdr:from>
    <xdr:to>
      <xdr:col>30</xdr:col>
      <xdr:colOff>25400</xdr:colOff>
      <xdr:row>37</xdr:row>
      <xdr:rowOff>198755</xdr:rowOff>
    </xdr:to>
    <xdr:cxnSp macro="">
      <xdr:nvCxnSpPr>
        <xdr:cNvPr id="109" name="直線コネクタ 108"/>
        <xdr:cNvCxnSpPr/>
      </xdr:nvCxnSpPr>
      <xdr:spPr>
        <a:xfrm>
          <a:off x="5286375" y="7323455"/>
          <a:ext cx="16827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73660</xdr:rowOff>
    </xdr:from>
    <xdr:ext cx="758190" cy="258445"/>
    <xdr:sp macro="" textlink="">
      <xdr:nvSpPr>
        <xdr:cNvPr id="110" name="人口1人当たり決算額の推移最大値テキスト445"/>
        <xdr:cNvSpPr txBox="1"/>
      </xdr:nvSpPr>
      <xdr:spPr>
        <a:xfrm>
          <a:off x="5454650" y="5998210"/>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68,299</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330835</xdr:rowOff>
    </xdr:from>
    <xdr:to>
      <xdr:col>30</xdr:col>
      <xdr:colOff>25400</xdr:colOff>
      <xdr:row>33</xdr:row>
      <xdr:rowOff>330835</xdr:rowOff>
    </xdr:to>
    <xdr:cxnSp macro="">
      <xdr:nvCxnSpPr>
        <xdr:cNvPr id="111" name="直線コネクタ 110"/>
        <xdr:cNvCxnSpPr/>
      </xdr:nvCxnSpPr>
      <xdr:spPr>
        <a:xfrm>
          <a:off x="5286375" y="6255385"/>
          <a:ext cx="16827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87630</xdr:rowOff>
    </xdr:from>
    <xdr:to>
      <xdr:col>29</xdr:col>
      <xdr:colOff>127000</xdr:colOff>
      <xdr:row>37</xdr:row>
      <xdr:rowOff>198755</xdr:rowOff>
    </xdr:to>
    <xdr:cxnSp macro="">
      <xdr:nvCxnSpPr>
        <xdr:cNvPr id="112" name="直線コネクタ 111"/>
        <xdr:cNvCxnSpPr/>
      </xdr:nvCxnSpPr>
      <xdr:spPr>
        <a:xfrm>
          <a:off x="4756150" y="7040880"/>
          <a:ext cx="619125" cy="282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239395</xdr:rowOff>
    </xdr:from>
    <xdr:ext cx="758190" cy="258445"/>
    <xdr:sp macro="" textlink="">
      <xdr:nvSpPr>
        <xdr:cNvPr id="113" name="人口1人当たり決算額の推移平均値テキスト445"/>
        <xdr:cNvSpPr txBox="1"/>
      </xdr:nvSpPr>
      <xdr:spPr>
        <a:xfrm>
          <a:off x="5454650" y="6849745"/>
          <a:ext cx="7581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26,298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52070</xdr:rowOff>
    </xdr:from>
    <xdr:to>
      <xdr:col>29</xdr:col>
      <xdr:colOff>177800</xdr:colOff>
      <xdr:row>36</xdr:row>
      <xdr:rowOff>153035</xdr:rowOff>
    </xdr:to>
    <xdr:sp macro="" textlink="">
      <xdr:nvSpPr>
        <xdr:cNvPr id="114" name="フローチャート: 判断 113"/>
        <xdr:cNvSpPr/>
      </xdr:nvSpPr>
      <xdr:spPr>
        <a:xfrm>
          <a:off x="5324475" y="700532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295910</xdr:rowOff>
    </xdr:from>
    <xdr:to>
      <xdr:col>26</xdr:col>
      <xdr:colOff>50800</xdr:colOff>
      <xdr:row>36</xdr:row>
      <xdr:rowOff>87630</xdr:rowOff>
    </xdr:to>
    <xdr:cxnSp macro="">
      <xdr:nvCxnSpPr>
        <xdr:cNvPr id="115" name="直線コネクタ 114"/>
        <xdr:cNvCxnSpPr/>
      </xdr:nvCxnSpPr>
      <xdr:spPr>
        <a:xfrm>
          <a:off x="4095750" y="6906260"/>
          <a:ext cx="660400" cy="134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42545</xdr:rowOff>
    </xdr:from>
    <xdr:to>
      <xdr:col>26</xdr:col>
      <xdr:colOff>101600</xdr:colOff>
      <xdr:row>36</xdr:row>
      <xdr:rowOff>144145</xdr:rowOff>
    </xdr:to>
    <xdr:sp macro="" textlink="">
      <xdr:nvSpPr>
        <xdr:cNvPr id="116" name="フローチャート: 判断 115"/>
        <xdr:cNvSpPr/>
      </xdr:nvSpPr>
      <xdr:spPr>
        <a:xfrm>
          <a:off x="4705350" y="69957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128905</xdr:rowOff>
    </xdr:from>
    <xdr:ext cx="734695" cy="259080"/>
    <xdr:sp macro="" textlink="">
      <xdr:nvSpPr>
        <xdr:cNvPr id="117" name="テキスト ボックス 116"/>
        <xdr:cNvSpPr txBox="1"/>
      </xdr:nvSpPr>
      <xdr:spPr>
        <a:xfrm>
          <a:off x="4394200" y="708215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26,777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232410</xdr:rowOff>
    </xdr:from>
    <xdr:to>
      <xdr:col>22</xdr:col>
      <xdr:colOff>114300</xdr:colOff>
      <xdr:row>35</xdr:row>
      <xdr:rowOff>295910</xdr:rowOff>
    </xdr:to>
    <xdr:cxnSp macro="">
      <xdr:nvCxnSpPr>
        <xdr:cNvPr id="118" name="直線コネクタ 117"/>
        <xdr:cNvCxnSpPr/>
      </xdr:nvCxnSpPr>
      <xdr:spPr>
        <a:xfrm>
          <a:off x="3435350" y="6842760"/>
          <a:ext cx="660400" cy="635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46990</xdr:rowOff>
    </xdr:from>
    <xdr:to>
      <xdr:col>22</xdr:col>
      <xdr:colOff>165100</xdr:colOff>
      <xdr:row>36</xdr:row>
      <xdr:rowOff>148590</xdr:rowOff>
    </xdr:to>
    <xdr:sp macro="" textlink="">
      <xdr:nvSpPr>
        <xdr:cNvPr id="119" name="フローチャート: 判断 118"/>
        <xdr:cNvSpPr/>
      </xdr:nvSpPr>
      <xdr:spPr>
        <a:xfrm>
          <a:off x="4044950" y="7000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133350</xdr:rowOff>
    </xdr:from>
    <xdr:ext cx="760095" cy="255905"/>
    <xdr:sp macro="" textlink="">
      <xdr:nvSpPr>
        <xdr:cNvPr id="120" name="テキスト ボックス 119"/>
        <xdr:cNvSpPr txBox="1"/>
      </xdr:nvSpPr>
      <xdr:spPr>
        <a:xfrm>
          <a:off x="3733800" y="708660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26,530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84455</xdr:rowOff>
    </xdr:from>
    <xdr:to>
      <xdr:col>18</xdr:col>
      <xdr:colOff>177800</xdr:colOff>
      <xdr:row>35</xdr:row>
      <xdr:rowOff>232410</xdr:rowOff>
    </xdr:to>
    <xdr:cxnSp macro="">
      <xdr:nvCxnSpPr>
        <xdr:cNvPr id="121" name="直線コネクタ 120"/>
        <xdr:cNvCxnSpPr/>
      </xdr:nvCxnSpPr>
      <xdr:spPr>
        <a:xfrm>
          <a:off x="2765425" y="6694805"/>
          <a:ext cx="669925" cy="147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85090</xdr:rowOff>
    </xdr:from>
    <xdr:to>
      <xdr:col>19</xdr:col>
      <xdr:colOff>38100</xdr:colOff>
      <xdr:row>37</xdr:row>
      <xdr:rowOff>14605</xdr:rowOff>
    </xdr:to>
    <xdr:sp macro="" textlink="">
      <xdr:nvSpPr>
        <xdr:cNvPr id="122" name="フローチャート: 判断 121"/>
        <xdr:cNvSpPr/>
      </xdr:nvSpPr>
      <xdr:spPr>
        <a:xfrm>
          <a:off x="3384550" y="7038340"/>
          <a:ext cx="9207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171450</xdr:rowOff>
    </xdr:from>
    <xdr:ext cx="760095" cy="259715"/>
    <xdr:sp macro="" textlink="">
      <xdr:nvSpPr>
        <xdr:cNvPr id="123" name="テキスト ボックス 122"/>
        <xdr:cNvSpPr txBox="1"/>
      </xdr:nvSpPr>
      <xdr:spPr>
        <a:xfrm>
          <a:off x="3073400" y="712470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107950</xdr:rowOff>
    </xdr:from>
    <xdr:to>
      <xdr:col>15</xdr:col>
      <xdr:colOff>101600</xdr:colOff>
      <xdr:row>37</xdr:row>
      <xdr:rowOff>37465</xdr:rowOff>
    </xdr:to>
    <xdr:sp macro="" textlink="">
      <xdr:nvSpPr>
        <xdr:cNvPr id="124" name="フローチャート: 判断 123"/>
        <xdr:cNvSpPr/>
      </xdr:nvSpPr>
      <xdr:spPr>
        <a:xfrm>
          <a:off x="2714625" y="706120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22860</xdr:rowOff>
    </xdr:from>
    <xdr:ext cx="760095" cy="259715"/>
    <xdr:sp macro="" textlink="">
      <xdr:nvSpPr>
        <xdr:cNvPr id="125" name="テキスト ボックス 124"/>
        <xdr:cNvSpPr txBox="1"/>
      </xdr:nvSpPr>
      <xdr:spPr>
        <a:xfrm>
          <a:off x="2403475" y="714756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23,340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190" cy="259080"/>
    <xdr:sp macro="" textlink="">
      <xdr:nvSpPr>
        <xdr:cNvPr id="126" name="テキスト ボックス 125"/>
        <xdr:cNvSpPr txBox="1"/>
      </xdr:nvSpPr>
      <xdr:spPr>
        <a:xfrm>
          <a:off x="5207000" y="79603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xdr:cNvSpPr txBox="1"/>
      </xdr:nvSpPr>
      <xdr:spPr>
        <a:xfrm>
          <a:off x="458787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392747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2575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xdr:cNvSpPr txBox="1"/>
      </xdr:nvSpPr>
      <xdr:spPr>
        <a:xfrm>
          <a:off x="25971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37</xdr:row>
      <xdr:rowOff>147955</xdr:rowOff>
    </xdr:from>
    <xdr:to>
      <xdr:col>29</xdr:col>
      <xdr:colOff>177800</xdr:colOff>
      <xdr:row>37</xdr:row>
      <xdr:rowOff>250190</xdr:rowOff>
    </xdr:to>
    <xdr:sp macro="" textlink="">
      <xdr:nvSpPr>
        <xdr:cNvPr id="131" name="楕円 130"/>
        <xdr:cNvSpPr/>
      </xdr:nvSpPr>
      <xdr:spPr>
        <a:xfrm>
          <a:off x="5324475" y="72726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56515</xdr:rowOff>
    </xdr:from>
    <xdr:ext cx="758190" cy="258445"/>
    <xdr:sp macro="" textlink="">
      <xdr:nvSpPr>
        <xdr:cNvPr id="132" name="人口1人当たり決算額の推移該当値テキスト445"/>
        <xdr:cNvSpPr txBox="1"/>
      </xdr:nvSpPr>
      <xdr:spPr>
        <a:xfrm>
          <a:off x="5454650" y="718121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12,243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36830</xdr:rowOff>
    </xdr:from>
    <xdr:to>
      <xdr:col>26</xdr:col>
      <xdr:colOff>101600</xdr:colOff>
      <xdr:row>36</xdr:row>
      <xdr:rowOff>138430</xdr:rowOff>
    </xdr:to>
    <xdr:sp macro="" textlink="">
      <xdr:nvSpPr>
        <xdr:cNvPr id="133" name="楕円 132"/>
        <xdr:cNvSpPr/>
      </xdr:nvSpPr>
      <xdr:spPr>
        <a:xfrm>
          <a:off x="4705350" y="6990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149225</xdr:rowOff>
    </xdr:from>
    <xdr:ext cx="734695" cy="259080"/>
    <xdr:sp macro="" textlink="">
      <xdr:nvSpPr>
        <xdr:cNvPr id="134" name="テキスト ボックス 133"/>
        <xdr:cNvSpPr txBox="1"/>
      </xdr:nvSpPr>
      <xdr:spPr>
        <a:xfrm>
          <a:off x="4394200" y="675957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27,063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244475</xdr:rowOff>
    </xdr:from>
    <xdr:to>
      <xdr:col>22</xdr:col>
      <xdr:colOff>165100</xdr:colOff>
      <xdr:row>36</xdr:row>
      <xdr:rowOff>3175</xdr:rowOff>
    </xdr:to>
    <xdr:sp macro="" textlink="">
      <xdr:nvSpPr>
        <xdr:cNvPr id="135" name="楕円 134"/>
        <xdr:cNvSpPr/>
      </xdr:nvSpPr>
      <xdr:spPr>
        <a:xfrm>
          <a:off x="4044950" y="6854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13335</xdr:rowOff>
    </xdr:from>
    <xdr:ext cx="760095" cy="259715"/>
    <xdr:sp macro="" textlink="">
      <xdr:nvSpPr>
        <xdr:cNvPr id="136" name="テキスト ボックス 135"/>
        <xdr:cNvSpPr txBox="1"/>
      </xdr:nvSpPr>
      <xdr:spPr>
        <a:xfrm>
          <a:off x="3733800" y="6623685"/>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34,154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182880</xdr:rowOff>
    </xdr:from>
    <xdr:to>
      <xdr:col>19</xdr:col>
      <xdr:colOff>38100</xdr:colOff>
      <xdr:row>35</xdr:row>
      <xdr:rowOff>283845</xdr:rowOff>
    </xdr:to>
    <xdr:sp macro="" textlink="">
      <xdr:nvSpPr>
        <xdr:cNvPr id="137" name="楕円 136"/>
        <xdr:cNvSpPr/>
      </xdr:nvSpPr>
      <xdr:spPr>
        <a:xfrm>
          <a:off x="3384550" y="6793230"/>
          <a:ext cx="9207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294640</xdr:rowOff>
    </xdr:from>
    <xdr:ext cx="760095" cy="254000"/>
    <xdr:sp macro="" textlink="">
      <xdr:nvSpPr>
        <xdr:cNvPr id="138" name="テキスト ボックス 137"/>
        <xdr:cNvSpPr txBox="1"/>
      </xdr:nvSpPr>
      <xdr:spPr>
        <a:xfrm>
          <a:off x="3073400" y="6562090"/>
          <a:ext cx="7600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37,438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34925</xdr:rowOff>
    </xdr:from>
    <xdr:to>
      <xdr:col>15</xdr:col>
      <xdr:colOff>101600</xdr:colOff>
      <xdr:row>35</xdr:row>
      <xdr:rowOff>135890</xdr:rowOff>
    </xdr:to>
    <xdr:sp macro="" textlink="">
      <xdr:nvSpPr>
        <xdr:cNvPr id="139" name="楕円 138"/>
        <xdr:cNvSpPr/>
      </xdr:nvSpPr>
      <xdr:spPr>
        <a:xfrm>
          <a:off x="2714625" y="66452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146685</xdr:rowOff>
    </xdr:from>
    <xdr:ext cx="760095" cy="254000"/>
    <xdr:sp macro="" textlink="">
      <xdr:nvSpPr>
        <xdr:cNvPr id="140" name="テキスト ボックス 139"/>
        <xdr:cNvSpPr txBox="1"/>
      </xdr:nvSpPr>
      <xdr:spPr>
        <a:xfrm>
          <a:off x="2403475" y="6414135"/>
          <a:ext cx="7600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45,201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73018" y="75052"/>
          <a:ext cx="404193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8097500" y="190500"/>
          <a:ext cx="3733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8116550" y="215900"/>
          <a:ext cx="3689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8141950" y="241300"/>
          <a:ext cx="3632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117725" y="920750"/>
          <a:ext cx="13462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13,201
13,038
111.52
7,429,811
7,130,427
160,954
5,275,803
8,461,366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35.3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823075" y="1714500"/>
          <a:ext cx="3619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0521950" y="889000"/>
          <a:ext cx="14478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0772775" y="952500"/>
          <a:ext cx="1384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0772775" y="1219200"/>
          <a:ext cx="1384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604500" y="1066800"/>
          <a:ext cx="2000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658475" y="10160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658475" y="12827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69530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69530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6992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3365"/>
    <xdr:sp macro="" textlink="">
      <xdr:nvSpPr>
        <xdr:cNvPr id="30" name="テキスト ボックス 29"/>
        <xdr:cNvSpPr txBox="1"/>
      </xdr:nvSpPr>
      <xdr:spPr>
        <a:xfrm>
          <a:off x="669925"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3365"/>
    <xdr:sp macro="" textlink="">
      <xdr:nvSpPr>
        <xdr:cNvPr id="31" name="テキスト ボックス 30"/>
        <xdr:cNvSpPr txBox="1"/>
      </xdr:nvSpPr>
      <xdr:spPr>
        <a:xfrm>
          <a:off x="669925" y="349250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23900" y="4000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509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509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80975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80975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8956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8956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23900" y="4826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170" cy="219710"/>
    <xdr:sp macro="" textlink="">
      <xdr:nvSpPr>
        <xdr:cNvPr id="40" name="テキスト ボックス 39"/>
        <xdr:cNvSpPr txBox="1"/>
      </xdr:nvSpPr>
      <xdr:spPr>
        <a:xfrm>
          <a:off x="695325"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23900" y="7112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5110" cy="253365"/>
    <xdr:sp macro="" textlink="">
      <xdr:nvSpPr>
        <xdr:cNvPr id="42" name="テキスト ボックス 41"/>
        <xdr:cNvSpPr txBox="1"/>
      </xdr:nvSpPr>
      <xdr:spPr>
        <a:xfrm>
          <a:off x="494030" y="6969760"/>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23900" y="66548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168910</xdr:rowOff>
    </xdr:from>
    <xdr:ext cx="529590" cy="253365"/>
    <xdr:sp macro="" textlink="">
      <xdr:nvSpPr>
        <xdr:cNvPr id="44" name="テキスト ボックス 43"/>
        <xdr:cNvSpPr txBox="1"/>
      </xdr:nvSpPr>
      <xdr:spPr>
        <a:xfrm>
          <a:off x="220980" y="65125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23900" y="61976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35</xdr:row>
      <xdr:rowOff>54610</xdr:rowOff>
    </xdr:from>
    <xdr:ext cx="589915" cy="253365"/>
    <xdr:sp macro="" textlink="">
      <xdr:nvSpPr>
        <xdr:cNvPr id="46" name="テキスト ボックス 45"/>
        <xdr:cNvSpPr txBox="1"/>
      </xdr:nvSpPr>
      <xdr:spPr>
        <a:xfrm>
          <a:off x="166370" y="6055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23900" y="57404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111760</xdr:rowOff>
    </xdr:from>
    <xdr:ext cx="589915" cy="253365"/>
    <xdr:sp macro="" textlink="">
      <xdr:nvSpPr>
        <xdr:cNvPr id="48" name="テキスト ボックス 47"/>
        <xdr:cNvSpPr txBox="1"/>
      </xdr:nvSpPr>
      <xdr:spPr>
        <a:xfrm>
          <a:off x="166370" y="5598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23900" y="52832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89915" cy="253365"/>
    <xdr:sp macro="" textlink="">
      <xdr:nvSpPr>
        <xdr:cNvPr id="50" name="テキスト ボックス 49"/>
        <xdr:cNvSpPr txBox="1"/>
      </xdr:nvSpPr>
      <xdr:spPr>
        <a:xfrm>
          <a:off x="166370" y="5140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23900" y="482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9915" cy="253365"/>
    <xdr:sp macro="" textlink="">
      <xdr:nvSpPr>
        <xdr:cNvPr id="52" name="テキスト ボックス 51"/>
        <xdr:cNvSpPr txBox="1"/>
      </xdr:nvSpPr>
      <xdr:spPr>
        <a:xfrm>
          <a:off x="166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23900" y="4826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145415</xdr:rowOff>
    </xdr:from>
    <xdr:to>
      <xdr:col>24</xdr:col>
      <xdr:colOff>62865</xdr:colOff>
      <xdr:row>39</xdr:row>
      <xdr:rowOff>10795</xdr:rowOff>
    </xdr:to>
    <xdr:cxnSp macro="">
      <xdr:nvCxnSpPr>
        <xdr:cNvPr id="54" name="直線コネクタ 53"/>
        <xdr:cNvCxnSpPr/>
      </xdr:nvCxnSpPr>
      <xdr:spPr>
        <a:xfrm flipV="1">
          <a:off x="4404995" y="5288915"/>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14605</xdr:rowOff>
    </xdr:from>
    <xdr:ext cx="532765" cy="259080"/>
    <xdr:sp macro="" textlink="">
      <xdr:nvSpPr>
        <xdr:cNvPr id="55" name="人件費最小値テキスト"/>
        <xdr:cNvSpPr txBox="1"/>
      </xdr:nvSpPr>
      <xdr:spPr>
        <a:xfrm>
          <a:off x="4457700" y="67011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45,378</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10795</xdr:rowOff>
    </xdr:from>
    <xdr:to>
      <xdr:col>24</xdr:col>
      <xdr:colOff>152400</xdr:colOff>
      <xdr:row>39</xdr:row>
      <xdr:rowOff>10795</xdr:rowOff>
    </xdr:to>
    <xdr:cxnSp macro="">
      <xdr:nvCxnSpPr>
        <xdr:cNvPr id="56" name="直線コネクタ 55"/>
        <xdr:cNvCxnSpPr/>
      </xdr:nvCxnSpPr>
      <xdr:spPr>
        <a:xfrm>
          <a:off x="4327525" y="669734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92075</xdr:rowOff>
    </xdr:from>
    <xdr:ext cx="596900" cy="259080"/>
    <xdr:sp macro="" textlink="">
      <xdr:nvSpPr>
        <xdr:cNvPr id="57" name="人件費最大値テキスト"/>
        <xdr:cNvSpPr txBox="1"/>
      </xdr:nvSpPr>
      <xdr:spPr>
        <a:xfrm>
          <a:off x="4457700" y="50641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199,364</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145415</xdr:rowOff>
    </xdr:from>
    <xdr:to>
      <xdr:col>24</xdr:col>
      <xdr:colOff>152400</xdr:colOff>
      <xdr:row>30</xdr:row>
      <xdr:rowOff>145415</xdr:rowOff>
    </xdr:to>
    <xdr:cxnSp macro="">
      <xdr:nvCxnSpPr>
        <xdr:cNvPr id="58" name="直線コネクタ 57"/>
        <xdr:cNvCxnSpPr/>
      </xdr:nvCxnSpPr>
      <xdr:spPr>
        <a:xfrm>
          <a:off x="4327525" y="528891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128270</xdr:rowOff>
    </xdr:from>
    <xdr:to>
      <xdr:col>24</xdr:col>
      <xdr:colOff>63500</xdr:colOff>
      <xdr:row>37</xdr:row>
      <xdr:rowOff>12065</xdr:rowOff>
    </xdr:to>
    <xdr:cxnSp macro="">
      <xdr:nvCxnSpPr>
        <xdr:cNvPr id="59" name="直線コネクタ 58"/>
        <xdr:cNvCxnSpPr/>
      </xdr:nvCxnSpPr>
      <xdr:spPr>
        <a:xfrm>
          <a:off x="3616325" y="6300470"/>
          <a:ext cx="79057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110490</xdr:rowOff>
    </xdr:from>
    <xdr:ext cx="532765" cy="253365"/>
    <xdr:sp macro="" textlink="">
      <xdr:nvSpPr>
        <xdr:cNvPr id="60" name="人件費平均値テキスト"/>
        <xdr:cNvSpPr txBox="1"/>
      </xdr:nvSpPr>
      <xdr:spPr>
        <a:xfrm>
          <a:off x="4457700" y="6111240"/>
          <a:ext cx="5327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87,631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87630</xdr:rowOff>
    </xdr:from>
    <xdr:to>
      <xdr:col>24</xdr:col>
      <xdr:colOff>114300</xdr:colOff>
      <xdr:row>37</xdr:row>
      <xdr:rowOff>17780</xdr:rowOff>
    </xdr:to>
    <xdr:sp macro="" textlink="">
      <xdr:nvSpPr>
        <xdr:cNvPr id="61" name="フローチャート: 判断 60"/>
        <xdr:cNvSpPr/>
      </xdr:nvSpPr>
      <xdr:spPr>
        <a:xfrm>
          <a:off x="43561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128270</xdr:rowOff>
    </xdr:from>
    <xdr:to>
      <xdr:col>19</xdr:col>
      <xdr:colOff>177800</xdr:colOff>
      <xdr:row>37</xdr:row>
      <xdr:rowOff>52070</xdr:rowOff>
    </xdr:to>
    <xdr:cxnSp macro="">
      <xdr:nvCxnSpPr>
        <xdr:cNvPr id="62" name="直線コネクタ 61"/>
        <xdr:cNvCxnSpPr/>
      </xdr:nvCxnSpPr>
      <xdr:spPr>
        <a:xfrm flipV="1">
          <a:off x="2765425" y="6300470"/>
          <a:ext cx="8509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93980</xdr:rowOff>
    </xdr:from>
    <xdr:to>
      <xdr:col>20</xdr:col>
      <xdr:colOff>38100</xdr:colOff>
      <xdr:row>37</xdr:row>
      <xdr:rowOff>24130</xdr:rowOff>
    </xdr:to>
    <xdr:sp macro="" textlink="">
      <xdr:nvSpPr>
        <xdr:cNvPr id="63" name="フローチャート: 判断 62"/>
        <xdr:cNvSpPr/>
      </xdr:nvSpPr>
      <xdr:spPr>
        <a:xfrm>
          <a:off x="3565525" y="62661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15240</xdr:rowOff>
    </xdr:from>
    <xdr:ext cx="530860" cy="259080"/>
    <xdr:sp macro="" textlink="">
      <xdr:nvSpPr>
        <xdr:cNvPr id="64" name="テキスト ボックス 63"/>
        <xdr:cNvSpPr txBox="1"/>
      </xdr:nvSpPr>
      <xdr:spPr>
        <a:xfrm>
          <a:off x="3358515" y="63588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42545</xdr:rowOff>
    </xdr:from>
    <xdr:to>
      <xdr:col>15</xdr:col>
      <xdr:colOff>50800</xdr:colOff>
      <xdr:row>37</xdr:row>
      <xdr:rowOff>52070</xdr:rowOff>
    </xdr:to>
    <xdr:cxnSp macro="">
      <xdr:nvCxnSpPr>
        <xdr:cNvPr id="65" name="直線コネクタ 64"/>
        <xdr:cNvCxnSpPr/>
      </xdr:nvCxnSpPr>
      <xdr:spPr>
        <a:xfrm>
          <a:off x="1924050" y="6386195"/>
          <a:ext cx="84137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110490</xdr:rowOff>
    </xdr:from>
    <xdr:to>
      <xdr:col>15</xdr:col>
      <xdr:colOff>101600</xdr:colOff>
      <xdr:row>37</xdr:row>
      <xdr:rowOff>40640</xdr:rowOff>
    </xdr:to>
    <xdr:sp macro="" textlink="">
      <xdr:nvSpPr>
        <xdr:cNvPr id="66" name="フローチャート: 判断 65"/>
        <xdr:cNvSpPr/>
      </xdr:nvSpPr>
      <xdr:spPr>
        <a:xfrm>
          <a:off x="2714625"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57150</xdr:rowOff>
    </xdr:from>
    <xdr:ext cx="530860" cy="259080"/>
    <xdr:sp macro="" textlink="">
      <xdr:nvSpPr>
        <xdr:cNvPr id="67" name="テキスト ボックス 66"/>
        <xdr:cNvSpPr txBox="1"/>
      </xdr:nvSpPr>
      <xdr:spPr>
        <a:xfrm>
          <a:off x="2517140" y="60579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6985</xdr:rowOff>
    </xdr:from>
    <xdr:to>
      <xdr:col>10</xdr:col>
      <xdr:colOff>114300</xdr:colOff>
      <xdr:row>37</xdr:row>
      <xdr:rowOff>42545</xdr:rowOff>
    </xdr:to>
    <xdr:cxnSp macro="">
      <xdr:nvCxnSpPr>
        <xdr:cNvPr id="68" name="直線コネクタ 67"/>
        <xdr:cNvCxnSpPr/>
      </xdr:nvCxnSpPr>
      <xdr:spPr>
        <a:xfrm>
          <a:off x="1082675" y="6350635"/>
          <a:ext cx="84137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121285</xdr:rowOff>
    </xdr:from>
    <xdr:to>
      <xdr:col>10</xdr:col>
      <xdr:colOff>165100</xdr:colOff>
      <xdr:row>37</xdr:row>
      <xdr:rowOff>52070</xdr:rowOff>
    </xdr:to>
    <xdr:sp macro="" textlink="">
      <xdr:nvSpPr>
        <xdr:cNvPr id="69" name="フローチャート: 判断 68"/>
        <xdr:cNvSpPr/>
      </xdr:nvSpPr>
      <xdr:spPr>
        <a:xfrm>
          <a:off x="1873250" y="6293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67945</xdr:rowOff>
    </xdr:from>
    <xdr:ext cx="530860" cy="258445"/>
    <xdr:sp macro="" textlink="">
      <xdr:nvSpPr>
        <xdr:cNvPr id="70" name="テキスト ボックス 69"/>
        <xdr:cNvSpPr txBox="1"/>
      </xdr:nvSpPr>
      <xdr:spPr>
        <a:xfrm>
          <a:off x="1666240" y="60686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83,939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69850</xdr:rowOff>
    </xdr:from>
    <xdr:to>
      <xdr:col>6</xdr:col>
      <xdr:colOff>38100</xdr:colOff>
      <xdr:row>36</xdr:row>
      <xdr:rowOff>171450</xdr:rowOff>
    </xdr:to>
    <xdr:sp macro="" textlink="">
      <xdr:nvSpPr>
        <xdr:cNvPr id="71" name="フローチャート: 判断 70"/>
        <xdr:cNvSpPr/>
      </xdr:nvSpPr>
      <xdr:spPr>
        <a:xfrm>
          <a:off x="1031875" y="62420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16510</xdr:rowOff>
    </xdr:from>
    <xdr:ext cx="530860" cy="259080"/>
    <xdr:sp macro="" textlink="">
      <xdr:nvSpPr>
        <xdr:cNvPr id="72" name="テキスト ボックス 71"/>
        <xdr:cNvSpPr txBox="1"/>
      </xdr:nvSpPr>
      <xdr:spPr>
        <a:xfrm>
          <a:off x="824865" y="6017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22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0095" cy="259080"/>
    <xdr:sp macro="" textlink="">
      <xdr:nvSpPr>
        <xdr:cNvPr id="74" name="テキスト ボックス 73"/>
        <xdr:cNvSpPr txBox="1"/>
      </xdr:nvSpPr>
      <xdr:spPr>
        <a:xfrm>
          <a:off x="34353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0095" cy="259080"/>
    <xdr:sp macro="" textlink="">
      <xdr:nvSpPr>
        <xdr:cNvPr id="75" name="テキスト ボックス 74"/>
        <xdr:cNvSpPr txBox="1"/>
      </xdr:nvSpPr>
      <xdr:spPr>
        <a:xfrm>
          <a:off x="25844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0095" cy="259080"/>
    <xdr:sp macro="" textlink="">
      <xdr:nvSpPr>
        <xdr:cNvPr id="76" name="テキスト ボックス 75"/>
        <xdr:cNvSpPr txBox="1"/>
      </xdr:nvSpPr>
      <xdr:spPr>
        <a:xfrm>
          <a:off x="1743075"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0095" cy="259080"/>
    <xdr:sp macro="" textlink="">
      <xdr:nvSpPr>
        <xdr:cNvPr id="77" name="テキスト ボックス 76"/>
        <xdr:cNvSpPr txBox="1"/>
      </xdr:nvSpPr>
      <xdr:spPr>
        <a:xfrm>
          <a:off x="9017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132715</xdr:rowOff>
    </xdr:from>
    <xdr:to>
      <xdr:col>24</xdr:col>
      <xdr:colOff>114300</xdr:colOff>
      <xdr:row>37</xdr:row>
      <xdr:rowOff>63500</xdr:rowOff>
    </xdr:to>
    <xdr:sp macro="" textlink="">
      <xdr:nvSpPr>
        <xdr:cNvPr id="78" name="楕円 77"/>
        <xdr:cNvSpPr/>
      </xdr:nvSpPr>
      <xdr:spPr>
        <a:xfrm>
          <a:off x="4356100" y="6304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111125</xdr:rowOff>
    </xdr:from>
    <xdr:ext cx="532765" cy="253365"/>
    <xdr:sp macro="" textlink="">
      <xdr:nvSpPr>
        <xdr:cNvPr id="79" name="人件費該当値テキスト"/>
        <xdr:cNvSpPr txBox="1"/>
      </xdr:nvSpPr>
      <xdr:spPr>
        <a:xfrm>
          <a:off x="4457700" y="628332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82,695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77470</xdr:rowOff>
    </xdr:from>
    <xdr:to>
      <xdr:col>20</xdr:col>
      <xdr:colOff>38100</xdr:colOff>
      <xdr:row>37</xdr:row>
      <xdr:rowOff>7620</xdr:rowOff>
    </xdr:to>
    <xdr:sp macro="" textlink="">
      <xdr:nvSpPr>
        <xdr:cNvPr id="80" name="楕円 79"/>
        <xdr:cNvSpPr/>
      </xdr:nvSpPr>
      <xdr:spPr>
        <a:xfrm>
          <a:off x="3565525" y="62496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24130</xdr:rowOff>
    </xdr:from>
    <xdr:ext cx="530860" cy="259080"/>
    <xdr:sp macro="" textlink="">
      <xdr:nvSpPr>
        <xdr:cNvPr id="81" name="テキスト ボックス 80"/>
        <xdr:cNvSpPr txBox="1"/>
      </xdr:nvSpPr>
      <xdr:spPr>
        <a:xfrm>
          <a:off x="3358515" y="60248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1270</xdr:rowOff>
    </xdr:from>
    <xdr:to>
      <xdr:col>15</xdr:col>
      <xdr:colOff>101600</xdr:colOff>
      <xdr:row>37</xdr:row>
      <xdr:rowOff>102870</xdr:rowOff>
    </xdr:to>
    <xdr:sp macro="" textlink="">
      <xdr:nvSpPr>
        <xdr:cNvPr id="82" name="楕円 81"/>
        <xdr:cNvSpPr/>
      </xdr:nvSpPr>
      <xdr:spPr>
        <a:xfrm>
          <a:off x="2714625"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93980</xdr:rowOff>
    </xdr:from>
    <xdr:ext cx="530860" cy="259080"/>
    <xdr:sp macro="" textlink="">
      <xdr:nvSpPr>
        <xdr:cNvPr id="83" name="テキスト ボックス 82"/>
        <xdr:cNvSpPr txBox="1"/>
      </xdr:nvSpPr>
      <xdr:spPr>
        <a:xfrm>
          <a:off x="2517140" y="64376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163195</xdr:rowOff>
    </xdr:from>
    <xdr:to>
      <xdr:col>10</xdr:col>
      <xdr:colOff>165100</xdr:colOff>
      <xdr:row>37</xdr:row>
      <xdr:rowOff>93345</xdr:rowOff>
    </xdr:to>
    <xdr:sp macro="" textlink="">
      <xdr:nvSpPr>
        <xdr:cNvPr id="84" name="楕円 83"/>
        <xdr:cNvSpPr/>
      </xdr:nvSpPr>
      <xdr:spPr>
        <a:xfrm>
          <a:off x="187325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84455</xdr:rowOff>
    </xdr:from>
    <xdr:ext cx="530860" cy="259080"/>
    <xdr:sp macro="" textlink="">
      <xdr:nvSpPr>
        <xdr:cNvPr id="85" name="テキスト ボックス 84"/>
        <xdr:cNvSpPr txBox="1"/>
      </xdr:nvSpPr>
      <xdr:spPr>
        <a:xfrm>
          <a:off x="1666240" y="64281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127635</xdr:rowOff>
    </xdr:from>
    <xdr:to>
      <xdr:col>6</xdr:col>
      <xdr:colOff>38100</xdr:colOff>
      <xdr:row>37</xdr:row>
      <xdr:rowOff>57785</xdr:rowOff>
    </xdr:to>
    <xdr:sp macro="" textlink="">
      <xdr:nvSpPr>
        <xdr:cNvPr id="86" name="楕円 85"/>
        <xdr:cNvSpPr/>
      </xdr:nvSpPr>
      <xdr:spPr>
        <a:xfrm>
          <a:off x="1031875" y="62998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48895</xdr:rowOff>
    </xdr:from>
    <xdr:ext cx="530860" cy="259080"/>
    <xdr:sp macro="" textlink="">
      <xdr:nvSpPr>
        <xdr:cNvPr id="87" name="テキスト ボックス 86"/>
        <xdr:cNvSpPr txBox="1"/>
      </xdr:nvSpPr>
      <xdr:spPr>
        <a:xfrm>
          <a:off x="824865" y="63925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83,284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23900" y="7429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509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509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80975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80975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28956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28956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23900" y="8255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170" cy="219710"/>
    <xdr:sp macro="" textlink="">
      <xdr:nvSpPr>
        <xdr:cNvPr id="96" name="テキスト ボックス 95"/>
        <xdr:cNvSpPr txBox="1"/>
      </xdr:nvSpPr>
      <xdr:spPr>
        <a:xfrm>
          <a:off x="695325"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23900" y="1054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23900" y="100838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5110" cy="253365"/>
    <xdr:sp macro="" textlink="">
      <xdr:nvSpPr>
        <xdr:cNvPr id="99" name="テキスト ボックス 98"/>
        <xdr:cNvSpPr txBox="1"/>
      </xdr:nvSpPr>
      <xdr:spPr>
        <a:xfrm>
          <a:off x="494030" y="9941560"/>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23900" y="96266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9915" cy="253365"/>
    <xdr:sp macro="" textlink="">
      <xdr:nvSpPr>
        <xdr:cNvPr id="101" name="テキスト ボックス 100"/>
        <xdr:cNvSpPr txBox="1"/>
      </xdr:nvSpPr>
      <xdr:spPr>
        <a:xfrm>
          <a:off x="166370" y="9484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23900" y="91694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9915" cy="253365"/>
    <xdr:sp macro="" textlink="">
      <xdr:nvSpPr>
        <xdr:cNvPr id="103" name="テキスト ボックス 102"/>
        <xdr:cNvSpPr txBox="1"/>
      </xdr:nvSpPr>
      <xdr:spPr>
        <a:xfrm>
          <a:off x="166370" y="9027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23900" y="87122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9915" cy="253365"/>
    <xdr:sp macro="" textlink="">
      <xdr:nvSpPr>
        <xdr:cNvPr id="105" name="テキスト ボックス 104"/>
        <xdr:cNvSpPr txBox="1"/>
      </xdr:nvSpPr>
      <xdr:spPr>
        <a:xfrm>
          <a:off x="166370" y="8569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23900" y="825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915" cy="253365"/>
    <xdr:sp macro="" textlink="">
      <xdr:nvSpPr>
        <xdr:cNvPr id="107" name="テキスト ボックス 106"/>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23900" y="8255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161925</xdr:rowOff>
    </xdr:from>
    <xdr:to>
      <xdr:col>24</xdr:col>
      <xdr:colOff>62865</xdr:colOff>
      <xdr:row>57</xdr:row>
      <xdr:rowOff>114300</xdr:rowOff>
    </xdr:to>
    <xdr:cxnSp macro="">
      <xdr:nvCxnSpPr>
        <xdr:cNvPr id="109" name="直線コネクタ 108"/>
        <xdr:cNvCxnSpPr/>
      </xdr:nvCxnSpPr>
      <xdr:spPr>
        <a:xfrm flipV="1">
          <a:off x="4404995" y="8905875"/>
          <a:ext cx="1270" cy="981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118110</xdr:rowOff>
    </xdr:from>
    <xdr:ext cx="532765" cy="259080"/>
    <xdr:sp macro="" textlink="">
      <xdr:nvSpPr>
        <xdr:cNvPr id="110" name="物件費最小値テキスト"/>
        <xdr:cNvSpPr txBox="1"/>
      </xdr:nvSpPr>
      <xdr:spPr>
        <a:xfrm>
          <a:off x="4457700" y="98907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43,065</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114300</xdr:rowOff>
    </xdr:from>
    <xdr:to>
      <xdr:col>24</xdr:col>
      <xdr:colOff>152400</xdr:colOff>
      <xdr:row>57</xdr:row>
      <xdr:rowOff>114300</xdr:rowOff>
    </xdr:to>
    <xdr:cxnSp macro="">
      <xdr:nvCxnSpPr>
        <xdr:cNvPr id="111" name="直線コネクタ 110"/>
        <xdr:cNvCxnSpPr/>
      </xdr:nvCxnSpPr>
      <xdr:spPr>
        <a:xfrm>
          <a:off x="4327525" y="988695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109220</xdr:rowOff>
    </xdr:from>
    <xdr:ext cx="596900" cy="253365"/>
    <xdr:sp macro="" textlink="">
      <xdr:nvSpPr>
        <xdr:cNvPr id="112" name="物件費最大値テキスト"/>
        <xdr:cNvSpPr txBox="1"/>
      </xdr:nvSpPr>
      <xdr:spPr>
        <a:xfrm>
          <a:off x="4457700" y="8681720"/>
          <a:ext cx="596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257,574</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161925</xdr:rowOff>
    </xdr:from>
    <xdr:to>
      <xdr:col>24</xdr:col>
      <xdr:colOff>152400</xdr:colOff>
      <xdr:row>51</xdr:row>
      <xdr:rowOff>161925</xdr:rowOff>
    </xdr:to>
    <xdr:cxnSp macro="">
      <xdr:nvCxnSpPr>
        <xdr:cNvPr id="113" name="直線コネクタ 112"/>
        <xdr:cNvCxnSpPr/>
      </xdr:nvCxnSpPr>
      <xdr:spPr>
        <a:xfrm>
          <a:off x="4327525" y="890587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137795</xdr:rowOff>
    </xdr:from>
    <xdr:to>
      <xdr:col>24</xdr:col>
      <xdr:colOff>63500</xdr:colOff>
      <xdr:row>56</xdr:row>
      <xdr:rowOff>143510</xdr:rowOff>
    </xdr:to>
    <xdr:cxnSp macro="">
      <xdr:nvCxnSpPr>
        <xdr:cNvPr id="114" name="直線コネクタ 113"/>
        <xdr:cNvCxnSpPr/>
      </xdr:nvCxnSpPr>
      <xdr:spPr>
        <a:xfrm flipV="1">
          <a:off x="3616325" y="9738995"/>
          <a:ext cx="79057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63500</xdr:rowOff>
    </xdr:from>
    <xdr:ext cx="532765" cy="253365"/>
    <xdr:sp macro="" textlink="">
      <xdr:nvSpPr>
        <xdr:cNvPr id="115" name="物件費平均値テキスト"/>
        <xdr:cNvSpPr txBox="1"/>
      </xdr:nvSpPr>
      <xdr:spPr>
        <a:xfrm>
          <a:off x="4457700" y="9493250"/>
          <a:ext cx="5327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85,718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40640</xdr:rowOff>
    </xdr:from>
    <xdr:to>
      <xdr:col>24</xdr:col>
      <xdr:colOff>114300</xdr:colOff>
      <xdr:row>56</xdr:row>
      <xdr:rowOff>141605</xdr:rowOff>
    </xdr:to>
    <xdr:sp macro="" textlink="">
      <xdr:nvSpPr>
        <xdr:cNvPr id="116" name="フローチャート: 判断 115"/>
        <xdr:cNvSpPr/>
      </xdr:nvSpPr>
      <xdr:spPr>
        <a:xfrm>
          <a:off x="43561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143510</xdr:rowOff>
    </xdr:from>
    <xdr:to>
      <xdr:col>19</xdr:col>
      <xdr:colOff>177800</xdr:colOff>
      <xdr:row>56</xdr:row>
      <xdr:rowOff>170815</xdr:rowOff>
    </xdr:to>
    <xdr:cxnSp macro="">
      <xdr:nvCxnSpPr>
        <xdr:cNvPr id="117" name="直線コネクタ 116"/>
        <xdr:cNvCxnSpPr/>
      </xdr:nvCxnSpPr>
      <xdr:spPr>
        <a:xfrm flipV="1">
          <a:off x="2765425" y="9744710"/>
          <a:ext cx="8509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41910</xdr:rowOff>
    </xdr:from>
    <xdr:to>
      <xdr:col>20</xdr:col>
      <xdr:colOff>38100</xdr:colOff>
      <xdr:row>56</xdr:row>
      <xdr:rowOff>143510</xdr:rowOff>
    </xdr:to>
    <xdr:sp macro="" textlink="">
      <xdr:nvSpPr>
        <xdr:cNvPr id="118" name="フローチャート: 判断 117"/>
        <xdr:cNvSpPr/>
      </xdr:nvSpPr>
      <xdr:spPr>
        <a:xfrm>
          <a:off x="3565525" y="964311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160020</xdr:rowOff>
    </xdr:from>
    <xdr:ext cx="530860" cy="259080"/>
    <xdr:sp macro="" textlink="">
      <xdr:nvSpPr>
        <xdr:cNvPr id="119" name="テキスト ボックス 118"/>
        <xdr:cNvSpPr txBox="1"/>
      </xdr:nvSpPr>
      <xdr:spPr>
        <a:xfrm>
          <a:off x="3358515" y="94183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85,330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140335</xdr:rowOff>
    </xdr:from>
    <xdr:to>
      <xdr:col>15</xdr:col>
      <xdr:colOff>50800</xdr:colOff>
      <xdr:row>56</xdr:row>
      <xdr:rowOff>170815</xdr:rowOff>
    </xdr:to>
    <xdr:cxnSp macro="">
      <xdr:nvCxnSpPr>
        <xdr:cNvPr id="120" name="直線コネクタ 119"/>
        <xdr:cNvCxnSpPr/>
      </xdr:nvCxnSpPr>
      <xdr:spPr>
        <a:xfrm>
          <a:off x="1924050" y="9741535"/>
          <a:ext cx="84137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31750</xdr:rowOff>
    </xdr:from>
    <xdr:to>
      <xdr:col>15</xdr:col>
      <xdr:colOff>101600</xdr:colOff>
      <xdr:row>56</xdr:row>
      <xdr:rowOff>133350</xdr:rowOff>
    </xdr:to>
    <xdr:sp macro="" textlink="">
      <xdr:nvSpPr>
        <xdr:cNvPr id="121" name="フローチャート: 判断 120"/>
        <xdr:cNvSpPr/>
      </xdr:nvSpPr>
      <xdr:spPr>
        <a:xfrm>
          <a:off x="2714625"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150495</xdr:rowOff>
    </xdr:from>
    <xdr:ext cx="530860" cy="259080"/>
    <xdr:sp macro="" textlink="">
      <xdr:nvSpPr>
        <xdr:cNvPr id="122" name="テキスト ボックス 121"/>
        <xdr:cNvSpPr txBox="1"/>
      </xdr:nvSpPr>
      <xdr:spPr>
        <a:xfrm>
          <a:off x="2517140" y="94087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140335</xdr:rowOff>
    </xdr:from>
    <xdr:to>
      <xdr:col>10</xdr:col>
      <xdr:colOff>114300</xdr:colOff>
      <xdr:row>56</xdr:row>
      <xdr:rowOff>153035</xdr:rowOff>
    </xdr:to>
    <xdr:cxnSp macro="">
      <xdr:nvCxnSpPr>
        <xdr:cNvPr id="123" name="直線コネクタ 122"/>
        <xdr:cNvCxnSpPr/>
      </xdr:nvCxnSpPr>
      <xdr:spPr>
        <a:xfrm flipV="1">
          <a:off x="1082675" y="9741535"/>
          <a:ext cx="84137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10795</xdr:rowOff>
    </xdr:from>
    <xdr:to>
      <xdr:col>10</xdr:col>
      <xdr:colOff>165100</xdr:colOff>
      <xdr:row>56</xdr:row>
      <xdr:rowOff>112395</xdr:rowOff>
    </xdr:to>
    <xdr:sp macro="" textlink="">
      <xdr:nvSpPr>
        <xdr:cNvPr id="124" name="フローチャート: 判断 123"/>
        <xdr:cNvSpPr/>
      </xdr:nvSpPr>
      <xdr:spPr>
        <a:xfrm>
          <a:off x="187325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128905</xdr:rowOff>
    </xdr:from>
    <xdr:ext cx="530860" cy="259080"/>
    <xdr:sp macro="" textlink="">
      <xdr:nvSpPr>
        <xdr:cNvPr id="125" name="テキスト ボックス 124"/>
        <xdr:cNvSpPr txBox="1"/>
      </xdr:nvSpPr>
      <xdr:spPr>
        <a:xfrm>
          <a:off x="1666240" y="93872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87630</xdr:rowOff>
    </xdr:from>
    <xdr:to>
      <xdr:col>6</xdr:col>
      <xdr:colOff>38100</xdr:colOff>
      <xdr:row>57</xdr:row>
      <xdr:rowOff>17780</xdr:rowOff>
    </xdr:to>
    <xdr:sp macro="" textlink="">
      <xdr:nvSpPr>
        <xdr:cNvPr id="126" name="フローチャート: 判断 125"/>
        <xdr:cNvSpPr/>
      </xdr:nvSpPr>
      <xdr:spPr>
        <a:xfrm>
          <a:off x="1031875" y="96888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34290</xdr:rowOff>
    </xdr:from>
    <xdr:ext cx="530860" cy="259080"/>
    <xdr:sp macro="" textlink="">
      <xdr:nvSpPr>
        <xdr:cNvPr id="127" name="テキスト ボックス 126"/>
        <xdr:cNvSpPr txBox="1"/>
      </xdr:nvSpPr>
      <xdr:spPr>
        <a:xfrm>
          <a:off x="824865" y="94640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8" name="テキスト ボックス 127"/>
        <xdr:cNvSpPr txBox="1"/>
      </xdr:nvSpPr>
      <xdr:spPr>
        <a:xfrm>
          <a:off x="422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0095" cy="259080"/>
    <xdr:sp macro="" textlink="">
      <xdr:nvSpPr>
        <xdr:cNvPr id="129" name="テキスト ボックス 128"/>
        <xdr:cNvSpPr txBox="1"/>
      </xdr:nvSpPr>
      <xdr:spPr>
        <a:xfrm>
          <a:off x="34353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0095" cy="259080"/>
    <xdr:sp macro="" textlink="">
      <xdr:nvSpPr>
        <xdr:cNvPr id="130" name="テキスト ボックス 129"/>
        <xdr:cNvSpPr txBox="1"/>
      </xdr:nvSpPr>
      <xdr:spPr>
        <a:xfrm>
          <a:off x="25844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0095" cy="259080"/>
    <xdr:sp macro="" textlink="">
      <xdr:nvSpPr>
        <xdr:cNvPr id="131" name="テキスト ボックス 130"/>
        <xdr:cNvSpPr txBox="1"/>
      </xdr:nvSpPr>
      <xdr:spPr>
        <a:xfrm>
          <a:off x="1743075"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0095" cy="259080"/>
    <xdr:sp macro="" textlink="">
      <xdr:nvSpPr>
        <xdr:cNvPr id="132" name="テキスト ボックス 131"/>
        <xdr:cNvSpPr txBox="1"/>
      </xdr:nvSpPr>
      <xdr:spPr>
        <a:xfrm>
          <a:off x="9017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56</xdr:row>
      <xdr:rowOff>86995</xdr:rowOff>
    </xdr:from>
    <xdr:to>
      <xdr:col>24</xdr:col>
      <xdr:colOff>114300</xdr:colOff>
      <xdr:row>57</xdr:row>
      <xdr:rowOff>17780</xdr:rowOff>
    </xdr:to>
    <xdr:sp macro="" textlink="">
      <xdr:nvSpPr>
        <xdr:cNvPr id="133" name="楕円 132"/>
        <xdr:cNvSpPr/>
      </xdr:nvSpPr>
      <xdr:spPr>
        <a:xfrm>
          <a:off x="4356100" y="9688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65405</xdr:rowOff>
    </xdr:from>
    <xdr:ext cx="532765" cy="253365"/>
    <xdr:sp macro="" textlink="">
      <xdr:nvSpPr>
        <xdr:cNvPr id="134" name="物件費該当値テキスト"/>
        <xdr:cNvSpPr txBox="1"/>
      </xdr:nvSpPr>
      <xdr:spPr>
        <a:xfrm>
          <a:off x="4457700" y="966660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75,451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92710</xdr:rowOff>
    </xdr:from>
    <xdr:to>
      <xdr:col>20</xdr:col>
      <xdr:colOff>38100</xdr:colOff>
      <xdr:row>57</xdr:row>
      <xdr:rowOff>22860</xdr:rowOff>
    </xdr:to>
    <xdr:sp macro="" textlink="">
      <xdr:nvSpPr>
        <xdr:cNvPr id="135" name="楕円 134"/>
        <xdr:cNvSpPr/>
      </xdr:nvSpPr>
      <xdr:spPr>
        <a:xfrm>
          <a:off x="3565525" y="96939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13970</xdr:rowOff>
    </xdr:from>
    <xdr:ext cx="530860" cy="259080"/>
    <xdr:sp macro="" textlink="">
      <xdr:nvSpPr>
        <xdr:cNvPr id="136" name="テキスト ボックス 135"/>
        <xdr:cNvSpPr txBox="1"/>
      </xdr:nvSpPr>
      <xdr:spPr>
        <a:xfrm>
          <a:off x="3358515" y="97866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120650</xdr:rowOff>
    </xdr:from>
    <xdr:to>
      <xdr:col>15</xdr:col>
      <xdr:colOff>101600</xdr:colOff>
      <xdr:row>57</xdr:row>
      <xdr:rowOff>50165</xdr:rowOff>
    </xdr:to>
    <xdr:sp macro="" textlink="">
      <xdr:nvSpPr>
        <xdr:cNvPr id="137" name="楕円 136"/>
        <xdr:cNvSpPr/>
      </xdr:nvSpPr>
      <xdr:spPr>
        <a:xfrm>
          <a:off x="2714625" y="9721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41275</xdr:rowOff>
    </xdr:from>
    <xdr:ext cx="530860" cy="253365"/>
    <xdr:sp macro="" textlink="">
      <xdr:nvSpPr>
        <xdr:cNvPr id="138" name="テキスト ボックス 137"/>
        <xdr:cNvSpPr txBox="1"/>
      </xdr:nvSpPr>
      <xdr:spPr>
        <a:xfrm>
          <a:off x="2517140" y="981392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89535</xdr:rowOff>
    </xdr:from>
    <xdr:to>
      <xdr:col>10</xdr:col>
      <xdr:colOff>165100</xdr:colOff>
      <xdr:row>57</xdr:row>
      <xdr:rowOff>19685</xdr:rowOff>
    </xdr:to>
    <xdr:sp macro="" textlink="">
      <xdr:nvSpPr>
        <xdr:cNvPr id="139" name="楕円 138"/>
        <xdr:cNvSpPr/>
      </xdr:nvSpPr>
      <xdr:spPr>
        <a:xfrm>
          <a:off x="1873250" y="96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10795</xdr:rowOff>
    </xdr:from>
    <xdr:ext cx="530860" cy="258445"/>
    <xdr:sp macro="" textlink="">
      <xdr:nvSpPr>
        <xdr:cNvPr id="140" name="テキスト ボックス 139"/>
        <xdr:cNvSpPr txBox="1"/>
      </xdr:nvSpPr>
      <xdr:spPr>
        <a:xfrm>
          <a:off x="1666240" y="97834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74,828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102235</xdr:rowOff>
    </xdr:from>
    <xdr:to>
      <xdr:col>6</xdr:col>
      <xdr:colOff>38100</xdr:colOff>
      <xdr:row>57</xdr:row>
      <xdr:rowOff>32385</xdr:rowOff>
    </xdr:to>
    <xdr:sp macro="" textlink="">
      <xdr:nvSpPr>
        <xdr:cNvPr id="141" name="楕円 140"/>
        <xdr:cNvSpPr/>
      </xdr:nvSpPr>
      <xdr:spPr>
        <a:xfrm>
          <a:off x="1031875" y="97034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23495</xdr:rowOff>
    </xdr:from>
    <xdr:ext cx="530860" cy="259080"/>
    <xdr:sp macro="" textlink="">
      <xdr:nvSpPr>
        <xdr:cNvPr id="142" name="テキスト ボックス 141"/>
        <xdr:cNvSpPr txBox="1"/>
      </xdr:nvSpPr>
      <xdr:spPr>
        <a:xfrm>
          <a:off x="824865" y="97961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72,073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23900" y="10858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5090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5090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80975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80975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289560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289560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23900" y="11684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170" cy="219710"/>
    <xdr:sp macro="" textlink="">
      <xdr:nvSpPr>
        <xdr:cNvPr id="151" name="テキスト ボックス 150"/>
        <xdr:cNvSpPr txBox="1"/>
      </xdr:nvSpPr>
      <xdr:spPr>
        <a:xfrm>
          <a:off x="695325"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23900" y="1397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23900" y="135128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5110" cy="253365"/>
    <xdr:sp macro="" textlink="">
      <xdr:nvSpPr>
        <xdr:cNvPr id="154" name="テキスト ボックス 153"/>
        <xdr:cNvSpPr txBox="1"/>
      </xdr:nvSpPr>
      <xdr:spPr>
        <a:xfrm>
          <a:off x="494030" y="13370560"/>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23900" y="130556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29590" cy="253365"/>
    <xdr:sp macro="" textlink="">
      <xdr:nvSpPr>
        <xdr:cNvPr id="156" name="テキスト ボックス 155"/>
        <xdr:cNvSpPr txBox="1"/>
      </xdr:nvSpPr>
      <xdr:spPr>
        <a:xfrm>
          <a:off x="220980" y="129133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23900" y="125984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29590" cy="253365"/>
    <xdr:sp macro="" textlink="">
      <xdr:nvSpPr>
        <xdr:cNvPr id="158" name="テキスト ボックス 157"/>
        <xdr:cNvSpPr txBox="1"/>
      </xdr:nvSpPr>
      <xdr:spPr>
        <a:xfrm>
          <a:off x="220980" y="124561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23900" y="121412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29590" cy="253365"/>
    <xdr:sp macro="" textlink="">
      <xdr:nvSpPr>
        <xdr:cNvPr id="160" name="テキスト ボックス 159"/>
        <xdr:cNvSpPr txBox="1"/>
      </xdr:nvSpPr>
      <xdr:spPr>
        <a:xfrm>
          <a:off x="220980" y="119989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23900" y="1168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29590" cy="253365"/>
    <xdr:sp macro="" textlink="">
      <xdr:nvSpPr>
        <xdr:cNvPr id="162" name="テキスト ボックス 161"/>
        <xdr:cNvSpPr txBox="1"/>
      </xdr:nvSpPr>
      <xdr:spPr>
        <a:xfrm>
          <a:off x="220980" y="115417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23900" y="11684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32385</xdr:rowOff>
    </xdr:from>
    <xdr:to>
      <xdr:col>24</xdr:col>
      <xdr:colOff>62865</xdr:colOff>
      <xdr:row>78</xdr:row>
      <xdr:rowOff>123825</xdr:rowOff>
    </xdr:to>
    <xdr:cxnSp macro="">
      <xdr:nvCxnSpPr>
        <xdr:cNvPr id="164" name="直線コネクタ 163"/>
        <xdr:cNvCxnSpPr/>
      </xdr:nvCxnSpPr>
      <xdr:spPr>
        <a:xfrm flipV="1">
          <a:off x="4404995" y="12205335"/>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127635</xdr:rowOff>
    </xdr:from>
    <xdr:ext cx="376555" cy="259080"/>
    <xdr:sp macro="" textlink="">
      <xdr:nvSpPr>
        <xdr:cNvPr id="165" name="維持補修費最小値テキスト"/>
        <xdr:cNvSpPr txBox="1"/>
      </xdr:nvSpPr>
      <xdr:spPr>
        <a:xfrm>
          <a:off x="4457700" y="13500735"/>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166" name="直線コネクタ 165"/>
        <xdr:cNvCxnSpPr/>
      </xdr:nvCxnSpPr>
      <xdr:spPr>
        <a:xfrm>
          <a:off x="4327525" y="1349692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150495</xdr:rowOff>
    </xdr:from>
    <xdr:ext cx="532765" cy="259080"/>
    <xdr:sp macro="" textlink="">
      <xdr:nvSpPr>
        <xdr:cNvPr id="167" name="維持補修費最大値テキスト"/>
        <xdr:cNvSpPr txBox="1"/>
      </xdr:nvSpPr>
      <xdr:spPr>
        <a:xfrm>
          <a:off x="4457700" y="119805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57,197</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32385</xdr:rowOff>
    </xdr:from>
    <xdr:to>
      <xdr:col>24</xdr:col>
      <xdr:colOff>152400</xdr:colOff>
      <xdr:row>71</xdr:row>
      <xdr:rowOff>32385</xdr:rowOff>
    </xdr:to>
    <xdr:cxnSp macro="">
      <xdr:nvCxnSpPr>
        <xdr:cNvPr id="168" name="直線コネクタ 167"/>
        <xdr:cNvCxnSpPr/>
      </xdr:nvCxnSpPr>
      <xdr:spPr>
        <a:xfrm>
          <a:off x="4327525" y="1220533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88265</xdr:rowOff>
    </xdr:from>
    <xdr:to>
      <xdr:col>24</xdr:col>
      <xdr:colOff>63500</xdr:colOff>
      <xdr:row>77</xdr:row>
      <xdr:rowOff>154940</xdr:rowOff>
    </xdr:to>
    <xdr:cxnSp macro="">
      <xdr:nvCxnSpPr>
        <xdr:cNvPr id="169" name="直線コネクタ 168"/>
        <xdr:cNvCxnSpPr/>
      </xdr:nvCxnSpPr>
      <xdr:spPr>
        <a:xfrm>
          <a:off x="3616325" y="13289915"/>
          <a:ext cx="790575"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84455</xdr:rowOff>
    </xdr:from>
    <xdr:ext cx="467995" cy="259080"/>
    <xdr:sp macro="" textlink="">
      <xdr:nvSpPr>
        <xdr:cNvPr id="170" name="維持補修費平均値テキスト"/>
        <xdr:cNvSpPr txBox="1"/>
      </xdr:nvSpPr>
      <xdr:spPr>
        <a:xfrm>
          <a:off x="4457700" y="13286105"/>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106045</xdr:rowOff>
    </xdr:from>
    <xdr:to>
      <xdr:col>24</xdr:col>
      <xdr:colOff>114300</xdr:colOff>
      <xdr:row>78</xdr:row>
      <xdr:rowOff>36195</xdr:rowOff>
    </xdr:to>
    <xdr:sp macro="" textlink="">
      <xdr:nvSpPr>
        <xdr:cNvPr id="171" name="フローチャート: 判断 170"/>
        <xdr:cNvSpPr/>
      </xdr:nvSpPr>
      <xdr:spPr>
        <a:xfrm>
          <a:off x="43561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88265</xdr:rowOff>
    </xdr:from>
    <xdr:to>
      <xdr:col>19</xdr:col>
      <xdr:colOff>177800</xdr:colOff>
      <xdr:row>78</xdr:row>
      <xdr:rowOff>55245</xdr:rowOff>
    </xdr:to>
    <xdr:cxnSp macro="">
      <xdr:nvCxnSpPr>
        <xdr:cNvPr id="172" name="直線コネクタ 171"/>
        <xdr:cNvCxnSpPr/>
      </xdr:nvCxnSpPr>
      <xdr:spPr>
        <a:xfrm flipV="1">
          <a:off x="2765425" y="13289915"/>
          <a:ext cx="8509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60960</xdr:rowOff>
    </xdr:from>
    <xdr:to>
      <xdr:col>20</xdr:col>
      <xdr:colOff>38100</xdr:colOff>
      <xdr:row>77</xdr:row>
      <xdr:rowOff>162560</xdr:rowOff>
    </xdr:to>
    <xdr:sp macro="" textlink="">
      <xdr:nvSpPr>
        <xdr:cNvPr id="173" name="フローチャート: 判断 172"/>
        <xdr:cNvSpPr/>
      </xdr:nvSpPr>
      <xdr:spPr>
        <a:xfrm>
          <a:off x="3565525" y="1326261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153670</xdr:rowOff>
    </xdr:from>
    <xdr:ext cx="466090" cy="259080"/>
    <xdr:sp macro="" textlink="">
      <xdr:nvSpPr>
        <xdr:cNvPr id="174" name="テキスト ボックス 173"/>
        <xdr:cNvSpPr txBox="1"/>
      </xdr:nvSpPr>
      <xdr:spPr>
        <a:xfrm>
          <a:off x="3390900" y="133553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38735</xdr:rowOff>
    </xdr:from>
    <xdr:to>
      <xdr:col>15</xdr:col>
      <xdr:colOff>50800</xdr:colOff>
      <xdr:row>78</xdr:row>
      <xdr:rowOff>55245</xdr:rowOff>
    </xdr:to>
    <xdr:cxnSp macro="">
      <xdr:nvCxnSpPr>
        <xdr:cNvPr id="175" name="直線コネクタ 174"/>
        <xdr:cNvCxnSpPr/>
      </xdr:nvCxnSpPr>
      <xdr:spPr>
        <a:xfrm>
          <a:off x="1924050" y="13411835"/>
          <a:ext cx="84137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92710</xdr:rowOff>
    </xdr:from>
    <xdr:to>
      <xdr:col>15</xdr:col>
      <xdr:colOff>101600</xdr:colOff>
      <xdr:row>78</xdr:row>
      <xdr:rowOff>22860</xdr:rowOff>
    </xdr:to>
    <xdr:sp macro="" textlink="">
      <xdr:nvSpPr>
        <xdr:cNvPr id="176" name="フローチャート: 判断 175"/>
        <xdr:cNvSpPr/>
      </xdr:nvSpPr>
      <xdr:spPr>
        <a:xfrm>
          <a:off x="2714625" y="1329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39370</xdr:rowOff>
    </xdr:from>
    <xdr:ext cx="466090" cy="259080"/>
    <xdr:sp macro="" textlink="">
      <xdr:nvSpPr>
        <xdr:cNvPr id="177" name="テキスト ボックス 176"/>
        <xdr:cNvSpPr txBox="1"/>
      </xdr:nvSpPr>
      <xdr:spPr>
        <a:xfrm>
          <a:off x="2540000" y="130695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38735</xdr:rowOff>
    </xdr:from>
    <xdr:to>
      <xdr:col>10</xdr:col>
      <xdr:colOff>114300</xdr:colOff>
      <xdr:row>78</xdr:row>
      <xdr:rowOff>60325</xdr:rowOff>
    </xdr:to>
    <xdr:cxnSp macro="">
      <xdr:nvCxnSpPr>
        <xdr:cNvPr id="178" name="直線コネクタ 177"/>
        <xdr:cNvCxnSpPr/>
      </xdr:nvCxnSpPr>
      <xdr:spPr>
        <a:xfrm flipV="1">
          <a:off x="1082675" y="13411835"/>
          <a:ext cx="84137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135255</xdr:rowOff>
    </xdr:from>
    <xdr:to>
      <xdr:col>10</xdr:col>
      <xdr:colOff>165100</xdr:colOff>
      <xdr:row>78</xdr:row>
      <xdr:rowOff>65405</xdr:rowOff>
    </xdr:to>
    <xdr:sp macro="" textlink="">
      <xdr:nvSpPr>
        <xdr:cNvPr id="179" name="フローチャート: 判断 178"/>
        <xdr:cNvSpPr/>
      </xdr:nvSpPr>
      <xdr:spPr>
        <a:xfrm>
          <a:off x="1873250" y="1333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81915</xdr:rowOff>
    </xdr:from>
    <xdr:ext cx="466090" cy="259080"/>
    <xdr:sp macro="" textlink="">
      <xdr:nvSpPr>
        <xdr:cNvPr id="180" name="テキスト ボックス 179"/>
        <xdr:cNvSpPr txBox="1"/>
      </xdr:nvSpPr>
      <xdr:spPr>
        <a:xfrm>
          <a:off x="1698625" y="131121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122555</xdr:rowOff>
    </xdr:from>
    <xdr:to>
      <xdr:col>6</xdr:col>
      <xdr:colOff>38100</xdr:colOff>
      <xdr:row>78</xdr:row>
      <xdr:rowOff>52705</xdr:rowOff>
    </xdr:to>
    <xdr:sp macro="" textlink="">
      <xdr:nvSpPr>
        <xdr:cNvPr id="181" name="フローチャート: 判断 180"/>
        <xdr:cNvSpPr/>
      </xdr:nvSpPr>
      <xdr:spPr>
        <a:xfrm>
          <a:off x="1031875" y="1332420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69215</xdr:rowOff>
    </xdr:from>
    <xdr:ext cx="466090" cy="259080"/>
    <xdr:sp macro="" textlink="">
      <xdr:nvSpPr>
        <xdr:cNvPr id="182" name="テキスト ボックス 181"/>
        <xdr:cNvSpPr txBox="1"/>
      </xdr:nvSpPr>
      <xdr:spPr>
        <a:xfrm>
          <a:off x="857250" y="130994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3" name="テキスト ボックス 182"/>
        <xdr:cNvSpPr txBox="1"/>
      </xdr:nvSpPr>
      <xdr:spPr>
        <a:xfrm>
          <a:off x="422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0095" cy="259080"/>
    <xdr:sp macro="" textlink="">
      <xdr:nvSpPr>
        <xdr:cNvPr id="184" name="テキスト ボックス 183"/>
        <xdr:cNvSpPr txBox="1"/>
      </xdr:nvSpPr>
      <xdr:spPr>
        <a:xfrm>
          <a:off x="343535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0095" cy="259080"/>
    <xdr:sp macro="" textlink="">
      <xdr:nvSpPr>
        <xdr:cNvPr id="185" name="テキスト ボックス 184"/>
        <xdr:cNvSpPr txBox="1"/>
      </xdr:nvSpPr>
      <xdr:spPr>
        <a:xfrm>
          <a:off x="258445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0095" cy="259080"/>
    <xdr:sp macro="" textlink="">
      <xdr:nvSpPr>
        <xdr:cNvPr id="186" name="テキスト ボックス 185"/>
        <xdr:cNvSpPr txBox="1"/>
      </xdr:nvSpPr>
      <xdr:spPr>
        <a:xfrm>
          <a:off x="1743075"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0095" cy="259080"/>
    <xdr:sp macro="" textlink="">
      <xdr:nvSpPr>
        <xdr:cNvPr id="187" name="テキスト ボックス 186"/>
        <xdr:cNvSpPr txBox="1"/>
      </xdr:nvSpPr>
      <xdr:spPr>
        <a:xfrm>
          <a:off x="9017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104140</xdr:rowOff>
    </xdr:from>
    <xdr:to>
      <xdr:col>24</xdr:col>
      <xdr:colOff>114300</xdr:colOff>
      <xdr:row>78</xdr:row>
      <xdr:rowOff>34290</xdr:rowOff>
    </xdr:to>
    <xdr:sp macro="" textlink="">
      <xdr:nvSpPr>
        <xdr:cNvPr id="188" name="楕円 187"/>
        <xdr:cNvSpPr/>
      </xdr:nvSpPr>
      <xdr:spPr>
        <a:xfrm>
          <a:off x="4356100" y="133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127000</xdr:rowOff>
    </xdr:from>
    <xdr:ext cx="467995" cy="259080"/>
    <xdr:sp macro="" textlink="">
      <xdr:nvSpPr>
        <xdr:cNvPr id="189" name="維持補修費該当値テキスト"/>
        <xdr:cNvSpPr txBox="1"/>
      </xdr:nvSpPr>
      <xdr:spPr>
        <a:xfrm>
          <a:off x="4457700" y="131572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37465</xdr:rowOff>
    </xdr:from>
    <xdr:to>
      <xdr:col>20</xdr:col>
      <xdr:colOff>38100</xdr:colOff>
      <xdr:row>77</xdr:row>
      <xdr:rowOff>139065</xdr:rowOff>
    </xdr:to>
    <xdr:sp macro="" textlink="">
      <xdr:nvSpPr>
        <xdr:cNvPr id="190" name="楕円 189"/>
        <xdr:cNvSpPr/>
      </xdr:nvSpPr>
      <xdr:spPr>
        <a:xfrm>
          <a:off x="3565525" y="1323911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155575</xdr:rowOff>
    </xdr:from>
    <xdr:ext cx="466090" cy="253365"/>
    <xdr:sp macro="" textlink="">
      <xdr:nvSpPr>
        <xdr:cNvPr id="191" name="テキスト ボックス 190"/>
        <xdr:cNvSpPr txBox="1"/>
      </xdr:nvSpPr>
      <xdr:spPr>
        <a:xfrm>
          <a:off x="3390900" y="1301432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4445</xdr:rowOff>
    </xdr:from>
    <xdr:to>
      <xdr:col>15</xdr:col>
      <xdr:colOff>101600</xdr:colOff>
      <xdr:row>78</xdr:row>
      <xdr:rowOff>106045</xdr:rowOff>
    </xdr:to>
    <xdr:sp macro="" textlink="">
      <xdr:nvSpPr>
        <xdr:cNvPr id="192" name="楕円 191"/>
        <xdr:cNvSpPr/>
      </xdr:nvSpPr>
      <xdr:spPr>
        <a:xfrm>
          <a:off x="2714625"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97790</xdr:rowOff>
    </xdr:from>
    <xdr:ext cx="466090" cy="253365"/>
    <xdr:sp macro="" textlink="">
      <xdr:nvSpPr>
        <xdr:cNvPr id="193" name="テキスト ボックス 192"/>
        <xdr:cNvSpPr txBox="1"/>
      </xdr:nvSpPr>
      <xdr:spPr>
        <a:xfrm>
          <a:off x="2540000" y="1347089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159385</xdr:rowOff>
    </xdr:from>
    <xdr:to>
      <xdr:col>10</xdr:col>
      <xdr:colOff>165100</xdr:colOff>
      <xdr:row>78</xdr:row>
      <xdr:rowOff>89535</xdr:rowOff>
    </xdr:to>
    <xdr:sp macro="" textlink="">
      <xdr:nvSpPr>
        <xdr:cNvPr id="194" name="楕円 193"/>
        <xdr:cNvSpPr/>
      </xdr:nvSpPr>
      <xdr:spPr>
        <a:xfrm>
          <a:off x="1873250" y="133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80645</xdr:rowOff>
    </xdr:from>
    <xdr:ext cx="466090" cy="259080"/>
    <xdr:sp macro="" textlink="">
      <xdr:nvSpPr>
        <xdr:cNvPr id="195" name="テキスト ボックス 194"/>
        <xdr:cNvSpPr txBox="1"/>
      </xdr:nvSpPr>
      <xdr:spPr>
        <a:xfrm>
          <a:off x="1698625" y="134537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9525</xdr:rowOff>
    </xdr:from>
    <xdr:to>
      <xdr:col>6</xdr:col>
      <xdr:colOff>38100</xdr:colOff>
      <xdr:row>78</xdr:row>
      <xdr:rowOff>111125</xdr:rowOff>
    </xdr:to>
    <xdr:sp macro="" textlink="">
      <xdr:nvSpPr>
        <xdr:cNvPr id="196" name="楕円 195"/>
        <xdr:cNvSpPr/>
      </xdr:nvSpPr>
      <xdr:spPr>
        <a:xfrm>
          <a:off x="1031875" y="1338262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102235</xdr:rowOff>
    </xdr:from>
    <xdr:ext cx="466090" cy="258445"/>
    <xdr:sp macro="" textlink="">
      <xdr:nvSpPr>
        <xdr:cNvPr id="197" name="テキスト ボックス 196"/>
        <xdr:cNvSpPr txBox="1"/>
      </xdr:nvSpPr>
      <xdr:spPr>
        <a:xfrm>
          <a:off x="857250" y="1347533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23900" y="14287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5090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5090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80975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80975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289560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289560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23900" y="15113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170" cy="219710"/>
    <xdr:sp macro="" textlink="">
      <xdr:nvSpPr>
        <xdr:cNvPr id="206" name="テキスト ボックス 205"/>
        <xdr:cNvSpPr txBox="1"/>
      </xdr:nvSpPr>
      <xdr:spPr>
        <a:xfrm>
          <a:off x="695325"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23900" y="1739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29590" cy="253365"/>
    <xdr:sp macro="" textlink="">
      <xdr:nvSpPr>
        <xdr:cNvPr id="208" name="テキスト ボックス 207"/>
        <xdr:cNvSpPr txBox="1"/>
      </xdr:nvSpPr>
      <xdr:spPr>
        <a:xfrm>
          <a:off x="220980" y="172567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23900" y="1701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29590" cy="259080"/>
    <xdr:sp macro="" textlink="">
      <xdr:nvSpPr>
        <xdr:cNvPr id="210" name="テキスト ボックス 209"/>
        <xdr:cNvSpPr txBox="1"/>
      </xdr:nvSpPr>
      <xdr:spPr>
        <a:xfrm>
          <a:off x="220980" y="16875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23900" y="1663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29590" cy="259080"/>
    <xdr:sp macro="" textlink="">
      <xdr:nvSpPr>
        <xdr:cNvPr id="212" name="テキスト ボックス 211"/>
        <xdr:cNvSpPr txBox="1"/>
      </xdr:nvSpPr>
      <xdr:spPr>
        <a:xfrm>
          <a:off x="220980" y="1649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23900" y="1625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29590" cy="253365"/>
    <xdr:sp macro="" textlink="">
      <xdr:nvSpPr>
        <xdr:cNvPr id="214" name="テキスト ボックス 213"/>
        <xdr:cNvSpPr txBox="1"/>
      </xdr:nvSpPr>
      <xdr:spPr>
        <a:xfrm>
          <a:off x="220980" y="161137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23900" y="1587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9915" cy="259080"/>
    <xdr:sp macro="" textlink="">
      <xdr:nvSpPr>
        <xdr:cNvPr id="216" name="テキスト ボックス 215"/>
        <xdr:cNvSpPr txBox="1"/>
      </xdr:nvSpPr>
      <xdr:spPr>
        <a:xfrm>
          <a:off x="166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23900" y="1549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9915" cy="259080"/>
    <xdr:sp macro="" textlink="">
      <xdr:nvSpPr>
        <xdr:cNvPr id="218" name="テキスト ボックス 217"/>
        <xdr:cNvSpPr txBox="1"/>
      </xdr:nvSpPr>
      <xdr:spPr>
        <a:xfrm>
          <a:off x="166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23900" y="15113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915" cy="253365"/>
    <xdr:sp macro="" textlink="">
      <xdr:nvSpPr>
        <xdr:cNvPr id="220" name="テキスト ボックス 219"/>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23900" y="15113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167640</xdr:rowOff>
    </xdr:from>
    <xdr:to>
      <xdr:col>24</xdr:col>
      <xdr:colOff>62865</xdr:colOff>
      <xdr:row>99</xdr:row>
      <xdr:rowOff>69215</xdr:rowOff>
    </xdr:to>
    <xdr:cxnSp macro="">
      <xdr:nvCxnSpPr>
        <xdr:cNvPr id="222" name="直線コネクタ 221"/>
        <xdr:cNvCxnSpPr/>
      </xdr:nvCxnSpPr>
      <xdr:spPr>
        <a:xfrm flipV="1">
          <a:off x="4404995" y="15426690"/>
          <a:ext cx="1270" cy="1616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73025</xdr:rowOff>
    </xdr:from>
    <xdr:ext cx="532765" cy="259080"/>
    <xdr:sp macro="" textlink="">
      <xdr:nvSpPr>
        <xdr:cNvPr id="223" name="扶助費最小値テキスト"/>
        <xdr:cNvSpPr txBox="1"/>
      </xdr:nvSpPr>
      <xdr:spPr>
        <a:xfrm>
          <a:off x="4457700" y="170465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38,699</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69215</xdr:rowOff>
    </xdr:from>
    <xdr:to>
      <xdr:col>24</xdr:col>
      <xdr:colOff>152400</xdr:colOff>
      <xdr:row>99</xdr:row>
      <xdr:rowOff>69215</xdr:rowOff>
    </xdr:to>
    <xdr:cxnSp macro="">
      <xdr:nvCxnSpPr>
        <xdr:cNvPr id="224" name="直線コネクタ 223"/>
        <xdr:cNvCxnSpPr/>
      </xdr:nvCxnSpPr>
      <xdr:spPr>
        <a:xfrm>
          <a:off x="4327525" y="1704276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114300</xdr:rowOff>
    </xdr:from>
    <xdr:ext cx="596900" cy="259080"/>
    <xdr:sp macro="" textlink="">
      <xdr:nvSpPr>
        <xdr:cNvPr id="225" name="扶助費最大値テキスト"/>
        <xdr:cNvSpPr txBox="1"/>
      </xdr:nvSpPr>
      <xdr:spPr>
        <a:xfrm>
          <a:off x="4457700" y="152019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123,535</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167640</xdr:rowOff>
    </xdr:from>
    <xdr:to>
      <xdr:col>24</xdr:col>
      <xdr:colOff>152400</xdr:colOff>
      <xdr:row>89</xdr:row>
      <xdr:rowOff>167640</xdr:rowOff>
    </xdr:to>
    <xdr:cxnSp macro="">
      <xdr:nvCxnSpPr>
        <xdr:cNvPr id="226" name="直線コネクタ 225"/>
        <xdr:cNvCxnSpPr/>
      </xdr:nvCxnSpPr>
      <xdr:spPr>
        <a:xfrm>
          <a:off x="4327525" y="1542669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158750</xdr:rowOff>
    </xdr:from>
    <xdr:to>
      <xdr:col>24</xdr:col>
      <xdr:colOff>63500</xdr:colOff>
      <xdr:row>96</xdr:row>
      <xdr:rowOff>15240</xdr:rowOff>
    </xdr:to>
    <xdr:cxnSp macro="">
      <xdr:nvCxnSpPr>
        <xdr:cNvPr id="227" name="直線コネクタ 226"/>
        <xdr:cNvCxnSpPr/>
      </xdr:nvCxnSpPr>
      <xdr:spPr>
        <a:xfrm>
          <a:off x="3616325" y="16446500"/>
          <a:ext cx="79057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80645</xdr:rowOff>
    </xdr:from>
    <xdr:ext cx="532765" cy="259080"/>
    <xdr:sp macro="" textlink="">
      <xdr:nvSpPr>
        <xdr:cNvPr id="228" name="扶助費平均値テキスト"/>
        <xdr:cNvSpPr txBox="1"/>
      </xdr:nvSpPr>
      <xdr:spPr>
        <a:xfrm>
          <a:off x="4457700" y="16539845"/>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102235</xdr:rowOff>
    </xdr:from>
    <xdr:to>
      <xdr:col>24</xdr:col>
      <xdr:colOff>114300</xdr:colOff>
      <xdr:row>97</xdr:row>
      <xdr:rowOff>32385</xdr:rowOff>
    </xdr:to>
    <xdr:sp macro="" textlink="">
      <xdr:nvSpPr>
        <xdr:cNvPr id="229" name="フローチャート: 判断 228"/>
        <xdr:cNvSpPr/>
      </xdr:nvSpPr>
      <xdr:spPr>
        <a:xfrm>
          <a:off x="43561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158750</xdr:rowOff>
    </xdr:from>
    <xdr:to>
      <xdr:col>19</xdr:col>
      <xdr:colOff>177800</xdr:colOff>
      <xdr:row>95</xdr:row>
      <xdr:rowOff>169545</xdr:rowOff>
    </xdr:to>
    <xdr:cxnSp macro="">
      <xdr:nvCxnSpPr>
        <xdr:cNvPr id="230" name="直線コネクタ 229"/>
        <xdr:cNvCxnSpPr/>
      </xdr:nvCxnSpPr>
      <xdr:spPr>
        <a:xfrm flipV="1">
          <a:off x="2765425" y="16446500"/>
          <a:ext cx="8509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104140</xdr:rowOff>
    </xdr:from>
    <xdr:to>
      <xdr:col>20</xdr:col>
      <xdr:colOff>38100</xdr:colOff>
      <xdr:row>97</xdr:row>
      <xdr:rowOff>34290</xdr:rowOff>
    </xdr:to>
    <xdr:sp macro="" textlink="">
      <xdr:nvSpPr>
        <xdr:cNvPr id="231" name="フローチャート: 判断 230"/>
        <xdr:cNvSpPr/>
      </xdr:nvSpPr>
      <xdr:spPr>
        <a:xfrm>
          <a:off x="3565525" y="165633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25400</xdr:rowOff>
    </xdr:from>
    <xdr:ext cx="530860" cy="259080"/>
    <xdr:sp macro="" textlink="">
      <xdr:nvSpPr>
        <xdr:cNvPr id="232" name="テキスト ボックス 231"/>
        <xdr:cNvSpPr txBox="1"/>
      </xdr:nvSpPr>
      <xdr:spPr>
        <a:xfrm>
          <a:off x="3358515" y="166560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169545</xdr:rowOff>
    </xdr:from>
    <xdr:to>
      <xdr:col>15</xdr:col>
      <xdr:colOff>50800</xdr:colOff>
      <xdr:row>96</xdr:row>
      <xdr:rowOff>102870</xdr:rowOff>
    </xdr:to>
    <xdr:cxnSp macro="">
      <xdr:nvCxnSpPr>
        <xdr:cNvPr id="233" name="直線コネクタ 232"/>
        <xdr:cNvCxnSpPr/>
      </xdr:nvCxnSpPr>
      <xdr:spPr>
        <a:xfrm flipV="1">
          <a:off x="1924050" y="16457295"/>
          <a:ext cx="841375"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123825</xdr:rowOff>
    </xdr:from>
    <xdr:to>
      <xdr:col>15</xdr:col>
      <xdr:colOff>101600</xdr:colOff>
      <xdr:row>97</xdr:row>
      <xdr:rowOff>53975</xdr:rowOff>
    </xdr:to>
    <xdr:sp macro="" textlink="">
      <xdr:nvSpPr>
        <xdr:cNvPr id="234" name="フローチャート: 判断 233"/>
        <xdr:cNvSpPr/>
      </xdr:nvSpPr>
      <xdr:spPr>
        <a:xfrm>
          <a:off x="2714625"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45085</xdr:rowOff>
    </xdr:from>
    <xdr:ext cx="530860" cy="258445"/>
    <xdr:sp macro="" textlink="">
      <xdr:nvSpPr>
        <xdr:cNvPr id="235" name="テキスト ボックス 234"/>
        <xdr:cNvSpPr txBox="1"/>
      </xdr:nvSpPr>
      <xdr:spPr>
        <a:xfrm>
          <a:off x="2517140" y="1667573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102870</xdr:rowOff>
    </xdr:from>
    <xdr:to>
      <xdr:col>10</xdr:col>
      <xdr:colOff>114300</xdr:colOff>
      <xdr:row>96</xdr:row>
      <xdr:rowOff>132080</xdr:rowOff>
    </xdr:to>
    <xdr:cxnSp macro="">
      <xdr:nvCxnSpPr>
        <xdr:cNvPr id="236" name="直線コネクタ 235"/>
        <xdr:cNvCxnSpPr/>
      </xdr:nvCxnSpPr>
      <xdr:spPr>
        <a:xfrm flipV="1">
          <a:off x="1082675" y="16562070"/>
          <a:ext cx="84137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3810</xdr:rowOff>
    </xdr:from>
    <xdr:to>
      <xdr:col>10</xdr:col>
      <xdr:colOff>165100</xdr:colOff>
      <xdr:row>97</xdr:row>
      <xdr:rowOff>105410</xdr:rowOff>
    </xdr:to>
    <xdr:sp macro="" textlink="">
      <xdr:nvSpPr>
        <xdr:cNvPr id="237" name="フローチャート: 判断 236"/>
        <xdr:cNvSpPr/>
      </xdr:nvSpPr>
      <xdr:spPr>
        <a:xfrm>
          <a:off x="1873250" y="166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97790</xdr:rowOff>
    </xdr:from>
    <xdr:ext cx="530860" cy="253365"/>
    <xdr:sp macro="" textlink="">
      <xdr:nvSpPr>
        <xdr:cNvPr id="238" name="テキスト ボックス 237"/>
        <xdr:cNvSpPr txBox="1"/>
      </xdr:nvSpPr>
      <xdr:spPr>
        <a:xfrm>
          <a:off x="1666240" y="1672844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116205</xdr:rowOff>
    </xdr:from>
    <xdr:to>
      <xdr:col>6</xdr:col>
      <xdr:colOff>38100</xdr:colOff>
      <xdr:row>97</xdr:row>
      <xdr:rowOff>46355</xdr:rowOff>
    </xdr:to>
    <xdr:sp macro="" textlink="">
      <xdr:nvSpPr>
        <xdr:cNvPr id="239" name="フローチャート: 判断 238"/>
        <xdr:cNvSpPr/>
      </xdr:nvSpPr>
      <xdr:spPr>
        <a:xfrm>
          <a:off x="1031875" y="1657540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37465</xdr:rowOff>
    </xdr:from>
    <xdr:ext cx="530860" cy="259080"/>
    <xdr:sp macro="" textlink="">
      <xdr:nvSpPr>
        <xdr:cNvPr id="240" name="テキスト ボックス 239"/>
        <xdr:cNvSpPr txBox="1"/>
      </xdr:nvSpPr>
      <xdr:spPr>
        <a:xfrm>
          <a:off x="824865" y="166681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1" name="テキスト ボックス 240"/>
        <xdr:cNvSpPr txBox="1"/>
      </xdr:nvSpPr>
      <xdr:spPr>
        <a:xfrm>
          <a:off x="422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0095" cy="259080"/>
    <xdr:sp macro="" textlink="">
      <xdr:nvSpPr>
        <xdr:cNvPr id="242" name="テキスト ボックス 241"/>
        <xdr:cNvSpPr txBox="1"/>
      </xdr:nvSpPr>
      <xdr:spPr>
        <a:xfrm>
          <a:off x="343535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0095" cy="259080"/>
    <xdr:sp macro="" textlink="">
      <xdr:nvSpPr>
        <xdr:cNvPr id="243" name="テキスト ボックス 242"/>
        <xdr:cNvSpPr txBox="1"/>
      </xdr:nvSpPr>
      <xdr:spPr>
        <a:xfrm>
          <a:off x="258445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0095" cy="259080"/>
    <xdr:sp macro="" textlink="">
      <xdr:nvSpPr>
        <xdr:cNvPr id="244" name="テキスト ボックス 243"/>
        <xdr:cNvSpPr txBox="1"/>
      </xdr:nvSpPr>
      <xdr:spPr>
        <a:xfrm>
          <a:off x="1743075"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0095" cy="259080"/>
    <xdr:sp macro="" textlink="">
      <xdr:nvSpPr>
        <xdr:cNvPr id="245" name="テキスト ボックス 244"/>
        <xdr:cNvSpPr txBox="1"/>
      </xdr:nvSpPr>
      <xdr:spPr>
        <a:xfrm>
          <a:off x="9017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135890</xdr:rowOff>
    </xdr:from>
    <xdr:to>
      <xdr:col>24</xdr:col>
      <xdr:colOff>114300</xdr:colOff>
      <xdr:row>96</xdr:row>
      <xdr:rowOff>66040</xdr:rowOff>
    </xdr:to>
    <xdr:sp macro="" textlink="">
      <xdr:nvSpPr>
        <xdr:cNvPr id="246" name="楕円 245"/>
        <xdr:cNvSpPr/>
      </xdr:nvSpPr>
      <xdr:spPr>
        <a:xfrm>
          <a:off x="4356100" y="1642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158750</xdr:rowOff>
    </xdr:from>
    <xdr:ext cx="532765" cy="259080"/>
    <xdr:sp macro="" textlink="">
      <xdr:nvSpPr>
        <xdr:cNvPr id="247" name="扶助費該当値テキスト"/>
        <xdr:cNvSpPr txBox="1"/>
      </xdr:nvSpPr>
      <xdr:spPr>
        <a:xfrm>
          <a:off x="4457700" y="162750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68,542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107950</xdr:rowOff>
    </xdr:from>
    <xdr:to>
      <xdr:col>20</xdr:col>
      <xdr:colOff>38100</xdr:colOff>
      <xdr:row>96</xdr:row>
      <xdr:rowOff>38100</xdr:rowOff>
    </xdr:to>
    <xdr:sp macro="" textlink="">
      <xdr:nvSpPr>
        <xdr:cNvPr id="248" name="楕円 247"/>
        <xdr:cNvSpPr/>
      </xdr:nvSpPr>
      <xdr:spPr>
        <a:xfrm>
          <a:off x="3565525" y="163957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54610</xdr:rowOff>
    </xdr:from>
    <xdr:ext cx="530860" cy="253365"/>
    <xdr:sp macro="" textlink="">
      <xdr:nvSpPr>
        <xdr:cNvPr id="249" name="テキスト ボックス 248"/>
        <xdr:cNvSpPr txBox="1"/>
      </xdr:nvSpPr>
      <xdr:spPr>
        <a:xfrm>
          <a:off x="3358515" y="1617091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118745</xdr:rowOff>
    </xdr:from>
    <xdr:to>
      <xdr:col>15</xdr:col>
      <xdr:colOff>101600</xdr:colOff>
      <xdr:row>96</xdr:row>
      <xdr:rowOff>48895</xdr:rowOff>
    </xdr:to>
    <xdr:sp macro="" textlink="">
      <xdr:nvSpPr>
        <xdr:cNvPr id="250" name="楕円 249"/>
        <xdr:cNvSpPr/>
      </xdr:nvSpPr>
      <xdr:spPr>
        <a:xfrm>
          <a:off x="2714625" y="164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65405</xdr:rowOff>
    </xdr:from>
    <xdr:ext cx="530860" cy="253365"/>
    <xdr:sp macro="" textlink="">
      <xdr:nvSpPr>
        <xdr:cNvPr id="251" name="テキスト ボックス 250"/>
        <xdr:cNvSpPr txBox="1"/>
      </xdr:nvSpPr>
      <xdr:spPr>
        <a:xfrm>
          <a:off x="2517140" y="1618170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52070</xdr:rowOff>
    </xdr:from>
    <xdr:to>
      <xdr:col>10</xdr:col>
      <xdr:colOff>165100</xdr:colOff>
      <xdr:row>96</xdr:row>
      <xdr:rowOff>153670</xdr:rowOff>
    </xdr:to>
    <xdr:sp macro="" textlink="">
      <xdr:nvSpPr>
        <xdr:cNvPr id="252" name="楕円 251"/>
        <xdr:cNvSpPr/>
      </xdr:nvSpPr>
      <xdr:spPr>
        <a:xfrm>
          <a:off x="1873250" y="165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170180</xdr:rowOff>
    </xdr:from>
    <xdr:ext cx="530860" cy="259080"/>
    <xdr:sp macro="" textlink="">
      <xdr:nvSpPr>
        <xdr:cNvPr id="253" name="テキスト ボックス 252"/>
        <xdr:cNvSpPr txBox="1"/>
      </xdr:nvSpPr>
      <xdr:spPr>
        <a:xfrm>
          <a:off x="1666240" y="162864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81280</xdr:rowOff>
    </xdr:from>
    <xdr:to>
      <xdr:col>6</xdr:col>
      <xdr:colOff>38100</xdr:colOff>
      <xdr:row>97</xdr:row>
      <xdr:rowOff>11430</xdr:rowOff>
    </xdr:to>
    <xdr:sp macro="" textlink="">
      <xdr:nvSpPr>
        <xdr:cNvPr id="254" name="楕円 253"/>
        <xdr:cNvSpPr/>
      </xdr:nvSpPr>
      <xdr:spPr>
        <a:xfrm>
          <a:off x="1031875" y="165404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27940</xdr:rowOff>
    </xdr:from>
    <xdr:ext cx="530860" cy="259080"/>
    <xdr:sp macro="" textlink="">
      <xdr:nvSpPr>
        <xdr:cNvPr id="255" name="テキスト ボックス 254"/>
        <xdr:cNvSpPr txBox="1"/>
      </xdr:nvSpPr>
      <xdr:spPr>
        <a:xfrm>
          <a:off x="824865" y="163156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280150" y="4000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397625"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397625"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3660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3660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45185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45185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280150" y="4826000"/>
          <a:ext cx="44481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075" cy="219710"/>
    <xdr:sp macro="" textlink="">
      <xdr:nvSpPr>
        <xdr:cNvPr id="264" name="テキスト ボックス 263"/>
        <xdr:cNvSpPr txBox="1"/>
      </xdr:nvSpPr>
      <xdr:spPr>
        <a:xfrm>
          <a:off x="6242050" y="4635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280150" y="7112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66" name="直線コネクタ 265"/>
        <xdr:cNvCxnSpPr/>
      </xdr:nvCxnSpPr>
      <xdr:spPr>
        <a:xfrm>
          <a:off x="6280150" y="678561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5110" cy="259080"/>
    <xdr:sp macro="" textlink="">
      <xdr:nvSpPr>
        <xdr:cNvPr id="267" name="テキスト ボックス 266"/>
        <xdr:cNvSpPr txBox="1"/>
      </xdr:nvSpPr>
      <xdr:spPr>
        <a:xfrm>
          <a:off x="6040755" y="6643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68" name="直線コネクタ 267"/>
        <xdr:cNvCxnSpPr/>
      </xdr:nvCxnSpPr>
      <xdr:spPr>
        <a:xfrm>
          <a:off x="6280150" y="645858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144145</xdr:rowOff>
    </xdr:from>
    <xdr:ext cx="589915" cy="253365"/>
    <xdr:sp macro="" textlink="">
      <xdr:nvSpPr>
        <xdr:cNvPr id="269" name="テキスト ボックス 268"/>
        <xdr:cNvSpPr txBox="1"/>
      </xdr:nvSpPr>
      <xdr:spPr>
        <a:xfrm>
          <a:off x="5713095" y="631634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0" name="直線コネクタ 269"/>
        <xdr:cNvCxnSpPr/>
      </xdr:nvCxnSpPr>
      <xdr:spPr>
        <a:xfrm>
          <a:off x="6280150" y="613283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160655</xdr:rowOff>
    </xdr:from>
    <xdr:ext cx="589915" cy="259080"/>
    <xdr:sp macro="" textlink="">
      <xdr:nvSpPr>
        <xdr:cNvPr id="271" name="テキスト ボックス 270"/>
        <xdr:cNvSpPr txBox="1"/>
      </xdr:nvSpPr>
      <xdr:spPr>
        <a:xfrm>
          <a:off x="5713095" y="5989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2" name="直線コネクタ 271"/>
        <xdr:cNvCxnSpPr/>
      </xdr:nvCxnSpPr>
      <xdr:spPr>
        <a:xfrm>
          <a:off x="6280150" y="580580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89915" cy="253365"/>
    <xdr:sp macro="" textlink="">
      <xdr:nvSpPr>
        <xdr:cNvPr id="273" name="テキスト ボックス 272"/>
        <xdr:cNvSpPr txBox="1"/>
      </xdr:nvSpPr>
      <xdr:spPr>
        <a:xfrm>
          <a:off x="5713095" y="5664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4" name="直線コネクタ 273"/>
        <xdr:cNvCxnSpPr/>
      </xdr:nvCxnSpPr>
      <xdr:spPr>
        <a:xfrm>
          <a:off x="6280150" y="547941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89915" cy="258445"/>
    <xdr:sp macro="" textlink="">
      <xdr:nvSpPr>
        <xdr:cNvPr id="275" name="テキスト ボックス 274"/>
        <xdr:cNvSpPr txBox="1"/>
      </xdr:nvSpPr>
      <xdr:spPr>
        <a:xfrm>
          <a:off x="5713095" y="5337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76" name="直線コネクタ 275"/>
        <xdr:cNvCxnSpPr/>
      </xdr:nvCxnSpPr>
      <xdr:spPr>
        <a:xfrm>
          <a:off x="6280150" y="515239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89915" cy="259080"/>
    <xdr:sp macro="" textlink="">
      <xdr:nvSpPr>
        <xdr:cNvPr id="277" name="テキスト ボックス 276"/>
        <xdr:cNvSpPr txBox="1"/>
      </xdr:nvSpPr>
      <xdr:spPr>
        <a:xfrm>
          <a:off x="5713095" y="5010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280150" y="4826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9915" cy="253365"/>
    <xdr:sp macro="" textlink="">
      <xdr:nvSpPr>
        <xdr:cNvPr id="279" name="テキスト ボックス 278"/>
        <xdr:cNvSpPr txBox="1"/>
      </xdr:nvSpPr>
      <xdr:spPr>
        <a:xfrm>
          <a:off x="5713095"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280150" y="4826000"/>
          <a:ext cx="44481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180975</xdr:colOff>
      <xdr:row>30</xdr:row>
      <xdr:rowOff>15875</xdr:rowOff>
    </xdr:from>
    <xdr:to>
      <xdr:col>54</xdr:col>
      <xdr:colOff>180975</xdr:colOff>
      <xdr:row>38</xdr:row>
      <xdr:rowOff>143510</xdr:rowOff>
    </xdr:to>
    <xdr:cxnSp macro="">
      <xdr:nvCxnSpPr>
        <xdr:cNvPr id="281" name="直線コネクタ 280"/>
        <xdr:cNvCxnSpPr/>
      </xdr:nvCxnSpPr>
      <xdr:spPr>
        <a:xfrm flipV="1">
          <a:off x="9953625" y="5159375"/>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147320</xdr:rowOff>
    </xdr:from>
    <xdr:ext cx="532765" cy="259080"/>
    <xdr:sp macro="" textlink="">
      <xdr:nvSpPr>
        <xdr:cNvPr id="282" name="補助費等最小値テキスト"/>
        <xdr:cNvSpPr txBox="1"/>
      </xdr:nvSpPr>
      <xdr:spPr>
        <a:xfrm>
          <a:off x="10004425" y="66624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38,845</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143510</xdr:rowOff>
    </xdr:from>
    <xdr:to>
      <xdr:col>55</xdr:col>
      <xdr:colOff>88900</xdr:colOff>
      <xdr:row>38</xdr:row>
      <xdr:rowOff>143510</xdr:rowOff>
    </xdr:to>
    <xdr:cxnSp macro="">
      <xdr:nvCxnSpPr>
        <xdr:cNvPr id="283" name="直線コネクタ 282"/>
        <xdr:cNvCxnSpPr/>
      </xdr:nvCxnSpPr>
      <xdr:spPr>
        <a:xfrm>
          <a:off x="9874250" y="665861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133985</xdr:rowOff>
    </xdr:from>
    <xdr:ext cx="596900" cy="253365"/>
    <xdr:sp macro="" textlink="">
      <xdr:nvSpPr>
        <xdr:cNvPr id="284" name="補助費等最大値テキスト"/>
        <xdr:cNvSpPr txBox="1"/>
      </xdr:nvSpPr>
      <xdr:spPr>
        <a:xfrm>
          <a:off x="10004425" y="4934585"/>
          <a:ext cx="596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497,914</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15875</xdr:rowOff>
    </xdr:from>
    <xdr:to>
      <xdr:col>55</xdr:col>
      <xdr:colOff>88900</xdr:colOff>
      <xdr:row>30</xdr:row>
      <xdr:rowOff>15875</xdr:rowOff>
    </xdr:to>
    <xdr:cxnSp macro="">
      <xdr:nvCxnSpPr>
        <xdr:cNvPr id="285" name="直線コネクタ 284"/>
        <xdr:cNvCxnSpPr/>
      </xdr:nvCxnSpPr>
      <xdr:spPr>
        <a:xfrm>
          <a:off x="9874250" y="515937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100330</xdr:rowOff>
    </xdr:from>
    <xdr:to>
      <xdr:col>55</xdr:col>
      <xdr:colOff>0</xdr:colOff>
      <xdr:row>37</xdr:row>
      <xdr:rowOff>113665</xdr:rowOff>
    </xdr:to>
    <xdr:cxnSp macro="">
      <xdr:nvCxnSpPr>
        <xdr:cNvPr id="286" name="直線コネクタ 285"/>
        <xdr:cNvCxnSpPr/>
      </xdr:nvCxnSpPr>
      <xdr:spPr>
        <a:xfrm flipV="1">
          <a:off x="9163050" y="6443980"/>
          <a:ext cx="79057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78740</xdr:rowOff>
    </xdr:from>
    <xdr:ext cx="532765" cy="259080"/>
    <xdr:sp macro="" textlink="">
      <xdr:nvSpPr>
        <xdr:cNvPr id="287" name="補助費等平均値テキスト"/>
        <xdr:cNvSpPr txBox="1"/>
      </xdr:nvSpPr>
      <xdr:spPr>
        <a:xfrm>
          <a:off x="10004425" y="6422390"/>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88,943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100330</xdr:rowOff>
    </xdr:from>
    <xdr:to>
      <xdr:col>55</xdr:col>
      <xdr:colOff>50800</xdr:colOff>
      <xdr:row>38</xdr:row>
      <xdr:rowOff>30480</xdr:rowOff>
    </xdr:to>
    <xdr:sp macro="" textlink="">
      <xdr:nvSpPr>
        <xdr:cNvPr id="288" name="フローチャート: 判断 287"/>
        <xdr:cNvSpPr/>
      </xdr:nvSpPr>
      <xdr:spPr>
        <a:xfrm>
          <a:off x="9912350" y="64439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23495</xdr:rowOff>
    </xdr:from>
    <xdr:to>
      <xdr:col>50</xdr:col>
      <xdr:colOff>114300</xdr:colOff>
      <xdr:row>37</xdr:row>
      <xdr:rowOff>113665</xdr:rowOff>
    </xdr:to>
    <xdr:cxnSp macro="">
      <xdr:nvCxnSpPr>
        <xdr:cNvPr id="289" name="直線コネクタ 288"/>
        <xdr:cNvCxnSpPr/>
      </xdr:nvCxnSpPr>
      <xdr:spPr>
        <a:xfrm>
          <a:off x="8321675" y="6367145"/>
          <a:ext cx="841375"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135255</xdr:rowOff>
    </xdr:from>
    <xdr:to>
      <xdr:col>50</xdr:col>
      <xdr:colOff>165100</xdr:colOff>
      <xdr:row>38</xdr:row>
      <xdr:rowOff>65405</xdr:rowOff>
    </xdr:to>
    <xdr:sp macro="" textlink="">
      <xdr:nvSpPr>
        <xdr:cNvPr id="290" name="フローチャート: 判断 289"/>
        <xdr:cNvSpPr/>
      </xdr:nvSpPr>
      <xdr:spPr>
        <a:xfrm>
          <a:off x="9112250" y="647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56515</xdr:rowOff>
    </xdr:from>
    <xdr:ext cx="530860" cy="258445"/>
    <xdr:sp macro="" textlink="">
      <xdr:nvSpPr>
        <xdr:cNvPr id="291" name="テキスト ボックス 290"/>
        <xdr:cNvSpPr txBox="1"/>
      </xdr:nvSpPr>
      <xdr:spPr>
        <a:xfrm>
          <a:off x="8905240" y="657161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23495</xdr:rowOff>
    </xdr:from>
    <xdr:to>
      <xdr:col>45</xdr:col>
      <xdr:colOff>177800</xdr:colOff>
      <xdr:row>37</xdr:row>
      <xdr:rowOff>79375</xdr:rowOff>
    </xdr:to>
    <xdr:cxnSp macro="">
      <xdr:nvCxnSpPr>
        <xdr:cNvPr id="292" name="直線コネクタ 291"/>
        <xdr:cNvCxnSpPr/>
      </xdr:nvCxnSpPr>
      <xdr:spPr>
        <a:xfrm flipV="1">
          <a:off x="7470775" y="6367145"/>
          <a:ext cx="8509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130810</xdr:rowOff>
    </xdr:from>
    <xdr:to>
      <xdr:col>46</xdr:col>
      <xdr:colOff>38100</xdr:colOff>
      <xdr:row>38</xdr:row>
      <xdr:rowOff>60960</xdr:rowOff>
    </xdr:to>
    <xdr:sp macro="" textlink="">
      <xdr:nvSpPr>
        <xdr:cNvPr id="293" name="フローチャート: 判断 292"/>
        <xdr:cNvSpPr/>
      </xdr:nvSpPr>
      <xdr:spPr>
        <a:xfrm>
          <a:off x="8270875" y="64744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52070</xdr:rowOff>
    </xdr:from>
    <xdr:ext cx="530860" cy="253365"/>
    <xdr:sp macro="" textlink="">
      <xdr:nvSpPr>
        <xdr:cNvPr id="294" name="テキスト ボックス 293"/>
        <xdr:cNvSpPr txBox="1"/>
      </xdr:nvSpPr>
      <xdr:spPr>
        <a:xfrm>
          <a:off x="8063865" y="656717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79375</xdr:rowOff>
    </xdr:from>
    <xdr:to>
      <xdr:col>41</xdr:col>
      <xdr:colOff>50800</xdr:colOff>
      <xdr:row>37</xdr:row>
      <xdr:rowOff>111125</xdr:rowOff>
    </xdr:to>
    <xdr:cxnSp macro="">
      <xdr:nvCxnSpPr>
        <xdr:cNvPr id="295" name="直線コネクタ 294"/>
        <xdr:cNvCxnSpPr/>
      </xdr:nvCxnSpPr>
      <xdr:spPr>
        <a:xfrm flipV="1">
          <a:off x="6629400" y="6423025"/>
          <a:ext cx="84137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135255</xdr:rowOff>
    </xdr:from>
    <xdr:to>
      <xdr:col>41</xdr:col>
      <xdr:colOff>101600</xdr:colOff>
      <xdr:row>38</xdr:row>
      <xdr:rowOff>65405</xdr:rowOff>
    </xdr:to>
    <xdr:sp macro="" textlink="">
      <xdr:nvSpPr>
        <xdr:cNvPr id="296" name="フローチャート: 判断 295"/>
        <xdr:cNvSpPr/>
      </xdr:nvSpPr>
      <xdr:spPr>
        <a:xfrm>
          <a:off x="7419975" y="647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56515</xdr:rowOff>
    </xdr:from>
    <xdr:ext cx="530860" cy="258445"/>
    <xdr:sp macro="" textlink="">
      <xdr:nvSpPr>
        <xdr:cNvPr id="297" name="テキスト ボックス 296"/>
        <xdr:cNvSpPr txBox="1"/>
      </xdr:nvSpPr>
      <xdr:spPr>
        <a:xfrm>
          <a:off x="7222490" y="657161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158750</xdr:rowOff>
    </xdr:from>
    <xdr:to>
      <xdr:col>36</xdr:col>
      <xdr:colOff>165100</xdr:colOff>
      <xdr:row>38</xdr:row>
      <xdr:rowOff>88900</xdr:rowOff>
    </xdr:to>
    <xdr:sp macro="" textlink="">
      <xdr:nvSpPr>
        <xdr:cNvPr id="298" name="フローチャート: 判断 297"/>
        <xdr:cNvSpPr/>
      </xdr:nvSpPr>
      <xdr:spPr>
        <a:xfrm>
          <a:off x="65786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80010</xdr:rowOff>
    </xdr:from>
    <xdr:ext cx="530860" cy="259080"/>
    <xdr:sp macro="" textlink="">
      <xdr:nvSpPr>
        <xdr:cNvPr id="299" name="テキスト ボックス 298"/>
        <xdr:cNvSpPr txBox="1"/>
      </xdr:nvSpPr>
      <xdr:spPr>
        <a:xfrm>
          <a:off x="6371590" y="6595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71,100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xdr:cNvSpPr txBox="1"/>
      </xdr:nvSpPr>
      <xdr:spPr>
        <a:xfrm>
          <a:off x="9772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0095" cy="259080"/>
    <xdr:sp macro="" textlink="">
      <xdr:nvSpPr>
        <xdr:cNvPr id="301" name="テキスト ボックス 300"/>
        <xdr:cNvSpPr txBox="1"/>
      </xdr:nvSpPr>
      <xdr:spPr>
        <a:xfrm>
          <a:off x="8982075"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0095" cy="259080"/>
    <xdr:sp macro="" textlink="">
      <xdr:nvSpPr>
        <xdr:cNvPr id="302" name="テキスト ボックス 301"/>
        <xdr:cNvSpPr txBox="1"/>
      </xdr:nvSpPr>
      <xdr:spPr>
        <a:xfrm>
          <a:off x="81407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0095" cy="259080"/>
    <xdr:sp macro="" textlink="">
      <xdr:nvSpPr>
        <xdr:cNvPr id="303" name="テキスト ボックス 302"/>
        <xdr:cNvSpPr txBox="1"/>
      </xdr:nvSpPr>
      <xdr:spPr>
        <a:xfrm>
          <a:off x="72898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0095" cy="259080"/>
    <xdr:sp macro="" textlink="">
      <xdr:nvSpPr>
        <xdr:cNvPr id="304" name="テキスト ボックス 303"/>
        <xdr:cNvSpPr txBox="1"/>
      </xdr:nvSpPr>
      <xdr:spPr>
        <a:xfrm>
          <a:off x="6448425"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49530</xdr:rowOff>
    </xdr:from>
    <xdr:to>
      <xdr:col>55</xdr:col>
      <xdr:colOff>50800</xdr:colOff>
      <xdr:row>37</xdr:row>
      <xdr:rowOff>151130</xdr:rowOff>
    </xdr:to>
    <xdr:sp macro="" textlink="">
      <xdr:nvSpPr>
        <xdr:cNvPr id="305" name="楕円 304"/>
        <xdr:cNvSpPr/>
      </xdr:nvSpPr>
      <xdr:spPr>
        <a:xfrm>
          <a:off x="9912350" y="63931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72390</xdr:rowOff>
    </xdr:from>
    <xdr:ext cx="596900" cy="259080"/>
    <xdr:sp macro="" textlink="">
      <xdr:nvSpPr>
        <xdr:cNvPr id="306" name="補助費等該当値テキスト"/>
        <xdr:cNvSpPr txBox="1"/>
      </xdr:nvSpPr>
      <xdr:spPr>
        <a:xfrm>
          <a:off x="10004425" y="62445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104,563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63500</xdr:rowOff>
    </xdr:from>
    <xdr:to>
      <xdr:col>50</xdr:col>
      <xdr:colOff>165100</xdr:colOff>
      <xdr:row>37</xdr:row>
      <xdr:rowOff>164465</xdr:rowOff>
    </xdr:to>
    <xdr:sp macro="" textlink="">
      <xdr:nvSpPr>
        <xdr:cNvPr id="307" name="楕円 306"/>
        <xdr:cNvSpPr/>
      </xdr:nvSpPr>
      <xdr:spPr>
        <a:xfrm>
          <a:off x="9112250" y="6407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36</xdr:row>
      <xdr:rowOff>9525</xdr:rowOff>
    </xdr:from>
    <xdr:ext cx="594995" cy="253365"/>
    <xdr:sp macro="" textlink="">
      <xdr:nvSpPr>
        <xdr:cNvPr id="308" name="テキスト ボックス 307"/>
        <xdr:cNvSpPr txBox="1"/>
      </xdr:nvSpPr>
      <xdr:spPr>
        <a:xfrm>
          <a:off x="8872855" y="618172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100,439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144145</xdr:rowOff>
    </xdr:from>
    <xdr:to>
      <xdr:col>46</xdr:col>
      <xdr:colOff>38100</xdr:colOff>
      <xdr:row>37</xdr:row>
      <xdr:rowOff>74930</xdr:rowOff>
    </xdr:to>
    <xdr:sp macro="" textlink="">
      <xdr:nvSpPr>
        <xdr:cNvPr id="309" name="楕円 308"/>
        <xdr:cNvSpPr/>
      </xdr:nvSpPr>
      <xdr:spPr>
        <a:xfrm>
          <a:off x="8270875" y="6316345"/>
          <a:ext cx="9207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90805</xdr:rowOff>
    </xdr:from>
    <xdr:ext cx="594995" cy="258445"/>
    <xdr:sp macro="" textlink="">
      <xdr:nvSpPr>
        <xdr:cNvPr id="310" name="テキスト ボックス 309"/>
        <xdr:cNvSpPr txBox="1"/>
      </xdr:nvSpPr>
      <xdr:spPr>
        <a:xfrm>
          <a:off x="8031480" y="609155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128,129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29210</xdr:rowOff>
    </xdr:from>
    <xdr:to>
      <xdr:col>41</xdr:col>
      <xdr:colOff>101600</xdr:colOff>
      <xdr:row>37</xdr:row>
      <xdr:rowOff>130175</xdr:rowOff>
    </xdr:to>
    <xdr:sp macro="" textlink="">
      <xdr:nvSpPr>
        <xdr:cNvPr id="311" name="楕円 310"/>
        <xdr:cNvSpPr/>
      </xdr:nvSpPr>
      <xdr:spPr>
        <a:xfrm>
          <a:off x="7419975" y="6372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146685</xdr:rowOff>
    </xdr:from>
    <xdr:ext cx="594995" cy="253365"/>
    <xdr:sp macro="" textlink="">
      <xdr:nvSpPr>
        <xdr:cNvPr id="312" name="テキスト ボックス 311"/>
        <xdr:cNvSpPr txBox="1"/>
      </xdr:nvSpPr>
      <xdr:spPr>
        <a:xfrm>
          <a:off x="7190105" y="614743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111,014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60325</xdr:rowOff>
    </xdr:from>
    <xdr:to>
      <xdr:col>36</xdr:col>
      <xdr:colOff>165100</xdr:colOff>
      <xdr:row>37</xdr:row>
      <xdr:rowOff>161925</xdr:rowOff>
    </xdr:to>
    <xdr:sp macro="" textlink="">
      <xdr:nvSpPr>
        <xdr:cNvPr id="313" name="楕円 312"/>
        <xdr:cNvSpPr/>
      </xdr:nvSpPr>
      <xdr:spPr>
        <a:xfrm>
          <a:off x="65786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36</xdr:row>
      <xdr:rowOff>6985</xdr:rowOff>
    </xdr:from>
    <xdr:ext cx="594995" cy="253365"/>
    <xdr:sp macro="" textlink="">
      <xdr:nvSpPr>
        <xdr:cNvPr id="314" name="テキスト ボックス 313"/>
        <xdr:cNvSpPr txBox="1"/>
      </xdr:nvSpPr>
      <xdr:spPr>
        <a:xfrm>
          <a:off x="6339205" y="617918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101,268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280150" y="7429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397625"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397625"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3660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3660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45185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45185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280150" y="8255000"/>
          <a:ext cx="44481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075" cy="219710"/>
    <xdr:sp macro="" textlink="">
      <xdr:nvSpPr>
        <xdr:cNvPr id="323" name="テキスト ボックス 322"/>
        <xdr:cNvSpPr txBox="1"/>
      </xdr:nvSpPr>
      <xdr:spPr>
        <a:xfrm>
          <a:off x="6242050" y="8064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280150" y="10541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280150" y="100838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5110" cy="253365"/>
    <xdr:sp macro="" textlink="">
      <xdr:nvSpPr>
        <xdr:cNvPr id="326" name="テキスト ボックス 325"/>
        <xdr:cNvSpPr txBox="1"/>
      </xdr:nvSpPr>
      <xdr:spPr>
        <a:xfrm>
          <a:off x="6040755" y="9941560"/>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280150" y="96266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89915" cy="253365"/>
    <xdr:sp macro="" textlink="">
      <xdr:nvSpPr>
        <xdr:cNvPr id="328" name="テキスト ボックス 327"/>
        <xdr:cNvSpPr txBox="1"/>
      </xdr:nvSpPr>
      <xdr:spPr>
        <a:xfrm>
          <a:off x="5713095" y="9484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280150" y="91694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111760</xdr:rowOff>
    </xdr:from>
    <xdr:ext cx="681990" cy="253365"/>
    <xdr:sp macro="" textlink="">
      <xdr:nvSpPr>
        <xdr:cNvPr id="330" name="テキスト ボックス 329"/>
        <xdr:cNvSpPr txBox="1"/>
      </xdr:nvSpPr>
      <xdr:spPr>
        <a:xfrm>
          <a:off x="5622925" y="9027160"/>
          <a:ext cx="6819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280150" y="87122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168910</xdr:rowOff>
    </xdr:from>
    <xdr:ext cx="681990" cy="253365"/>
    <xdr:sp macro="" textlink="">
      <xdr:nvSpPr>
        <xdr:cNvPr id="332" name="テキスト ボックス 331"/>
        <xdr:cNvSpPr txBox="1"/>
      </xdr:nvSpPr>
      <xdr:spPr>
        <a:xfrm>
          <a:off x="5622925" y="8569960"/>
          <a:ext cx="6819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280150" y="8255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1990" cy="253365"/>
    <xdr:sp macro="" textlink="">
      <xdr:nvSpPr>
        <xdr:cNvPr id="334" name="テキスト ボックス 333"/>
        <xdr:cNvSpPr txBox="1"/>
      </xdr:nvSpPr>
      <xdr:spPr>
        <a:xfrm>
          <a:off x="5622925" y="8112760"/>
          <a:ext cx="6819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280150" y="8255000"/>
          <a:ext cx="44481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180975</xdr:colOff>
      <xdr:row>50</xdr:row>
      <xdr:rowOff>119380</xdr:rowOff>
    </xdr:from>
    <xdr:to>
      <xdr:col>54</xdr:col>
      <xdr:colOff>180975</xdr:colOff>
      <xdr:row>58</xdr:row>
      <xdr:rowOff>128905</xdr:rowOff>
    </xdr:to>
    <xdr:cxnSp macro="">
      <xdr:nvCxnSpPr>
        <xdr:cNvPr id="336" name="直線コネクタ 335"/>
        <xdr:cNvCxnSpPr/>
      </xdr:nvCxnSpPr>
      <xdr:spPr>
        <a:xfrm flipV="1">
          <a:off x="9953625" y="8691880"/>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132715</xdr:rowOff>
    </xdr:from>
    <xdr:ext cx="532765" cy="253365"/>
    <xdr:sp macro="" textlink="">
      <xdr:nvSpPr>
        <xdr:cNvPr id="337" name="普通建設事業費最小値テキスト"/>
        <xdr:cNvSpPr txBox="1"/>
      </xdr:nvSpPr>
      <xdr:spPr>
        <a:xfrm>
          <a:off x="10004425" y="1007681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11,672</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128905</xdr:rowOff>
    </xdr:from>
    <xdr:to>
      <xdr:col>55</xdr:col>
      <xdr:colOff>88900</xdr:colOff>
      <xdr:row>58</xdr:row>
      <xdr:rowOff>128905</xdr:rowOff>
    </xdr:to>
    <xdr:cxnSp macro="">
      <xdr:nvCxnSpPr>
        <xdr:cNvPr id="338" name="直線コネクタ 337"/>
        <xdr:cNvCxnSpPr/>
      </xdr:nvCxnSpPr>
      <xdr:spPr>
        <a:xfrm>
          <a:off x="9874250" y="1007300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66040</xdr:rowOff>
    </xdr:from>
    <xdr:ext cx="688340" cy="253365"/>
    <xdr:sp macro="" textlink="">
      <xdr:nvSpPr>
        <xdr:cNvPr id="339" name="普通建設事業費最大値テキスト"/>
        <xdr:cNvSpPr txBox="1"/>
      </xdr:nvSpPr>
      <xdr:spPr>
        <a:xfrm>
          <a:off x="10004425" y="8467090"/>
          <a:ext cx="6883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1,522,178</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119380</xdr:rowOff>
    </xdr:from>
    <xdr:to>
      <xdr:col>55</xdr:col>
      <xdr:colOff>88900</xdr:colOff>
      <xdr:row>50</xdr:row>
      <xdr:rowOff>119380</xdr:rowOff>
    </xdr:to>
    <xdr:cxnSp macro="">
      <xdr:nvCxnSpPr>
        <xdr:cNvPr id="340" name="直線コネクタ 339"/>
        <xdr:cNvCxnSpPr/>
      </xdr:nvCxnSpPr>
      <xdr:spPr>
        <a:xfrm>
          <a:off x="9874250" y="869188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114300</xdr:rowOff>
    </xdr:from>
    <xdr:to>
      <xdr:col>55</xdr:col>
      <xdr:colOff>0</xdr:colOff>
      <xdr:row>58</xdr:row>
      <xdr:rowOff>123190</xdr:rowOff>
    </xdr:to>
    <xdr:cxnSp macro="">
      <xdr:nvCxnSpPr>
        <xdr:cNvPr id="341" name="直線コネクタ 340"/>
        <xdr:cNvCxnSpPr/>
      </xdr:nvCxnSpPr>
      <xdr:spPr>
        <a:xfrm flipV="1">
          <a:off x="9163050" y="10058400"/>
          <a:ext cx="79057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12700</xdr:rowOff>
    </xdr:from>
    <xdr:ext cx="596900" cy="259080"/>
    <xdr:sp macro="" textlink="">
      <xdr:nvSpPr>
        <xdr:cNvPr id="342" name="普通建設事業費平均値テキスト"/>
        <xdr:cNvSpPr txBox="1"/>
      </xdr:nvSpPr>
      <xdr:spPr>
        <a:xfrm>
          <a:off x="10004425" y="9785350"/>
          <a:ext cx="596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108,252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161290</xdr:rowOff>
    </xdr:from>
    <xdr:to>
      <xdr:col>55</xdr:col>
      <xdr:colOff>50800</xdr:colOff>
      <xdr:row>58</xdr:row>
      <xdr:rowOff>91440</xdr:rowOff>
    </xdr:to>
    <xdr:sp macro="" textlink="">
      <xdr:nvSpPr>
        <xdr:cNvPr id="343" name="フローチャート: 判断 342"/>
        <xdr:cNvSpPr/>
      </xdr:nvSpPr>
      <xdr:spPr>
        <a:xfrm>
          <a:off x="9912350" y="99339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113030</xdr:rowOff>
    </xdr:from>
    <xdr:to>
      <xdr:col>50</xdr:col>
      <xdr:colOff>114300</xdr:colOff>
      <xdr:row>58</xdr:row>
      <xdr:rowOff>123190</xdr:rowOff>
    </xdr:to>
    <xdr:cxnSp macro="">
      <xdr:nvCxnSpPr>
        <xdr:cNvPr id="344" name="直線コネクタ 343"/>
        <xdr:cNvCxnSpPr/>
      </xdr:nvCxnSpPr>
      <xdr:spPr>
        <a:xfrm>
          <a:off x="8321675" y="10057130"/>
          <a:ext cx="84137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12700</xdr:rowOff>
    </xdr:from>
    <xdr:to>
      <xdr:col>50</xdr:col>
      <xdr:colOff>165100</xdr:colOff>
      <xdr:row>58</xdr:row>
      <xdr:rowOff>114300</xdr:rowOff>
    </xdr:to>
    <xdr:sp macro="" textlink="">
      <xdr:nvSpPr>
        <xdr:cNvPr id="345" name="フローチャート: 判断 344"/>
        <xdr:cNvSpPr/>
      </xdr:nvSpPr>
      <xdr:spPr>
        <a:xfrm>
          <a:off x="911225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132080</xdr:rowOff>
    </xdr:from>
    <xdr:ext cx="530860" cy="253365"/>
    <xdr:sp macro="" textlink="">
      <xdr:nvSpPr>
        <xdr:cNvPr id="346" name="テキスト ボックス 345"/>
        <xdr:cNvSpPr txBox="1"/>
      </xdr:nvSpPr>
      <xdr:spPr>
        <a:xfrm>
          <a:off x="8905240" y="973328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82,993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100330</xdr:rowOff>
    </xdr:from>
    <xdr:to>
      <xdr:col>45</xdr:col>
      <xdr:colOff>177800</xdr:colOff>
      <xdr:row>58</xdr:row>
      <xdr:rowOff>113030</xdr:rowOff>
    </xdr:to>
    <xdr:cxnSp macro="">
      <xdr:nvCxnSpPr>
        <xdr:cNvPr id="347" name="直線コネクタ 346"/>
        <xdr:cNvCxnSpPr/>
      </xdr:nvCxnSpPr>
      <xdr:spPr>
        <a:xfrm>
          <a:off x="7470775" y="10044430"/>
          <a:ext cx="8509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16510</xdr:rowOff>
    </xdr:from>
    <xdr:to>
      <xdr:col>46</xdr:col>
      <xdr:colOff>38100</xdr:colOff>
      <xdr:row>58</xdr:row>
      <xdr:rowOff>118110</xdr:rowOff>
    </xdr:to>
    <xdr:sp macro="" textlink="">
      <xdr:nvSpPr>
        <xdr:cNvPr id="348" name="フローチャート: 判断 347"/>
        <xdr:cNvSpPr/>
      </xdr:nvSpPr>
      <xdr:spPr>
        <a:xfrm>
          <a:off x="8270875" y="996061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134620</xdr:rowOff>
    </xdr:from>
    <xdr:ext cx="530860" cy="253365"/>
    <xdr:sp macro="" textlink="">
      <xdr:nvSpPr>
        <xdr:cNvPr id="349" name="テキスト ボックス 348"/>
        <xdr:cNvSpPr txBox="1"/>
      </xdr:nvSpPr>
      <xdr:spPr>
        <a:xfrm>
          <a:off x="8063865" y="973582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78,903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109220</xdr:rowOff>
    </xdr:from>
    <xdr:to>
      <xdr:col>41</xdr:col>
      <xdr:colOff>50800</xdr:colOff>
      <xdr:row>58</xdr:row>
      <xdr:rowOff>100330</xdr:rowOff>
    </xdr:to>
    <xdr:cxnSp macro="">
      <xdr:nvCxnSpPr>
        <xdr:cNvPr id="350" name="直線コネクタ 349"/>
        <xdr:cNvCxnSpPr/>
      </xdr:nvCxnSpPr>
      <xdr:spPr>
        <a:xfrm>
          <a:off x="6629400" y="9881870"/>
          <a:ext cx="841375"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163195</xdr:rowOff>
    </xdr:from>
    <xdr:to>
      <xdr:col>41</xdr:col>
      <xdr:colOff>101600</xdr:colOff>
      <xdr:row>58</xdr:row>
      <xdr:rowOff>93345</xdr:rowOff>
    </xdr:to>
    <xdr:sp macro="" textlink="">
      <xdr:nvSpPr>
        <xdr:cNvPr id="351" name="フローチャート: 判断 350"/>
        <xdr:cNvSpPr/>
      </xdr:nvSpPr>
      <xdr:spPr>
        <a:xfrm>
          <a:off x="7419975"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109855</xdr:rowOff>
    </xdr:from>
    <xdr:ext cx="594995" cy="253365"/>
    <xdr:sp macro="" textlink="">
      <xdr:nvSpPr>
        <xdr:cNvPr id="352" name="テキスト ボックス 351"/>
        <xdr:cNvSpPr txBox="1"/>
      </xdr:nvSpPr>
      <xdr:spPr>
        <a:xfrm>
          <a:off x="7190105" y="971105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106,092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5080</xdr:rowOff>
    </xdr:from>
    <xdr:to>
      <xdr:col>36</xdr:col>
      <xdr:colOff>165100</xdr:colOff>
      <xdr:row>58</xdr:row>
      <xdr:rowOff>106680</xdr:rowOff>
    </xdr:to>
    <xdr:sp macro="" textlink="">
      <xdr:nvSpPr>
        <xdr:cNvPr id="353" name="フローチャート: 判断 352"/>
        <xdr:cNvSpPr/>
      </xdr:nvSpPr>
      <xdr:spPr>
        <a:xfrm>
          <a:off x="6578600" y="994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97790</xdr:rowOff>
    </xdr:from>
    <xdr:ext cx="530860" cy="253365"/>
    <xdr:sp macro="" textlink="">
      <xdr:nvSpPr>
        <xdr:cNvPr id="354" name="テキスト ボックス 353"/>
        <xdr:cNvSpPr txBox="1"/>
      </xdr:nvSpPr>
      <xdr:spPr>
        <a:xfrm>
          <a:off x="6371590" y="1004189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91,837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5" name="テキスト ボックス 354"/>
        <xdr:cNvSpPr txBox="1"/>
      </xdr:nvSpPr>
      <xdr:spPr>
        <a:xfrm>
          <a:off x="9772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0095" cy="259080"/>
    <xdr:sp macro="" textlink="">
      <xdr:nvSpPr>
        <xdr:cNvPr id="356" name="テキスト ボックス 355"/>
        <xdr:cNvSpPr txBox="1"/>
      </xdr:nvSpPr>
      <xdr:spPr>
        <a:xfrm>
          <a:off x="8982075"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0095" cy="259080"/>
    <xdr:sp macro="" textlink="">
      <xdr:nvSpPr>
        <xdr:cNvPr id="357" name="テキスト ボックス 356"/>
        <xdr:cNvSpPr txBox="1"/>
      </xdr:nvSpPr>
      <xdr:spPr>
        <a:xfrm>
          <a:off x="81407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0095" cy="259080"/>
    <xdr:sp macro="" textlink="">
      <xdr:nvSpPr>
        <xdr:cNvPr id="358" name="テキスト ボックス 357"/>
        <xdr:cNvSpPr txBox="1"/>
      </xdr:nvSpPr>
      <xdr:spPr>
        <a:xfrm>
          <a:off x="72898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0095" cy="259080"/>
    <xdr:sp macro="" textlink="">
      <xdr:nvSpPr>
        <xdr:cNvPr id="359" name="テキスト ボックス 358"/>
        <xdr:cNvSpPr txBox="1"/>
      </xdr:nvSpPr>
      <xdr:spPr>
        <a:xfrm>
          <a:off x="6448425"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63500</xdr:rowOff>
    </xdr:from>
    <xdr:to>
      <xdr:col>55</xdr:col>
      <xdr:colOff>50800</xdr:colOff>
      <xdr:row>58</xdr:row>
      <xdr:rowOff>165100</xdr:rowOff>
    </xdr:to>
    <xdr:sp macro="" textlink="">
      <xdr:nvSpPr>
        <xdr:cNvPr id="360" name="楕円 359"/>
        <xdr:cNvSpPr/>
      </xdr:nvSpPr>
      <xdr:spPr>
        <a:xfrm>
          <a:off x="9912350" y="10007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149860</xdr:rowOff>
    </xdr:from>
    <xdr:ext cx="532765" cy="259080"/>
    <xdr:sp macro="" textlink="">
      <xdr:nvSpPr>
        <xdr:cNvPr id="361" name="普通建設事業費該当値テキスト"/>
        <xdr:cNvSpPr txBox="1"/>
      </xdr:nvSpPr>
      <xdr:spPr>
        <a:xfrm>
          <a:off x="10004425" y="99225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27,825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72390</xdr:rowOff>
    </xdr:from>
    <xdr:to>
      <xdr:col>50</xdr:col>
      <xdr:colOff>165100</xdr:colOff>
      <xdr:row>59</xdr:row>
      <xdr:rowOff>2540</xdr:rowOff>
    </xdr:to>
    <xdr:sp macro="" textlink="">
      <xdr:nvSpPr>
        <xdr:cNvPr id="362" name="楕円 361"/>
        <xdr:cNvSpPr/>
      </xdr:nvSpPr>
      <xdr:spPr>
        <a:xfrm>
          <a:off x="9112250" y="100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166370</xdr:rowOff>
    </xdr:from>
    <xdr:ext cx="530860" cy="253365"/>
    <xdr:sp macro="" textlink="">
      <xdr:nvSpPr>
        <xdr:cNvPr id="363" name="テキスト ボックス 362"/>
        <xdr:cNvSpPr txBox="1"/>
      </xdr:nvSpPr>
      <xdr:spPr>
        <a:xfrm>
          <a:off x="8905240" y="1011047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62230</xdr:rowOff>
    </xdr:from>
    <xdr:to>
      <xdr:col>46</xdr:col>
      <xdr:colOff>38100</xdr:colOff>
      <xdr:row>58</xdr:row>
      <xdr:rowOff>163830</xdr:rowOff>
    </xdr:to>
    <xdr:sp macro="" textlink="">
      <xdr:nvSpPr>
        <xdr:cNvPr id="364" name="楕円 363"/>
        <xdr:cNvSpPr/>
      </xdr:nvSpPr>
      <xdr:spPr>
        <a:xfrm>
          <a:off x="8270875" y="100063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154940</xdr:rowOff>
    </xdr:from>
    <xdr:ext cx="530860" cy="253365"/>
    <xdr:sp macro="" textlink="">
      <xdr:nvSpPr>
        <xdr:cNvPr id="365" name="テキスト ボックス 364"/>
        <xdr:cNvSpPr txBox="1"/>
      </xdr:nvSpPr>
      <xdr:spPr>
        <a:xfrm>
          <a:off x="8063865" y="1009904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29,154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49530</xdr:rowOff>
    </xdr:from>
    <xdr:to>
      <xdr:col>41</xdr:col>
      <xdr:colOff>101600</xdr:colOff>
      <xdr:row>58</xdr:row>
      <xdr:rowOff>151130</xdr:rowOff>
    </xdr:to>
    <xdr:sp macro="" textlink="">
      <xdr:nvSpPr>
        <xdr:cNvPr id="366" name="楕円 365"/>
        <xdr:cNvSpPr/>
      </xdr:nvSpPr>
      <xdr:spPr>
        <a:xfrm>
          <a:off x="7419975" y="99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142240</xdr:rowOff>
    </xdr:from>
    <xdr:ext cx="530860" cy="259080"/>
    <xdr:sp macro="" textlink="">
      <xdr:nvSpPr>
        <xdr:cNvPr id="367" name="テキスト ボックス 366"/>
        <xdr:cNvSpPr txBox="1"/>
      </xdr:nvSpPr>
      <xdr:spPr>
        <a:xfrm>
          <a:off x="7222490" y="100863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58420</xdr:rowOff>
    </xdr:from>
    <xdr:to>
      <xdr:col>36</xdr:col>
      <xdr:colOff>165100</xdr:colOff>
      <xdr:row>57</xdr:row>
      <xdr:rowOff>160020</xdr:rowOff>
    </xdr:to>
    <xdr:sp macro="" textlink="">
      <xdr:nvSpPr>
        <xdr:cNvPr id="368" name="楕円 367"/>
        <xdr:cNvSpPr/>
      </xdr:nvSpPr>
      <xdr:spPr>
        <a:xfrm>
          <a:off x="6578600" y="9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5080</xdr:rowOff>
    </xdr:from>
    <xdr:ext cx="594995" cy="259080"/>
    <xdr:sp macro="" textlink="">
      <xdr:nvSpPr>
        <xdr:cNvPr id="369" name="テキスト ボックス 368"/>
        <xdr:cNvSpPr txBox="1"/>
      </xdr:nvSpPr>
      <xdr:spPr>
        <a:xfrm>
          <a:off x="6339205" y="960628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220,553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280150" y="10858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397625"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397625"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36600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36600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45185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45185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280150" y="11684000"/>
          <a:ext cx="44481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075" cy="219710"/>
    <xdr:sp macro="" textlink="">
      <xdr:nvSpPr>
        <xdr:cNvPr id="378" name="テキスト ボックス 377"/>
        <xdr:cNvSpPr txBox="1"/>
      </xdr:nvSpPr>
      <xdr:spPr>
        <a:xfrm>
          <a:off x="6242050" y="11493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280150" y="13970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280150" y="13589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5110" cy="259080"/>
    <xdr:sp macro="" textlink="">
      <xdr:nvSpPr>
        <xdr:cNvPr id="381" name="テキスト ボックス 380"/>
        <xdr:cNvSpPr txBox="1"/>
      </xdr:nvSpPr>
      <xdr:spPr>
        <a:xfrm>
          <a:off x="6040755"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280150" y="13208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89915" cy="259080"/>
    <xdr:sp macro="" textlink="">
      <xdr:nvSpPr>
        <xdr:cNvPr id="383" name="テキスト ボックス 382"/>
        <xdr:cNvSpPr txBox="1"/>
      </xdr:nvSpPr>
      <xdr:spPr>
        <a:xfrm>
          <a:off x="5713095" y="1306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280150" y="12827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89915" cy="253365"/>
    <xdr:sp macro="" textlink="">
      <xdr:nvSpPr>
        <xdr:cNvPr id="385" name="テキスト ボックス 384"/>
        <xdr:cNvSpPr txBox="1"/>
      </xdr:nvSpPr>
      <xdr:spPr>
        <a:xfrm>
          <a:off x="5713095" y="1268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280150" y="12446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89915" cy="259080"/>
    <xdr:sp macro="" textlink="">
      <xdr:nvSpPr>
        <xdr:cNvPr id="387" name="テキスト ボックス 386"/>
        <xdr:cNvSpPr txBox="1"/>
      </xdr:nvSpPr>
      <xdr:spPr>
        <a:xfrm>
          <a:off x="5713095" y="1230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280150" y="12065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9915" cy="259080"/>
    <xdr:sp macro="" textlink="">
      <xdr:nvSpPr>
        <xdr:cNvPr id="389" name="テキスト ボックス 388"/>
        <xdr:cNvSpPr txBox="1"/>
      </xdr:nvSpPr>
      <xdr:spPr>
        <a:xfrm>
          <a:off x="5713095"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280150" y="11684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915" cy="253365"/>
    <xdr:sp macro="" textlink="">
      <xdr:nvSpPr>
        <xdr:cNvPr id="391" name="テキスト ボックス 390"/>
        <xdr:cNvSpPr txBox="1"/>
      </xdr:nvSpPr>
      <xdr:spPr>
        <a:xfrm>
          <a:off x="5713095"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280150" y="11684000"/>
          <a:ext cx="44481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180975</xdr:colOff>
      <xdr:row>70</xdr:row>
      <xdr:rowOff>116840</xdr:rowOff>
    </xdr:from>
    <xdr:to>
      <xdr:col>54</xdr:col>
      <xdr:colOff>180975</xdr:colOff>
      <xdr:row>79</xdr:row>
      <xdr:rowOff>44450</xdr:rowOff>
    </xdr:to>
    <xdr:cxnSp macro="">
      <xdr:nvCxnSpPr>
        <xdr:cNvPr id="393" name="直線コネクタ 392"/>
        <xdr:cNvCxnSpPr/>
      </xdr:nvCxnSpPr>
      <xdr:spPr>
        <a:xfrm flipV="1">
          <a:off x="9953625" y="12118340"/>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7650" cy="259080"/>
    <xdr:sp macro="" textlink="">
      <xdr:nvSpPr>
        <xdr:cNvPr id="394" name="普通建設事業費 （ うち新規整備　）最小値テキスト"/>
        <xdr:cNvSpPr txBox="1"/>
      </xdr:nvSpPr>
      <xdr:spPr>
        <a:xfrm>
          <a:off x="10004425" y="135928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xdr:cNvCxnSpPr/>
      </xdr:nvCxnSpPr>
      <xdr:spPr>
        <a:xfrm>
          <a:off x="9874250" y="13589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63500</xdr:rowOff>
    </xdr:from>
    <xdr:ext cx="596900" cy="253365"/>
    <xdr:sp macro="" textlink="">
      <xdr:nvSpPr>
        <xdr:cNvPr id="396" name="普通建設事業費 （ うち新規整備　）最大値テキスト"/>
        <xdr:cNvSpPr txBox="1"/>
      </xdr:nvSpPr>
      <xdr:spPr>
        <a:xfrm>
          <a:off x="10004425" y="11893550"/>
          <a:ext cx="596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386,038</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116840</xdr:rowOff>
    </xdr:from>
    <xdr:to>
      <xdr:col>55</xdr:col>
      <xdr:colOff>88900</xdr:colOff>
      <xdr:row>70</xdr:row>
      <xdr:rowOff>116840</xdr:rowOff>
    </xdr:to>
    <xdr:cxnSp macro="">
      <xdr:nvCxnSpPr>
        <xdr:cNvPr id="397" name="直線コネクタ 396"/>
        <xdr:cNvCxnSpPr/>
      </xdr:nvCxnSpPr>
      <xdr:spPr>
        <a:xfrm>
          <a:off x="9874250" y="1211834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26670</xdr:rowOff>
    </xdr:from>
    <xdr:to>
      <xdr:col>55</xdr:col>
      <xdr:colOff>0</xdr:colOff>
      <xdr:row>79</xdr:row>
      <xdr:rowOff>37465</xdr:rowOff>
    </xdr:to>
    <xdr:cxnSp macro="">
      <xdr:nvCxnSpPr>
        <xdr:cNvPr id="398" name="直線コネクタ 397"/>
        <xdr:cNvCxnSpPr/>
      </xdr:nvCxnSpPr>
      <xdr:spPr>
        <a:xfrm flipV="1">
          <a:off x="9163050" y="13571220"/>
          <a:ext cx="79057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64135</xdr:rowOff>
    </xdr:from>
    <xdr:ext cx="532765" cy="253365"/>
    <xdr:sp macro="" textlink="">
      <xdr:nvSpPr>
        <xdr:cNvPr id="399" name="普通建設事業費 （ うち新規整備　）平均値テキスト"/>
        <xdr:cNvSpPr txBox="1"/>
      </xdr:nvSpPr>
      <xdr:spPr>
        <a:xfrm>
          <a:off x="10004425" y="13265785"/>
          <a:ext cx="5327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32,587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40640</xdr:rowOff>
    </xdr:from>
    <xdr:to>
      <xdr:col>55</xdr:col>
      <xdr:colOff>50800</xdr:colOff>
      <xdr:row>78</xdr:row>
      <xdr:rowOff>142240</xdr:rowOff>
    </xdr:to>
    <xdr:sp macro="" textlink="">
      <xdr:nvSpPr>
        <xdr:cNvPr id="400" name="フローチャート: 判断 399"/>
        <xdr:cNvSpPr/>
      </xdr:nvSpPr>
      <xdr:spPr>
        <a:xfrm>
          <a:off x="9912350" y="134137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635</xdr:rowOff>
    </xdr:from>
    <xdr:to>
      <xdr:col>50</xdr:col>
      <xdr:colOff>114300</xdr:colOff>
      <xdr:row>79</xdr:row>
      <xdr:rowOff>37465</xdr:rowOff>
    </xdr:to>
    <xdr:cxnSp macro="">
      <xdr:nvCxnSpPr>
        <xdr:cNvPr id="401" name="直線コネクタ 400"/>
        <xdr:cNvCxnSpPr/>
      </xdr:nvCxnSpPr>
      <xdr:spPr>
        <a:xfrm>
          <a:off x="8321675" y="13545185"/>
          <a:ext cx="84137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76200</xdr:rowOff>
    </xdr:from>
    <xdr:to>
      <xdr:col>50</xdr:col>
      <xdr:colOff>165100</xdr:colOff>
      <xdr:row>79</xdr:row>
      <xdr:rowOff>6350</xdr:rowOff>
    </xdr:to>
    <xdr:sp macro="" textlink="">
      <xdr:nvSpPr>
        <xdr:cNvPr id="402" name="フローチャート: 判断 401"/>
        <xdr:cNvSpPr/>
      </xdr:nvSpPr>
      <xdr:spPr>
        <a:xfrm>
          <a:off x="911225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22860</xdr:rowOff>
    </xdr:from>
    <xdr:ext cx="530860" cy="259080"/>
    <xdr:sp macro="" textlink="">
      <xdr:nvSpPr>
        <xdr:cNvPr id="403" name="テキスト ボックス 402"/>
        <xdr:cNvSpPr txBox="1"/>
      </xdr:nvSpPr>
      <xdr:spPr>
        <a:xfrm>
          <a:off x="8905240" y="13224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635</xdr:rowOff>
    </xdr:from>
    <xdr:to>
      <xdr:col>45</xdr:col>
      <xdr:colOff>177800</xdr:colOff>
      <xdr:row>79</xdr:row>
      <xdr:rowOff>31750</xdr:rowOff>
    </xdr:to>
    <xdr:cxnSp macro="">
      <xdr:nvCxnSpPr>
        <xdr:cNvPr id="404" name="直線コネクタ 403"/>
        <xdr:cNvCxnSpPr/>
      </xdr:nvCxnSpPr>
      <xdr:spPr>
        <a:xfrm flipV="1">
          <a:off x="7470775" y="13545185"/>
          <a:ext cx="8509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68580</xdr:rowOff>
    </xdr:from>
    <xdr:to>
      <xdr:col>46</xdr:col>
      <xdr:colOff>38100</xdr:colOff>
      <xdr:row>78</xdr:row>
      <xdr:rowOff>170180</xdr:rowOff>
    </xdr:to>
    <xdr:sp macro="" textlink="">
      <xdr:nvSpPr>
        <xdr:cNvPr id="405" name="フローチャート: 判断 404"/>
        <xdr:cNvSpPr/>
      </xdr:nvSpPr>
      <xdr:spPr>
        <a:xfrm>
          <a:off x="8270875" y="134416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15240</xdr:rowOff>
    </xdr:from>
    <xdr:ext cx="530860" cy="259080"/>
    <xdr:sp macro="" textlink="">
      <xdr:nvSpPr>
        <xdr:cNvPr id="406" name="テキスト ボックス 405"/>
        <xdr:cNvSpPr txBox="1"/>
      </xdr:nvSpPr>
      <xdr:spPr>
        <a:xfrm>
          <a:off x="8063865" y="132168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127000</xdr:rowOff>
    </xdr:from>
    <xdr:to>
      <xdr:col>41</xdr:col>
      <xdr:colOff>50800</xdr:colOff>
      <xdr:row>79</xdr:row>
      <xdr:rowOff>31750</xdr:rowOff>
    </xdr:to>
    <xdr:cxnSp macro="">
      <xdr:nvCxnSpPr>
        <xdr:cNvPr id="407" name="直線コネクタ 406"/>
        <xdr:cNvCxnSpPr/>
      </xdr:nvCxnSpPr>
      <xdr:spPr>
        <a:xfrm>
          <a:off x="6629400" y="13500100"/>
          <a:ext cx="84137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104775</xdr:rowOff>
    </xdr:from>
    <xdr:to>
      <xdr:col>41</xdr:col>
      <xdr:colOff>101600</xdr:colOff>
      <xdr:row>78</xdr:row>
      <xdr:rowOff>34925</xdr:rowOff>
    </xdr:to>
    <xdr:sp macro="" textlink="">
      <xdr:nvSpPr>
        <xdr:cNvPr id="408" name="フローチャート: 判断 407"/>
        <xdr:cNvSpPr/>
      </xdr:nvSpPr>
      <xdr:spPr>
        <a:xfrm>
          <a:off x="7419975"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52070</xdr:rowOff>
    </xdr:from>
    <xdr:ext cx="530860" cy="253365"/>
    <xdr:sp macro="" textlink="">
      <xdr:nvSpPr>
        <xdr:cNvPr id="409" name="テキスト ボックス 408"/>
        <xdr:cNvSpPr txBox="1"/>
      </xdr:nvSpPr>
      <xdr:spPr>
        <a:xfrm>
          <a:off x="7222490" y="1308227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19685</xdr:rowOff>
    </xdr:from>
    <xdr:to>
      <xdr:col>36</xdr:col>
      <xdr:colOff>165100</xdr:colOff>
      <xdr:row>78</xdr:row>
      <xdr:rowOff>121285</xdr:rowOff>
    </xdr:to>
    <xdr:sp macro="" textlink="">
      <xdr:nvSpPr>
        <xdr:cNvPr id="410" name="フローチャート: 判断 409"/>
        <xdr:cNvSpPr/>
      </xdr:nvSpPr>
      <xdr:spPr>
        <a:xfrm>
          <a:off x="6578600" y="1339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137795</xdr:rowOff>
    </xdr:from>
    <xdr:ext cx="530860" cy="259080"/>
    <xdr:sp macro="" textlink="">
      <xdr:nvSpPr>
        <xdr:cNvPr id="411" name="テキスト ボックス 410"/>
        <xdr:cNvSpPr txBox="1"/>
      </xdr:nvSpPr>
      <xdr:spPr>
        <a:xfrm>
          <a:off x="6371590" y="131679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38,238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xdr:cNvSpPr txBox="1"/>
      </xdr:nvSpPr>
      <xdr:spPr>
        <a:xfrm>
          <a:off x="97726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0095" cy="259080"/>
    <xdr:sp macro="" textlink="">
      <xdr:nvSpPr>
        <xdr:cNvPr id="413" name="テキスト ボックス 412"/>
        <xdr:cNvSpPr txBox="1"/>
      </xdr:nvSpPr>
      <xdr:spPr>
        <a:xfrm>
          <a:off x="8982075"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0095" cy="259080"/>
    <xdr:sp macro="" textlink="">
      <xdr:nvSpPr>
        <xdr:cNvPr id="414" name="テキスト ボックス 413"/>
        <xdr:cNvSpPr txBox="1"/>
      </xdr:nvSpPr>
      <xdr:spPr>
        <a:xfrm>
          <a:off x="81407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0095" cy="259080"/>
    <xdr:sp macro="" textlink="">
      <xdr:nvSpPr>
        <xdr:cNvPr id="415" name="テキスト ボックス 414"/>
        <xdr:cNvSpPr txBox="1"/>
      </xdr:nvSpPr>
      <xdr:spPr>
        <a:xfrm>
          <a:off x="72898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0095" cy="259080"/>
    <xdr:sp macro="" textlink="">
      <xdr:nvSpPr>
        <xdr:cNvPr id="416" name="テキスト ボックス 415"/>
        <xdr:cNvSpPr txBox="1"/>
      </xdr:nvSpPr>
      <xdr:spPr>
        <a:xfrm>
          <a:off x="6448425"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147320</xdr:rowOff>
    </xdr:from>
    <xdr:to>
      <xdr:col>55</xdr:col>
      <xdr:colOff>50800</xdr:colOff>
      <xdr:row>79</xdr:row>
      <xdr:rowOff>77470</xdr:rowOff>
    </xdr:to>
    <xdr:sp macro="" textlink="">
      <xdr:nvSpPr>
        <xdr:cNvPr id="417" name="楕円 416"/>
        <xdr:cNvSpPr/>
      </xdr:nvSpPr>
      <xdr:spPr>
        <a:xfrm>
          <a:off x="9912350" y="135204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62230</xdr:rowOff>
    </xdr:from>
    <xdr:ext cx="467995" cy="259080"/>
    <xdr:sp macro="" textlink="">
      <xdr:nvSpPr>
        <xdr:cNvPr id="418" name="普通建設事業費 （ うち新規整備　）該当値テキスト"/>
        <xdr:cNvSpPr txBox="1"/>
      </xdr:nvSpPr>
      <xdr:spPr>
        <a:xfrm>
          <a:off x="10004425" y="134353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158115</xdr:rowOff>
    </xdr:from>
    <xdr:to>
      <xdr:col>50</xdr:col>
      <xdr:colOff>165100</xdr:colOff>
      <xdr:row>79</xdr:row>
      <xdr:rowOff>88265</xdr:rowOff>
    </xdr:to>
    <xdr:sp macro="" textlink="">
      <xdr:nvSpPr>
        <xdr:cNvPr id="419" name="楕円 418"/>
        <xdr:cNvSpPr/>
      </xdr:nvSpPr>
      <xdr:spPr>
        <a:xfrm>
          <a:off x="9112250" y="1353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79375</xdr:rowOff>
    </xdr:from>
    <xdr:ext cx="466090" cy="258445"/>
    <xdr:sp macro="" textlink="">
      <xdr:nvSpPr>
        <xdr:cNvPr id="420" name="テキスト ボックス 419"/>
        <xdr:cNvSpPr txBox="1"/>
      </xdr:nvSpPr>
      <xdr:spPr>
        <a:xfrm>
          <a:off x="8937625" y="1362392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121285</xdr:rowOff>
    </xdr:from>
    <xdr:to>
      <xdr:col>46</xdr:col>
      <xdr:colOff>38100</xdr:colOff>
      <xdr:row>79</xdr:row>
      <xdr:rowOff>52070</xdr:rowOff>
    </xdr:to>
    <xdr:sp macro="" textlink="">
      <xdr:nvSpPr>
        <xdr:cNvPr id="421" name="楕円 420"/>
        <xdr:cNvSpPr/>
      </xdr:nvSpPr>
      <xdr:spPr>
        <a:xfrm>
          <a:off x="8270875" y="13494385"/>
          <a:ext cx="9207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42545</xdr:rowOff>
    </xdr:from>
    <xdr:ext cx="530860" cy="253365"/>
    <xdr:sp macro="" textlink="">
      <xdr:nvSpPr>
        <xdr:cNvPr id="422" name="テキスト ボックス 421"/>
        <xdr:cNvSpPr txBox="1"/>
      </xdr:nvSpPr>
      <xdr:spPr>
        <a:xfrm>
          <a:off x="8063865" y="1358709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11,535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152400</xdr:rowOff>
    </xdr:from>
    <xdr:to>
      <xdr:col>41</xdr:col>
      <xdr:colOff>101600</xdr:colOff>
      <xdr:row>79</xdr:row>
      <xdr:rowOff>82550</xdr:rowOff>
    </xdr:to>
    <xdr:sp macro="" textlink="">
      <xdr:nvSpPr>
        <xdr:cNvPr id="423" name="楕円 422"/>
        <xdr:cNvSpPr/>
      </xdr:nvSpPr>
      <xdr:spPr>
        <a:xfrm>
          <a:off x="7419975"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73660</xdr:rowOff>
    </xdr:from>
    <xdr:ext cx="466090" cy="259080"/>
    <xdr:sp macro="" textlink="">
      <xdr:nvSpPr>
        <xdr:cNvPr id="424" name="テキスト ボックス 423"/>
        <xdr:cNvSpPr txBox="1"/>
      </xdr:nvSpPr>
      <xdr:spPr>
        <a:xfrm>
          <a:off x="7245350" y="136182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76200</xdr:rowOff>
    </xdr:from>
    <xdr:to>
      <xdr:col>36</xdr:col>
      <xdr:colOff>165100</xdr:colOff>
      <xdr:row>79</xdr:row>
      <xdr:rowOff>6350</xdr:rowOff>
    </xdr:to>
    <xdr:sp macro="" textlink="">
      <xdr:nvSpPr>
        <xdr:cNvPr id="425" name="楕円 424"/>
        <xdr:cNvSpPr/>
      </xdr:nvSpPr>
      <xdr:spPr>
        <a:xfrm>
          <a:off x="65786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168910</xdr:rowOff>
    </xdr:from>
    <xdr:ext cx="530860" cy="253365"/>
    <xdr:sp macro="" textlink="">
      <xdr:nvSpPr>
        <xdr:cNvPr id="426" name="テキスト ボックス 425"/>
        <xdr:cNvSpPr txBox="1"/>
      </xdr:nvSpPr>
      <xdr:spPr>
        <a:xfrm>
          <a:off x="6371590" y="1354201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280150" y="14287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397625"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397625"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36600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36600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45185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45185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36,273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280150" y="15113000"/>
          <a:ext cx="44481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075" cy="219710"/>
    <xdr:sp macro="" textlink="">
      <xdr:nvSpPr>
        <xdr:cNvPr id="435" name="テキスト ボックス 434"/>
        <xdr:cNvSpPr txBox="1"/>
      </xdr:nvSpPr>
      <xdr:spPr>
        <a:xfrm>
          <a:off x="6242050" y="14922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280150" y="17399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37" name="直線コネクタ 436"/>
        <xdr:cNvCxnSpPr/>
      </xdr:nvCxnSpPr>
      <xdr:spPr>
        <a:xfrm>
          <a:off x="6280150" y="1707261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5110" cy="259080"/>
    <xdr:sp macro="" textlink="">
      <xdr:nvSpPr>
        <xdr:cNvPr id="438" name="テキスト ボックス 437"/>
        <xdr:cNvSpPr txBox="1"/>
      </xdr:nvSpPr>
      <xdr:spPr>
        <a:xfrm>
          <a:off x="6040755" y="16930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39" name="直線コネクタ 438"/>
        <xdr:cNvCxnSpPr/>
      </xdr:nvCxnSpPr>
      <xdr:spPr>
        <a:xfrm>
          <a:off x="6280150" y="1674558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89915" cy="253365"/>
    <xdr:sp macro="" textlink="">
      <xdr:nvSpPr>
        <xdr:cNvPr id="440" name="テキスト ボックス 439"/>
        <xdr:cNvSpPr txBox="1"/>
      </xdr:nvSpPr>
      <xdr:spPr>
        <a:xfrm>
          <a:off x="5713095" y="1660334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1" name="直線コネクタ 440"/>
        <xdr:cNvCxnSpPr/>
      </xdr:nvCxnSpPr>
      <xdr:spPr>
        <a:xfrm>
          <a:off x="6280150" y="1641983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89915" cy="259080"/>
    <xdr:sp macro="" textlink="">
      <xdr:nvSpPr>
        <xdr:cNvPr id="442" name="テキスト ボックス 441"/>
        <xdr:cNvSpPr txBox="1"/>
      </xdr:nvSpPr>
      <xdr:spPr>
        <a:xfrm>
          <a:off x="5713095" y="16276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3" name="直線コネクタ 442"/>
        <xdr:cNvCxnSpPr/>
      </xdr:nvCxnSpPr>
      <xdr:spPr>
        <a:xfrm>
          <a:off x="6280150" y="1609280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89915" cy="253365"/>
    <xdr:sp macro="" textlink="">
      <xdr:nvSpPr>
        <xdr:cNvPr id="444" name="テキスト ボックス 443"/>
        <xdr:cNvSpPr txBox="1"/>
      </xdr:nvSpPr>
      <xdr:spPr>
        <a:xfrm>
          <a:off x="5713095" y="15951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5" name="直線コネクタ 444"/>
        <xdr:cNvCxnSpPr/>
      </xdr:nvCxnSpPr>
      <xdr:spPr>
        <a:xfrm>
          <a:off x="6280150" y="1576641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9915" cy="258445"/>
    <xdr:sp macro="" textlink="">
      <xdr:nvSpPr>
        <xdr:cNvPr id="446" name="テキスト ボックス 445"/>
        <xdr:cNvSpPr txBox="1"/>
      </xdr:nvSpPr>
      <xdr:spPr>
        <a:xfrm>
          <a:off x="5713095" y="15624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47" name="直線コネクタ 446"/>
        <xdr:cNvCxnSpPr/>
      </xdr:nvCxnSpPr>
      <xdr:spPr>
        <a:xfrm>
          <a:off x="6280150" y="1543939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38100</xdr:rowOff>
    </xdr:from>
    <xdr:ext cx="681990" cy="259080"/>
    <xdr:sp macro="" textlink="">
      <xdr:nvSpPr>
        <xdr:cNvPr id="448" name="テキスト ボックス 447"/>
        <xdr:cNvSpPr txBox="1"/>
      </xdr:nvSpPr>
      <xdr:spPr>
        <a:xfrm>
          <a:off x="5622925" y="1529715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280150" y="15113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1990" cy="253365"/>
    <xdr:sp macro="" textlink="">
      <xdr:nvSpPr>
        <xdr:cNvPr id="450" name="テキスト ボックス 449"/>
        <xdr:cNvSpPr txBox="1"/>
      </xdr:nvSpPr>
      <xdr:spPr>
        <a:xfrm>
          <a:off x="5622925" y="14970760"/>
          <a:ext cx="6819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280150" y="15113000"/>
          <a:ext cx="44481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180975</xdr:colOff>
      <xdr:row>90</xdr:row>
      <xdr:rowOff>47625</xdr:rowOff>
    </xdr:from>
    <xdr:to>
      <xdr:col>54</xdr:col>
      <xdr:colOff>180975</xdr:colOff>
      <xdr:row>99</xdr:row>
      <xdr:rowOff>93980</xdr:rowOff>
    </xdr:to>
    <xdr:cxnSp macro="">
      <xdr:nvCxnSpPr>
        <xdr:cNvPr id="452" name="直線コネクタ 451"/>
        <xdr:cNvCxnSpPr/>
      </xdr:nvCxnSpPr>
      <xdr:spPr>
        <a:xfrm flipV="1">
          <a:off x="9953625" y="15478125"/>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97790</xdr:rowOff>
    </xdr:from>
    <xdr:ext cx="467995" cy="253365"/>
    <xdr:sp macro="" textlink="">
      <xdr:nvSpPr>
        <xdr:cNvPr id="453" name="普通建設事業費 （ うち更新整備　）最小値テキスト"/>
        <xdr:cNvSpPr txBox="1"/>
      </xdr:nvSpPr>
      <xdr:spPr>
        <a:xfrm>
          <a:off x="10004425" y="17071340"/>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2,851</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93980</xdr:rowOff>
    </xdr:from>
    <xdr:to>
      <xdr:col>55</xdr:col>
      <xdr:colOff>88900</xdr:colOff>
      <xdr:row>99</xdr:row>
      <xdr:rowOff>93980</xdr:rowOff>
    </xdr:to>
    <xdr:cxnSp macro="">
      <xdr:nvCxnSpPr>
        <xdr:cNvPr id="454" name="直線コネクタ 453"/>
        <xdr:cNvCxnSpPr/>
      </xdr:nvCxnSpPr>
      <xdr:spPr>
        <a:xfrm>
          <a:off x="9874250" y="1706753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166370</xdr:rowOff>
    </xdr:from>
    <xdr:ext cx="596900" cy="253365"/>
    <xdr:sp macro="" textlink="">
      <xdr:nvSpPr>
        <xdr:cNvPr id="455" name="普通建設事業費 （ うち更新整備　）最大値テキスト"/>
        <xdr:cNvSpPr txBox="1"/>
      </xdr:nvSpPr>
      <xdr:spPr>
        <a:xfrm>
          <a:off x="10004425" y="15253970"/>
          <a:ext cx="596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976,521</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47625</xdr:rowOff>
    </xdr:from>
    <xdr:to>
      <xdr:col>55</xdr:col>
      <xdr:colOff>88900</xdr:colOff>
      <xdr:row>90</xdr:row>
      <xdr:rowOff>47625</xdr:rowOff>
    </xdr:to>
    <xdr:cxnSp macro="">
      <xdr:nvCxnSpPr>
        <xdr:cNvPr id="456" name="直線コネクタ 455"/>
        <xdr:cNvCxnSpPr/>
      </xdr:nvCxnSpPr>
      <xdr:spPr>
        <a:xfrm>
          <a:off x="9874250" y="1547812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67310</xdr:rowOff>
    </xdr:from>
    <xdr:to>
      <xdr:col>55</xdr:col>
      <xdr:colOff>0</xdr:colOff>
      <xdr:row>99</xdr:row>
      <xdr:rowOff>84455</xdr:rowOff>
    </xdr:to>
    <xdr:cxnSp macro="">
      <xdr:nvCxnSpPr>
        <xdr:cNvPr id="457" name="直線コネクタ 456"/>
        <xdr:cNvCxnSpPr/>
      </xdr:nvCxnSpPr>
      <xdr:spPr>
        <a:xfrm flipV="1">
          <a:off x="9163050" y="17040860"/>
          <a:ext cx="79057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138430</xdr:rowOff>
    </xdr:from>
    <xdr:ext cx="532765" cy="259080"/>
    <xdr:sp macro="" textlink="">
      <xdr:nvSpPr>
        <xdr:cNvPr id="458" name="普通建設事業費 （ うち更新整備　）平均値テキスト"/>
        <xdr:cNvSpPr txBox="1"/>
      </xdr:nvSpPr>
      <xdr:spPr>
        <a:xfrm>
          <a:off x="10004425" y="16769080"/>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63,748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115570</xdr:rowOff>
    </xdr:from>
    <xdr:to>
      <xdr:col>55</xdr:col>
      <xdr:colOff>50800</xdr:colOff>
      <xdr:row>99</xdr:row>
      <xdr:rowOff>45720</xdr:rowOff>
    </xdr:to>
    <xdr:sp macro="" textlink="">
      <xdr:nvSpPr>
        <xdr:cNvPr id="459" name="フローチャート: 判断 458"/>
        <xdr:cNvSpPr/>
      </xdr:nvSpPr>
      <xdr:spPr>
        <a:xfrm>
          <a:off x="9912350" y="169176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75565</xdr:rowOff>
    </xdr:from>
    <xdr:to>
      <xdr:col>50</xdr:col>
      <xdr:colOff>114300</xdr:colOff>
      <xdr:row>99</xdr:row>
      <xdr:rowOff>84455</xdr:rowOff>
    </xdr:to>
    <xdr:cxnSp macro="">
      <xdr:nvCxnSpPr>
        <xdr:cNvPr id="460" name="直線コネクタ 459"/>
        <xdr:cNvCxnSpPr/>
      </xdr:nvCxnSpPr>
      <xdr:spPr>
        <a:xfrm>
          <a:off x="8321675" y="17049115"/>
          <a:ext cx="84137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139700</xdr:rowOff>
    </xdr:from>
    <xdr:to>
      <xdr:col>50</xdr:col>
      <xdr:colOff>165100</xdr:colOff>
      <xdr:row>99</xdr:row>
      <xdr:rowOff>69850</xdr:rowOff>
    </xdr:to>
    <xdr:sp macro="" textlink="">
      <xdr:nvSpPr>
        <xdr:cNvPr id="461" name="フローチャート: 判断 460"/>
        <xdr:cNvSpPr/>
      </xdr:nvSpPr>
      <xdr:spPr>
        <a:xfrm>
          <a:off x="9112250" y="1694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86360</xdr:rowOff>
    </xdr:from>
    <xdr:ext cx="530860" cy="253365"/>
    <xdr:sp macro="" textlink="">
      <xdr:nvSpPr>
        <xdr:cNvPr id="462" name="テキスト ボックス 461"/>
        <xdr:cNvSpPr txBox="1"/>
      </xdr:nvSpPr>
      <xdr:spPr>
        <a:xfrm>
          <a:off x="8905240" y="1671701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48,803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99</xdr:row>
      <xdr:rowOff>48260</xdr:rowOff>
    </xdr:from>
    <xdr:to>
      <xdr:col>45</xdr:col>
      <xdr:colOff>177800</xdr:colOff>
      <xdr:row>99</xdr:row>
      <xdr:rowOff>75565</xdr:rowOff>
    </xdr:to>
    <xdr:cxnSp macro="">
      <xdr:nvCxnSpPr>
        <xdr:cNvPr id="463" name="直線コネクタ 462"/>
        <xdr:cNvCxnSpPr/>
      </xdr:nvCxnSpPr>
      <xdr:spPr>
        <a:xfrm>
          <a:off x="7470775" y="17021810"/>
          <a:ext cx="8509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147320</xdr:rowOff>
    </xdr:from>
    <xdr:to>
      <xdr:col>46</xdr:col>
      <xdr:colOff>38100</xdr:colOff>
      <xdr:row>99</xdr:row>
      <xdr:rowOff>77470</xdr:rowOff>
    </xdr:to>
    <xdr:sp macro="" textlink="">
      <xdr:nvSpPr>
        <xdr:cNvPr id="464" name="フローチャート: 判断 463"/>
        <xdr:cNvSpPr/>
      </xdr:nvSpPr>
      <xdr:spPr>
        <a:xfrm>
          <a:off x="8270875" y="169494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93980</xdr:rowOff>
    </xdr:from>
    <xdr:ext cx="530860" cy="259080"/>
    <xdr:sp macro="" textlink="">
      <xdr:nvSpPr>
        <xdr:cNvPr id="465" name="テキスト ボックス 464"/>
        <xdr:cNvSpPr txBox="1"/>
      </xdr:nvSpPr>
      <xdr:spPr>
        <a:xfrm>
          <a:off x="8063865" y="167246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126365</xdr:rowOff>
    </xdr:from>
    <xdr:to>
      <xdr:col>41</xdr:col>
      <xdr:colOff>50800</xdr:colOff>
      <xdr:row>99</xdr:row>
      <xdr:rowOff>48260</xdr:rowOff>
    </xdr:to>
    <xdr:cxnSp macro="">
      <xdr:nvCxnSpPr>
        <xdr:cNvPr id="466" name="直線コネクタ 465"/>
        <xdr:cNvCxnSpPr/>
      </xdr:nvCxnSpPr>
      <xdr:spPr>
        <a:xfrm>
          <a:off x="6629400" y="16757015"/>
          <a:ext cx="841375" cy="264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166370</xdr:rowOff>
    </xdr:from>
    <xdr:to>
      <xdr:col>41</xdr:col>
      <xdr:colOff>101600</xdr:colOff>
      <xdr:row>99</xdr:row>
      <xdr:rowOff>96520</xdr:rowOff>
    </xdr:to>
    <xdr:sp macro="" textlink="">
      <xdr:nvSpPr>
        <xdr:cNvPr id="467" name="フローチャート: 判断 466"/>
        <xdr:cNvSpPr/>
      </xdr:nvSpPr>
      <xdr:spPr>
        <a:xfrm>
          <a:off x="7419975" y="1696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113030</xdr:rowOff>
    </xdr:from>
    <xdr:ext cx="530860" cy="259080"/>
    <xdr:sp macro="" textlink="">
      <xdr:nvSpPr>
        <xdr:cNvPr id="468" name="テキスト ボックス 467"/>
        <xdr:cNvSpPr txBox="1"/>
      </xdr:nvSpPr>
      <xdr:spPr>
        <a:xfrm>
          <a:off x="7222490" y="167436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153035</xdr:rowOff>
    </xdr:from>
    <xdr:to>
      <xdr:col>36</xdr:col>
      <xdr:colOff>165100</xdr:colOff>
      <xdr:row>99</xdr:row>
      <xdr:rowOff>83185</xdr:rowOff>
    </xdr:to>
    <xdr:sp macro="" textlink="">
      <xdr:nvSpPr>
        <xdr:cNvPr id="469" name="フローチャート: 判断 468"/>
        <xdr:cNvSpPr/>
      </xdr:nvSpPr>
      <xdr:spPr>
        <a:xfrm>
          <a:off x="6578600" y="1695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74930</xdr:rowOff>
    </xdr:from>
    <xdr:ext cx="530860" cy="253365"/>
    <xdr:sp macro="" textlink="">
      <xdr:nvSpPr>
        <xdr:cNvPr id="470" name="テキスト ボックス 469"/>
        <xdr:cNvSpPr txBox="1"/>
      </xdr:nvSpPr>
      <xdr:spPr>
        <a:xfrm>
          <a:off x="6371590" y="1704848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40,576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1" name="テキスト ボックス 470"/>
        <xdr:cNvSpPr txBox="1"/>
      </xdr:nvSpPr>
      <xdr:spPr>
        <a:xfrm>
          <a:off x="97726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0095" cy="259080"/>
    <xdr:sp macro="" textlink="">
      <xdr:nvSpPr>
        <xdr:cNvPr id="472" name="テキスト ボックス 471"/>
        <xdr:cNvSpPr txBox="1"/>
      </xdr:nvSpPr>
      <xdr:spPr>
        <a:xfrm>
          <a:off x="8982075"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0095" cy="259080"/>
    <xdr:sp macro="" textlink="">
      <xdr:nvSpPr>
        <xdr:cNvPr id="473" name="テキスト ボックス 472"/>
        <xdr:cNvSpPr txBox="1"/>
      </xdr:nvSpPr>
      <xdr:spPr>
        <a:xfrm>
          <a:off x="81407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0095" cy="259080"/>
    <xdr:sp macro="" textlink="">
      <xdr:nvSpPr>
        <xdr:cNvPr id="474" name="テキスト ボックス 473"/>
        <xdr:cNvSpPr txBox="1"/>
      </xdr:nvSpPr>
      <xdr:spPr>
        <a:xfrm>
          <a:off x="72898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0095" cy="259080"/>
    <xdr:sp macro="" textlink="">
      <xdr:nvSpPr>
        <xdr:cNvPr id="475" name="テキスト ボックス 474"/>
        <xdr:cNvSpPr txBox="1"/>
      </xdr:nvSpPr>
      <xdr:spPr>
        <a:xfrm>
          <a:off x="6448425"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99</xdr:row>
      <xdr:rowOff>16510</xdr:rowOff>
    </xdr:from>
    <xdr:to>
      <xdr:col>55</xdr:col>
      <xdr:colOff>50800</xdr:colOff>
      <xdr:row>99</xdr:row>
      <xdr:rowOff>118110</xdr:rowOff>
    </xdr:to>
    <xdr:sp macro="" textlink="">
      <xdr:nvSpPr>
        <xdr:cNvPr id="476" name="楕円 475"/>
        <xdr:cNvSpPr/>
      </xdr:nvSpPr>
      <xdr:spPr>
        <a:xfrm>
          <a:off x="9912350" y="1699006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103505</xdr:rowOff>
    </xdr:from>
    <xdr:ext cx="532765" cy="259080"/>
    <xdr:sp macro="" textlink="">
      <xdr:nvSpPr>
        <xdr:cNvPr id="477" name="普通建設事業費 （ うち更新整備　）該当値テキスト"/>
        <xdr:cNvSpPr txBox="1"/>
      </xdr:nvSpPr>
      <xdr:spPr>
        <a:xfrm>
          <a:off x="10004425" y="169056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99</xdr:row>
      <xdr:rowOff>33655</xdr:rowOff>
    </xdr:from>
    <xdr:to>
      <xdr:col>50</xdr:col>
      <xdr:colOff>165100</xdr:colOff>
      <xdr:row>99</xdr:row>
      <xdr:rowOff>135255</xdr:rowOff>
    </xdr:to>
    <xdr:sp macro="" textlink="">
      <xdr:nvSpPr>
        <xdr:cNvPr id="478" name="楕円 477"/>
        <xdr:cNvSpPr/>
      </xdr:nvSpPr>
      <xdr:spPr>
        <a:xfrm>
          <a:off x="9112250" y="170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99</xdr:row>
      <xdr:rowOff>126365</xdr:rowOff>
    </xdr:from>
    <xdr:ext cx="466090" cy="259080"/>
    <xdr:sp macro="" textlink="">
      <xdr:nvSpPr>
        <xdr:cNvPr id="479" name="テキスト ボックス 478"/>
        <xdr:cNvSpPr txBox="1"/>
      </xdr:nvSpPr>
      <xdr:spPr>
        <a:xfrm>
          <a:off x="8937625" y="170999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99</xdr:row>
      <xdr:rowOff>24765</xdr:rowOff>
    </xdr:from>
    <xdr:to>
      <xdr:col>46</xdr:col>
      <xdr:colOff>38100</xdr:colOff>
      <xdr:row>99</xdr:row>
      <xdr:rowOff>126365</xdr:rowOff>
    </xdr:to>
    <xdr:sp macro="" textlink="">
      <xdr:nvSpPr>
        <xdr:cNvPr id="480" name="楕円 479"/>
        <xdr:cNvSpPr/>
      </xdr:nvSpPr>
      <xdr:spPr>
        <a:xfrm>
          <a:off x="8270875" y="1699831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117475</xdr:rowOff>
    </xdr:from>
    <xdr:ext cx="530860" cy="259080"/>
    <xdr:sp macro="" textlink="">
      <xdr:nvSpPr>
        <xdr:cNvPr id="481" name="テキスト ボックス 480"/>
        <xdr:cNvSpPr txBox="1"/>
      </xdr:nvSpPr>
      <xdr:spPr>
        <a:xfrm>
          <a:off x="8063865" y="170910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14,455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168910</xdr:rowOff>
    </xdr:from>
    <xdr:to>
      <xdr:col>41</xdr:col>
      <xdr:colOff>101600</xdr:colOff>
      <xdr:row>99</xdr:row>
      <xdr:rowOff>99060</xdr:rowOff>
    </xdr:to>
    <xdr:sp macro="" textlink="">
      <xdr:nvSpPr>
        <xdr:cNvPr id="482" name="楕円 481"/>
        <xdr:cNvSpPr/>
      </xdr:nvSpPr>
      <xdr:spPr>
        <a:xfrm>
          <a:off x="7419975" y="1697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90170</xdr:rowOff>
    </xdr:from>
    <xdr:ext cx="530860" cy="259080"/>
    <xdr:sp macro="" textlink="">
      <xdr:nvSpPr>
        <xdr:cNvPr id="483" name="テキスト ボックス 482"/>
        <xdr:cNvSpPr txBox="1"/>
      </xdr:nvSpPr>
      <xdr:spPr>
        <a:xfrm>
          <a:off x="7222490" y="170637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30,862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75565</xdr:rowOff>
    </xdr:from>
    <xdr:to>
      <xdr:col>36</xdr:col>
      <xdr:colOff>165100</xdr:colOff>
      <xdr:row>98</xdr:row>
      <xdr:rowOff>6350</xdr:rowOff>
    </xdr:to>
    <xdr:sp macro="" textlink="">
      <xdr:nvSpPr>
        <xdr:cNvPr id="484" name="楕円 483"/>
        <xdr:cNvSpPr/>
      </xdr:nvSpPr>
      <xdr:spPr>
        <a:xfrm>
          <a:off x="6578600" y="16706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96</xdr:row>
      <xdr:rowOff>22225</xdr:rowOff>
    </xdr:from>
    <xdr:ext cx="594995" cy="258445"/>
    <xdr:sp macro="" textlink="">
      <xdr:nvSpPr>
        <xdr:cNvPr id="485" name="テキスト ボックス 484"/>
        <xdr:cNvSpPr txBox="1"/>
      </xdr:nvSpPr>
      <xdr:spPr>
        <a:xfrm>
          <a:off x="6339205" y="1648142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193,050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1826875" y="4000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194435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194435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2912725"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2912725"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3998575"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3998575"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1826875" y="4826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075" cy="219710"/>
    <xdr:sp macro="" textlink="">
      <xdr:nvSpPr>
        <xdr:cNvPr id="494" name="テキスト ボックス 493"/>
        <xdr:cNvSpPr txBox="1"/>
      </xdr:nvSpPr>
      <xdr:spPr>
        <a:xfrm>
          <a:off x="11788775" y="4635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1826875" y="7112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96" name="直線コネクタ 495"/>
        <xdr:cNvCxnSpPr/>
      </xdr:nvCxnSpPr>
      <xdr:spPr>
        <a:xfrm>
          <a:off x="11826875" y="678561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5110" cy="259080"/>
    <xdr:sp macro="" textlink="">
      <xdr:nvSpPr>
        <xdr:cNvPr id="497" name="テキスト ボックス 496"/>
        <xdr:cNvSpPr txBox="1"/>
      </xdr:nvSpPr>
      <xdr:spPr>
        <a:xfrm>
          <a:off x="11587480" y="6643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498" name="直線コネクタ 497"/>
        <xdr:cNvCxnSpPr/>
      </xdr:nvCxnSpPr>
      <xdr:spPr>
        <a:xfrm>
          <a:off x="11826875" y="645858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29590" cy="253365"/>
    <xdr:sp macro="" textlink="">
      <xdr:nvSpPr>
        <xdr:cNvPr id="499" name="テキスト ボックス 498"/>
        <xdr:cNvSpPr txBox="1"/>
      </xdr:nvSpPr>
      <xdr:spPr>
        <a:xfrm>
          <a:off x="11323955" y="631634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0" name="直線コネクタ 499"/>
        <xdr:cNvCxnSpPr/>
      </xdr:nvCxnSpPr>
      <xdr:spPr>
        <a:xfrm>
          <a:off x="11826875" y="613283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29590" cy="259080"/>
    <xdr:sp macro="" textlink="">
      <xdr:nvSpPr>
        <xdr:cNvPr id="501" name="テキスト ボックス 500"/>
        <xdr:cNvSpPr txBox="1"/>
      </xdr:nvSpPr>
      <xdr:spPr>
        <a:xfrm>
          <a:off x="11323955" y="59899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2" name="直線コネクタ 501"/>
        <xdr:cNvCxnSpPr/>
      </xdr:nvCxnSpPr>
      <xdr:spPr>
        <a:xfrm>
          <a:off x="11826875" y="580580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29590" cy="253365"/>
    <xdr:sp macro="" textlink="">
      <xdr:nvSpPr>
        <xdr:cNvPr id="503" name="テキスト ボックス 502"/>
        <xdr:cNvSpPr txBox="1"/>
      </xdr:nvSpPr>
      <xdr:spPr>
        <a:xfrm>
          <a:off x="11323955" y="566420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4" name="直線コネクタ 503"/>
        <xdr:cNvCxnSpPr/>
      </xdr:nvCxnSpPr>
      <xdr:spPr>
        <a:xfrm>
          <a:off x="11826875" y="547941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91820" cy="258445"/>
    <xdr:sp macro="" textlink="">
      <xdr:nvSpPr>
        <xdr:cNvPr id="505" name="テキスト ボックス 504"/>
        <xdr:cNvSpPr txBox="1"/>
      </xdr:nvSpPr>
      <xdr:spPr>
        <a:xfrm>
          <a:off x="11259820" y="5337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6" name="直線コネクタ 505"/>
        <xdr:cNvCxnSpPr/>
      </xdr:nvCxnSpPr>
      <xdr:spPr>
        <a:xfrm>
          <a:off x="11826875" y="515239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1820" cy="259080"/>
    <xdr:sp macro="" textlink="">
      <xdr:nvSpPr>
        <xdr:cNvPr id="507" name="テキスト ボックス 506"/>
        <xdr:cNvSpPr txBox="1"/>
      </xdr:nvSpPr>
      <xdr:spPr>
        <a:xfrm>
          <a:off x="11259820" y="5010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1826875" y="482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820" cy="253365"/>
    <xdr:sp macro="" textlink="">
      <xdr:nvSpPr>
        <xdr:cNvPr id="509" name="テキスト ボックス 508"/>
        <xdr:cNvSpPr txBox="1"/>
      </xdr:nvSpPr>
      <xdr:spPr>
        <a:xfrm>
          <a:off x="11259820" y="4683760"/>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1826875" y="4826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52705</xdr:rowOff>
    </xdr:from>
    <xdr:to>
      <xdr:col>85</xdr:col>
      <xdr:colOff>126365</xdr:colOff>
      <xdr:row>39</xdr:row>
      <xdr:rowOff>99060</xdr:rowOff>
    </xdr:to>
    <xdr:cxnSp macro="">
      <xdr:nvCxnSpPr>
        <xdr:cNvPr id="511" name="直線コネクタ 510"/>
        <xdr:cNvCxnSpPr/>
      </xdr:nvCxnSpPr>
      <xdr:spPr>
        <a:xfrm flipV="1">
          <a:off x="15507970" y="5196205"/>
          <a:ext cx="127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102870</xdr:rowOff>
    </xdr:from>
    <xdr:ext cx="247650" cy="259080"/>
    <xdr:sp macro="" textlink="">
      <xdr:nvSpPr>
        <xdr:cNvPr id="512" name="災害復旧事業費最小値テキスト"/>
        <xdr:cNvSpPr txBox="1"/>
      </xdr:nvSpPr>
      <xdr:spPr>
        <a:xfrm>
          <a:off x="15560675" y="67894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13" name="直線コネクタ 512"/>
        <xdr:cNvCxnSpPr/>
      </xdr:nvCxnSpPr>
      <xdr:spPr>
        <a:xfrm>
          <a:off x="15420975" y="678561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170815</xdr:rowOff>
    </xdr:from>
    <xdr:ext cx="596900" cy="258445"/>
    <xdr:sp macro="" textlink="">
      <xdr:nvSpPr>
        <xdr:cNvPr id="514" name="災害復旧事業費最大値テキスト"/>
        <xdr:cNvSpPr txBox="1"/>
      </xdr:nvSpPr>
      <xdr:spPr>
        <a:xfrm>
          <a:off x="15560675" y="497141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146,014</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52705</xdr:rowOff>
    </xdr:from>
    <xdr:to>
      <xdr:col>86</xdr:col>
      <xdr:colOff>25400</xdr:colOff>
      <xdr:row>30</xdr:row>
      <xdr:rowOff>52705</xdr:rowOff>
    </xdr:to>
    <xdr:cxnSp macro="">
      <xdr:nvCxnSpPr>
        <xdr:cNvPr id="515" name="直線コネクタ 514"/>
        <xdr:cNvCxnSpPr/>
      </xdr:nvCxnSpPr>
      <xdr:spPr>
        <a:xfrm>
          <a:off x="15420975" y="519620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64135</xdr:rowOff>
    </xdr:from>
    <xdr:to>
      <xdr:col>85</xdr:col>
      <xdr:colOff>127000</xdr:colOff>
      <xdr:row>39</xdr:row>
      <xdr:rowOff>70485</xdr:rowOff>
    </xdr:to>
    <xdr:cxnSp macro="">
      <xdr:nvCxnSpPr>
        <xdr:cNvPr id="516" name="直線コネクタ 515"/>
        <xdr:cNvCxnSpPr/>
      </xdr:nvCxnSpPr>
      <xdr:spPr>
        <a:xfrm>
          <a:off x="14709775" y="6750685"/>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141605</xdr:rowOff>
    </xdr:from>
    <xdr:ext cx="467995" cy="259080"/>
    <xdr:sp macro="" textlink="">
      <xdr:nvSpPr>
        <xdr:cNvPr id="517" name="災害復旧事業費平均値テキスト"/>
        <xdr:cNvSpPr txBox="1"/>
      </xdr:nvSpPr>
      <xdr:spPr>
        <a:xfrm>
          <a:off x="15560675" y="6485255"/>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118745</xdr:rowOff>
    </xdr:from>
    <xdr:to>
      <xdr:col>85</xdr:col>
      <xdr:colOff>177800</xdr:colOff>
      <xdr:row>39</xdr:row>
      <xdr:rowOff>48895</xdr:rowOff>
    </xdr:to>
    <xdr:sp macro="" textlink="">
      <xdr:nvSpPr>
        <xdr:cNvPr id="518" name="フローチャート: 判断 517"/>
        <xdr:cNvSpPr/>
      </xdr:nvSpPr>
      <xdr:spPr>
        <a:xfrm>
          <a:off x="15459075"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64135</xdr:rowOff>
    </xdr:from>
    <xdr:to>
      <xdr:col>81</xdr:col>
      <xdr:colOff>50800</xdr:colOff>
      <xdr:row>39</xdr:row>
      <xdr:rowOff>98425</xdr:rowOff>
    </xdr:to>
    <xdr:cxnSp macro="">
      <xdr:nvCxnSpPr>
        <xdr:cNvPr id="519" name="直線コネクタ 518"/>
        <xdr:cNvCxnSpPr/>
      </xdr:nvCxnSpPr>
      <xdr:spPr>
        <a:xfrm flipV="1">
          <a:off x="13868400" y="6750685"/>
          <a:ext cx="84137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167005</xdr:rowOff>
    </xdr:from>
    <xdr:to>
      <xdr:col>81</xdr:col>
      <xdr:colOff>101600</xdr:colOff>
      <xdr:row>39</xdr:row>
      <xdr:rowOff>97790</xdr:rowOff>
    </xdr:to>
    <xdr:sp macro="" textlink="">
      <xdr:nvSpPr>
        <xdr:cNvPr id="520" name="フローチャート: 判断 519"/>
        <xdr:cNvSpPr/>
      </xdr:nvSpPr>
      <xdr:spPr>
        <a:xfrm>
          <a:off x="14658975" y="6682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113665</xdr:rowOff>
    </xdr:from>
    <xdr:ext cx="466090" cy="258445"/>
    <xdr:sp macro="" textlink="">
      <xdr:nvSpPr>
        <xdr:cNvPr id="521" name="テキスト ボックス 520"/>
        <xdr:cNvSpPr txBox="1"/>
      </xdr:nvSpPr>
      <xdr:spPr>
        <a:xfrm>
          <a:off x="14484350" y="645731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90170</xdr:rowOff>
    </xdr:from>
    <xdr:to>
      <xdr:col>76</xdr:col>
      <xdr:colOff>114300</xdr:colOff>
      <xdr:row>39</xdr:row>
      <xdr:rowOff>98425</xdr:rowOff>
    </xdr:to>
    <xdr:cxnSp macro="">
      <xdr:nvCxnSpPr>
        <xdr:cNvPr id="522" name="直線コネクタ 521"/>
        <xdr:cNvCxnSpPr/>
      </xdr:nvCxnSpPr>
      <xdr:spPr>
        <a:xfrm>
          <a:off x="13027025" y="6776720"/>
          <a:ext cx="84137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157480</xdr:rowOff>
    </xdr:from>
    <xdr:to>
      <xdr:col>76</xdr:col>
      <xdr:colOff>165100</xdr:colOff>
      <xdr:row>39</xdr:row>
      <xdr:rowOff>87630</xdr:rowOff>
    </xdr:to>
    <xdr:sp macro="" textlink="">
      <xdr:nvSpPr>
        <xdr:cNvPr id="523" name="フローチャート: 判断 522"/>
        <xdr:cNvSpPr/>
      </xdr:nvSpPr>
      <xdr:spPr>
        <a:xfrm>
          <a:off x="138176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104140</xdr:rowOff>
    </xdr:from>
    <xdr:ext cx="466090" cy="259080"/>
    <xdr:sp macro="" textlink="">
      <xdr:nvSpPr>
        <xdr:cNvPr id="524" name="テキスト ボックス 523"/>
        <xdr:cNvSpPr txBox="1"/>
      </xdr:nvSpPr>
      <xdr:spPr>
        <a:xfrm>
          <a:off x="13642975" y="64477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34925</xdr:rowOff>
    </xdr:from>
    <xdr:to>
      <xdr:col>71</xdr:col>
      <xdr:colOff>177800</xdr:colOff>
      <xdr:row>39</xdr:row>
      <xdr:rowOff>90170</xdr:rowOff>
    </xdr:to>
    <xdr:cxnSp macro="">
      <xdr:nvCxnSpPr>
        <xdr:cNvPr id="525" name="直線コネクタ 524"/>
        <xdr:cNvCxnSpPr/>
      </xdr:nvCxnSpPr>
      <xdr:spPr>
        <a:xfrm>
          <a:off x="12176125" y="6721475"/>
          <a:ext cx="8509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137795</xdr:rowOff>
    </xdr:from>
    <xdr:to>
      <xdr:col>72</xdr:col>
      <xdr:colOff>38100</xdr:colOff>
      <xdr:row>39</xdr:row>
      <xdr:rowOff>67945</xdr:rowOff>
    </xdr:to>
    <xdr:sp macro="" textlink="">
      <xdr:nvSpPr>
        <xdr:cNvPr id="526" name="フローチャート: 判断 525"/>
        <xdr:cNvSpPr/>
      </xdr:nvSpPr>
      <xdr:spPr>
        <a:xfrm>
          <a:off x="12976225" y="665289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84455</xdr:rowOff>
    </xdr:from>
    <xdr:ext cx="466090" cy="259080"/>
    <xdr:sp macro="" textlink="">
      <xdr:nvSpPr>
        <xdr:cNvPr id="527" name="テキスト ボックス 526"/>
        <xdr:cNvSpPr txBox="1"/>
      </xdr:nvSpPr>
      <xdr:spPr>
        <a:xfrm>
          <a:off x="12801600" y="64281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168275</xdr:rowOff>
    </xdr:from>
    <xdr:to>
      <xdr:col>67</xdr:col>
      <xdr:colOff>101600</xdr:colOff>
      <xdr:row>39</xdr:row>
      <xdr:rowOff>98425</xdr:rowOff>
    </xdr:to>
    <xdr:sp macro="" textlink="">
      <xdr:nvSpPr>
        <xdr:cNvPr id="528" name="フローチャート: 判断 527"/>
        <xdr:cNvSpPr/>
      </xdr:nvSpPr>
      <xdr:spPr>
        <a:xfrm>
          <a:off x="12125325" y="668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89535</xdr:rowOff>
    </xdr:from>
    <xdr:ext cx="466090" cy="253365"/>
    <xdr:sp macro="" textlink="">
      <xdr:nvSpPr>
        <xdr:cNvPr id="529" name="テキスト ボックス 528"/>
        <xdr:cNvSpPr txBox="1"/>
      </xdr:nvSpPr>
      <xdr:spPr>
        <a:xfrm>
          <a:off x="11950700" y="677608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0" name="テキスト ボックス 529"/>
        <xdr:cNvSpPr txBox="1"/>
      </xdr:nvSpPr>
      <xdr:spPr>
        <a:xfrm>
          <a:off x="153289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0095" cy="259080"/>
    <xdr:sp macro="" textlink="">
      <xdr:nvSpPr>
        <xdr:cNvPr id="531" name="テキスト ボックス 530"/>
        <xdr:cNvSpPr txBox="1"/>
      </xdr:nvSpPr>
      <xdr:spPr>
        <a:xfrm>
          <a:off x="145288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0095" cy="259080"/>
    <xdr:sp macro="" textlink="">
      <xdr:nvSpPr>
        <xdr:cNvPr id="532" name="テキスト ボックス 531"/>
        <xdr:cNvSpPr txBox="1"/>
      </xdr:nvSpPr>
      <xdr:spPr>
        <a:xfrm>
          <a:off x="13687425"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0095" cy="259080"/>
    <xdr:sp macro="" textlink="">
      <xdr:nvSpPr>
        <xdr:cNvPr id="533" name="テキスト ボックス 532"/>
        <xdr:cNvSpPr txBox="1"/>
      </xdr:nvSpPr>
      <xdr:spPr>
        <a:xfrm>
          <a:off x="128460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0095" cy="259080"/>
    <xdr:sp macro="" textlink="">
      <xdr:nvSpPr>
        <xdr:cNvPr id="534" name="テキスト ボックス 533"/>
        <xdr:cNvSpPr txBox="1"/>
      </xdr:nvSpPr>
      <xdr:spPr>
        <a:xfrm>
          <a:off x="119951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39</xdr:row>
      <xdr:rowOff>19685</xdr:rowOff>
    </xdr:from>
    <xdr:to>
      <xdr:col>85</xdr:col>
      <xdr:colOff>177800</xdr:colOff>
      <xdr:row>39</xdr:row>
      <xdr:rowOff>121285</xdr:rowOff>
    </xdr:to>
    <xdr:sp macro="" textlink="">
      <xdr:nvSpPr>
        <xdr:cNvPr id="535" name="楕円 534"/>
        <xdr:cNvSpPr/>
      </xdr:nvSpPr>
      <xdr:spPr>
        <a:xfrm>
          <a:off x="15459075"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106045</xdr:rowOff>
    </xdr:from>
    <xdr:ext cx="467995" cy="259080"/>
    <xdr:sp macro="" textlink="">
      <xdr:nvSpPr>
        <xdr:cNvPr id="536" name="災害復旧事業費該当値テキスト"/>
        <xdr:cNvSpPr txBox="1"/>
      </xdr:nvSpPr>
      <xdr:spPr>
        <a:xfrm>
          <a:off x="15560675" y="66211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13335</xdr:rowOff>
    </xdr:from>
    <xdr:to>
      <xdr:col>81</xdr:col>
      <xdr:colOff>101600</xdr:colOff>
      <xdr:row>39</xdr:row>
      <xdr:rowOff>114935</xdr:rowOff>
    </xdr:to>
    <xdr:sp macro="" textlink="">
      <xdr:nvSpPr>
        <xdr:cNvPr id="537" name="楕円 536"/>
        <xdr:cNvSpPr/>
      </xdr:nvSpPr>
      <xdr:spPr>
        <a:xfrm>
          <a:off x="14658975" y="66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106045</xdr:rowOff>
    </xdr:from>
    <xdr:ext cx="466090" cy="259080"/>
    <xdr:sp macro="" textlink="">
      <xdr:nvSpPr>
        <xdr:cNvPr id="538" name="テキスト ボックス 537"/>
        <xdr:cNvSpPr txBox="1"/>
      </xdr:nvSpPr>
      <xdr:spPr>
        <a:xfrm>
          <a:off x="14484350" y="67925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47625</xdr:rowOff>
    </xdr:from>
    <xdr:to>
      <xdr:col>76</xdr:col>
      <xdr:colOff>165100</xdr:colOff>
      <xdr:row>39</xdr:row>
      <xdr:rowOff>149225</xdr:rowOff>
    </xdr:to>
    <xdr:sp macro="" textlink="">
      <xdr:nvSpPr>
        <xdr:cNvPr id="539" name="楕円 538"/>
        <xdr:cNvSpPr/>
      </xdr:nvSpPr>
      <xdr:spPr>
        <a:xfrm>
          <a:off x="138176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39</xdr:row>
      <xdr:rowOff>140335</xdr:rowOff>
    </xdr:from>
    <xdr:ext cx="311785" cy="259080"/>
    <xdr:sp macro="" textlink="">
      <xdr:nvSpPr>
        <xdr:cNvPr id="540" name="テキスト ボックス 539"/>
        <xdr:cNvSpPr txBox="1"/>
      </xdr:nvSpPr>
      <xdr:spPr>
        <a:xfrm>
          <a:off x="13721080" y="6826885"/>
          <a:ext cx="311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39370</xdr:rowOff>
    </xdr:from>
    <xdr:to>
      <xdr:col>72</xdr:col>
      <xdr:colOff>38100</xdr:colOff>
      <xdr:row>39</xdr:row>
      <xdr:rowOff>140970</xdr:rowOff>
    </xdr:to>
    <xdr:sp macro="" textlink="">
      <xdr:nvSpPr>
        <xdr:cNvPr id="541" name="楕円 540"/>
        <xdr:cNvSpPr/>
      </xdr:nvSpPr>
      <xdr:spPr>
        <a:xfrm>
          <a:off x="12976225" y="67259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132080</xdr:rowOff>
    </xdr:from>
    <xdr:ext cx="376555" cy="253365"/>
    <xdr:sp macro="" textlink="">
      <xdr:nvSpPr>
        <xdr:cNvPr id="542" name="テキスト ボックス 541"/>
        <xdr:cNvSpPr txBox="1"/>
      </xdr:nvSpPr>
      <xdr:spPr>
        <a:xfrm>
          <a:off x="12847320" y="6818630"/>
          <a:ext cx="376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155575</xdr:rowOff>
    </xdr:from>
    <xdr:to>
      <xdr:col>67</xdr:col>
      <xdr:colOff>101600</xdr:colOff>
      <xdr:row>39</xdr:row>
      <xdr:rowOff>86360</xdr:rowOff>
    </xdr:to>
    <xdr:sp macro="" textlink="">
      <xdr:nvSpPr>
        <xdr:cNvPr id="543" name="楕円 542"/>
        <xdr:cNvSpPr/>
      </xdr:nvSpPr>
      <xdr:spPr>
        <a:xfrm>
          <a:off x="12125325"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102235</xdr:rowOff>
    </xdr:from>
    <xdr:ext cx="466090" cy="258445"/>
    <xdr:sp macro="" textlink="">
      <xdr:nvSpPr>
        <xdr:cNvPr id="544" name="テキスト ボックス 543"/>
        <xdr:cNvSpPr txBox="1"/>
      </xdr:nvSpPr>
      <xdr:spPr>
        <a:xfrm>
          <a:off x="11950700" y="644588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1826875" y="7429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194435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194435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2912725"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2912725"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3998575"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3998575"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1826875" y="8255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075" cy="219710"/>
    <xdr:sp macro="" textlink="">
      <xdr:nvSpPr>
        <xdr:cNvPr id="553" name="テキスト ボックス 552"/>
        <xdr:cNvSpPr txBox="1"/>
      </xdr:nvSpPr>
      <xdr:spPr>
        <a:xfrm>
          <a:off x="11788775" y="8064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1826875" y="1054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1826875" y="939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5110" cy="253365"/>
    <xdr:sp macro="" textlink="">
      <xdr:nvSpPr>
        <xdr:cNvPr id="556" name="テキスト ボックス 555"/>
        <xdr:cNvSpPr txBox="1"/>
      </xdr:nvSpPr>
      <xdr:spPr>
        <a:xfrm>
          <a:off x="11587480" y="9255760"/>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1826875" y="825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5110" cy="253365"/>
    <xdr:sp macro="" textlink="">
      <xdr:nvSpPr>
        <xdr:cNvPr id="558" name="テキスト ボックス 557"/>
        <xdr:cNvSpPr txBox="1"/>
      </xdr:nvSpPr>
      <xdr:spPr>
        <a:xfrm>
          <a:off x="11587480" y="8112760"/>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1826875" y="8255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0" name="直線コネクタ 559"/>
        <xdr:cNvCxnSpPr/>
      </xdr:nvCxnSpPr>
      <xdr:spPr>
        <a:xfrm>
          <a:off x="15507970"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7650" cy="259080"/>
    <xdr:sp macro="" textlink="">
      <xdr:nvSpPr>
        <xdr:cNvPr id="561" name="失業対策事業費最小値テキスト"/>
        <xdr:cNvSpPr txBox="1"/>
      </xdr:nvSpPr>
      <xdr:spPr>
        <a:xfrm>
          <a:off x="15560675"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5420975" y="9398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7650" cy="259080"/>
    <xdr:sp macro="" textlink="">
      <xdr:nvSpPr>
        <xdr:cNvPr id="563" name="失業対策事業費最大値テキスト"/>
        <xdr:cNvSpPr txBox="1"/>
      </xdr:nvSpPr>
      <xdr:spPr>
        <a:xfrm>
          <a:off x="15560675" y="90970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5420975" y="9398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4709775" y="9398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7650" cy="259080"/>
    <xdr:sp macro="" textlink="">
      <xdr:nvSpPr>
        <xdr:cNvPr id="566" name="失業対策事業費平均値テキスト"/>
        <xdr:cNvSpPr txBox="1"/>
      </xdr:nvSpPr>
      <xdr:spPr>
        <a:xfrm>
          <a:off x="15560675" y="9325610"/>
          <a:ext cx="2476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54590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3868400" y="9398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46589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3840" cy="259080"/>
    <xdr:sp macro="" textlink="">
      <xdr:nvSpPr>
        <xdr:cNvPr id="570" name="テキスト ボックス 569"/>
        <xdr:cNvSpPr txBox="1"/>
      </xdr:nvSpPr>
      <xdr:spPr>
        <a:xfrm>
          <a:off x="14594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027025" y="9398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38176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3840" cy="259080"/>
    <xdr:sp macro="" textlink="">
      <xdr:nvSpPr>
        <xdr:cNvPr id="573" name="テキスト ボックス 572"/>
        <xdr:cNvSpPr txBox="1"/>
      </xdr:nvSpPr>
      <xdr:spPr>
        <a:xfrm>
          <a:off x="13753465"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176125" y="9398000"/>
          <a:ext cx="850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2976225" y="9347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5745" cy="259080"/>
    <xdr:sp macro="" textlink="">
      <xdr:nvSpPr>
        <xdr:cNvPr id="576" name="テキスト ボックス 575"/>
        <xdr:cNvSpPr txBox="1"/>
      </xdr:nvSpPr>
      <xdr:spPr>
        <a:xfrm>
          <a:off x="12902565"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12532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3840" cy="259080"/>
    <xdr:sp macro="" textlink="">
      <xdr:nvSpPr>
        <xdr:cNvPr id="578" name="テキスト ボックス 577"/>
        <xdr:cNvSpPr txBox="1"/>
      </xdr:nvSpPr>
      <xdr:spPr>
        <a:xfrm>
          <a:off x="1206119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9" name="テキスト ボックス 578"/>
        <xdr:cNvSpPr txBox="1"/>
      </xdr:nvSpPr>
      <xdr:spPr>
        <a:xfrm>
          <a:off x="153289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0095" cy="259080"/>
    <xdr:sp macro="" textlink="">
      <xdr:nvSpPr>
        <xdr:cNvPr id="580" name="テキスト ボックス 579"/>
        <xdr:cNvSpPr txBox="1"/>
      </xdr:nvSpPr>
      <xdr:spPr>
        <a:xfrm>
          <a:off x="145288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0095" cy="259080"/>
    <xdr:sp macro="" textlink="">
      <xdr:nvSpPr>
        <xdr:cNvPr id="581" name="テキスト ボックス 580"/>
        <xdr:cNvSpPr txBox="1"/>
      </xdr:nvSpPr>
      <xdr:spPr>
        <a:xfrm>
          <a:off x="13687425"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0095" cy="259080"/>
    <xdr:sp macro="" textlink="">
      <xdr:nvSpPr>
        <xdr:cNvPr id="582" name="テキスト ボックス 581"/>
        <xdr:cNvSpPr txBox="1"/>
      </xdr:nvSpPr>
      <xdr:spPr>
        <a:xfrm>
          <a:off x="128460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0095" cy="259080"/>
    <xdr:sp macro="" textlink="">
      <xdr:nvSpPr>
        <xdr:cNvPr id="583" name="テキスト ボックス 582"/>
        <xdr:cNvSpPr txBox="1"/>
      </xdr:nvSpPr>
      <xdr:spPr>
        <a:xfrm>
          <a:off x="119951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54590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7650" cy="259080"/>
    <xdr:sp macro="" textlink="">
      <xdr:nvSpPr>
        <xdr:cNvPr id="585" name="失業対策事業費該当値テキスト"/>
        <xdr:cNvSpPr txBox="1"/>
      </xdr:nvSpPr>
      <xdr:spPr>
        <a:xfrm>
          <a:off x="15560675" y="92113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46589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3840" cy="259080"/>
    <xdr:sp macro="" textlink="">
      <xdr:nvSpPr>
        <xdr:cNvPr id="587" name="テキスト ボックス 586"/>
        <xdr:cNvSpPr txBox="1"/>
      </xdr:nvSpPr>
      <xdr:spPr>
        <a:xfrm>
          <a:off x="14594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38176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3840" cy="259080"/>
    <xdr:sp macro="" textlink="">
      <xdr:nvSpPr>
        <xdr:cNvPr id="589" name="テキスト ボックス 588"/>
        <xdr:cNvSpPr txBox="1"/>
      </xdr:nvSpPr>
      <xdr:spPr>
        <a:xfrm>
          <a:off x="13753465"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2976225" y="9347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5745" cy="259080"/>
    <xdr:sp macro="" textlink="">
      <xdr:nvSpPr>
        <xdr:cNvPr id="591" name="テキスト ボックス 590"/>
        <xdr:cNvSpPr txBox="1"/>
      </xdr:nvSpPr>
      <xdr:spPr>
        <a:xfrm>
          <a:off x="12902565"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12532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3840" cy="259080"/>
    <xdr:sp macro="" textlink="">
      <xdr:nvSpPr>
        <xdr:cNvPr id="593" name="テキスト ボックス 592"/>
        <xdr:cNvSpPr txBox="1"/>
      </xdr:nvSpPr>
      <xdr:spPr>
        <a:xfrm>
          <a:off x="1206119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1826875" y="10858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194435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194435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2912725"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2912725"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3998575"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3998575"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62,621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1826875" y="11684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075" cy="219710"/>
    <xdr:sp macro="" textlink="">
      <xdr:nvSpPr>
        <xdr:cNvPr id="602" name="テキスト ボックス 601"/>
        <xdr:cNvSpPr txBox="1"/>
      </xdr:nvSpPr>
      <xdr:spPr>
        <a:xfrm>
          <a:off x="11788775" y="11493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1826875" y="1397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1826875" y="1358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5110" cy="259080"/>
    <xdr:sp macro="" textlink="">
      <xdr:nvSpPr>
        <xdr:cNvPr id="605" name="テキスト ボックス 604"/>
        <xdr:cNvSpPr txBox="1"/>
      </xdr:nvSpPr>
      <xdr:spPr>
        <a:xfrm>
          <a:off x="115874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1826875" y="1320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29590" cy="259080"/>
    <xdr:sp macro="" textlink="">
      <xdr:nvSpPr>
        <xdr:cNvPr id="607" name="テキスト ボックス 606"/>
        <xdr:cNvSpPr txBox="1"/>
      </xdr:nvSpPr>
      <xdr:spPr>
        <a:xfrm>
          <a:off x="11323955" y="13065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1826875" y="1282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1820" cy="253365"/>
    <xdr:sp macro="" textlink="">
      <xdr:nvSpPr>
        <xdr:cNvPr id="609" name="テキスト ボックス 608"/>
        <xdr:cNvSpPr txBox="1"/>
      </xdr:nvSpPr>
      <xdr:spPr>
        <a:xfrm>
          <a:off x="11259820" y="12684760"/>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1826875" y="1244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1820" cy="259080"/>
    <xdr:sp macro="" textlink="">
      <xdr:nvSpPr>
        <xdr:cNvPr id="611" name="テキスト ボックス 610"/>
        <xdr:cNvSpPr txBox="1"/>
      </xdr:nvSpPr>
      <xdr:spPr>
        <a:xfrm>
          <a:off x="11259820" y="1230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1826875" y="1206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1820" cy="259080"/>
    <xdr:sp macro="" textlink="">
      <xdr:nvSpPr>
        <xdr:cNvPr id="613" name="テキスト ボックス 612"/>
        <xdr:cNvSpPr txBox="1"/>
      </xdr:nvSpPr>
      <xdr:spPr>
        <a:xfrm>
          <a:off x="1125982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1826875" y="1168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820" cy="253365"/>
    <xdr:sp macro="" textlink="">
      <xdr:nvSpPr>
        <xdr:cNvPr id="615" name="テキスト ボックス 614"/>
        <xdr:cNvSpPr txBox="1"/>
      </xdr:nvSpPr>
      <xdr:spPr>
        <a:xfrm>
          <a:off x="11259820" y="11541760"/>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1826875" y="11684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86360</xdr:rowOff>
    </xdr:from>
    <xdr:to>
      <xdr:col>85</xdr:col>
      <xdr:colOff>126365</xdr:colOff>
      <xdr:row>78</xdr:row>
      <xdr:rowOff>24765</xdr:rowOff>
    </xdr:to>
    <xdr:cxnSp macro="">
      <xdr:nvCxnSpPr>
        <xdr:cNvPr id="617" name="直線コネクタ 616"/>
        <xdr:cNvCxnSpPr/>
      </xdr:nvCxnSpPr>
      <xdr:spPr>
        <a:xfrm flipV="1">
          <a:off x="15507970" y="1208786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29210</xdr:rowOff>
    </xdr:from>
    <xdr:ext cx="532765" cy="253365"/>
    <xdr:sp macro="" textlink="">
      <xdr:nvSpPr>
        <xdr:cNvPr id="618" name="公債費最小値テキスト"/>
        <xdr:cNvSpPr txBox="1"/>
      </xdr:nvSpPr>
      <xdr:spPr>
        <a:xfrm>
          <a:off x="15560675" y="1340231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25,085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24765</xdr:rowOff>
    </xdr:from>
    <xdr:to>
      <xdr:col>86</xdr:col>
      <xdr:colOff>25400</xdr:colOff>
      <xdr:row>78</xdr:row>
      <xdr:rowOff>24765</xdr:rowOff>
    </xdr:to>
    <xdr:cxnSp macro="">
      <xdr:nvCxnSpPr>
        <xdr:cNvPr id="619" name="直線コネクタ 618"/>
        <xdr:cNvCxnSpPr/>
      </xdr:nvCxnSpPr>
      <xdr:spPr>
        <a:xfrm>
          <a:off x="15420975" y="1339786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33020</xdr:rowOff>
    </xdr:from>
    <xdr:ext cx="596900" cy="259080"/>
    <xdr:sp macro="" textlink="">
      <xdr:nvSpPr>
        <xdr:cNvPr id="620" name="公債費最大値テキスト"/>
        <xdr:cNvSpPr txBox="1"/>
      </xdr:nvSpPr>
      <xdr:spPr>
        <a:xfrm>
          <a:off x="15560675" y="118630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197,025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86360</xdr:rowOff>
    </xdr:from>
    <xdr:to>
      <xdr:col>86</xdr:col>
      <xdr:colOff>25400</xdr:colOff>
      <xdr:row>70</xdr:row>
      <xdr:rowOff>86360</xdr:rowOff>
    </xdr:to>
    <xdr:cxnSp macro="">
      <xdr:nvCxnSpPr>
        <xdr:cNvPr id="621" name="直線コネクタ 620"/>
        <xdr:cNvCxnSpPr/>
      </xdr:nvCxnSpPr>
      <xdr:spPr>
        <a:xfrm>
          <a:off x="15420975" y="1208786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94615</xdr:rowOff>
    </xdr:from>
    <xdr:to>
      <xdr:col>85</xdr:col>
      <xdr:colOff>127000</xdr:colOff>
      <xdr:row>74</xdr:row>
      <xdr:rowOff>109220</xdr:rowOff>
    </xdr:to>
    <xdr:cxnSp macro="">
      <xdr:nvCxnSpPr>
        <xdr:cNvPr id="622" name="直線コネクタ 621"/>
        <xdr:cNvCxnSpPr/>
      </xdr:nvCxnSpPr>
      <xdr:spPr>
        <a:xfrm flipV="1">
          <a:off x="14709775" y="12781915"/>
          <a:ext cx="8001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55880</xdr:rowOff>
    </xdr:from>
    <xdr:ext cx="532765" cy="259080"/>
    <xdr:sp macro="" textlink="">
      <xdr:nvSpPr>
        <xdr:cNvPr id="623" name="公債費平均値テキスト"/>
        <xdr:cNvSpPr txBox="1"/>
      </xdr:nvSpPr>
      <xdr:spPr>
        <a:xfrm>
          <a:off x="15560675" y="13086080"/>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77470</xdr:rowOff>
    </xdr:from>
    <xdr:to>
      <xdr:col>85</xdr:col>
      <xdr:colOff>177800</xdr:colOff>
      <xdr:row>77</xdr:row>
      <xdr:rowOff>7620</xdr:rowOff>
    </xdr:to>
    <xdr:sp macro="" textlink="">
      <xdr:nvSpPr>
        <xdr:cNvPr id="624" name="フローチャート: 判断 623"/>
        <xdr:cNvSpPr/>
      </xdr:nvSpPr>
      <xdr:spPr>
        <a:xfrm>
          <a:off x="15459075"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166370</xdr:rowOff>
    </xdr:from>
    <xdr:to>
      <xdr:col>81</xdr:col>
      <xdr:colOff>50800</xdr:colOff>
      <xdr:row>74</xdr:row>
      <xdr:rowOff>109220</xdr:rowOff>
    </xdr:to>
    <xdr:cxnSp macro="">
      <xdr:nvCxnSpPr>
        <xdr:cNvPr id="625" name="直線コネクタ 624"/>
        <xdr:cNvCxnSpPr/>
      </xdr:nvCxnSpPr>
      <xdr:spPr>
        <a:xfrm>
          <a:off x="13868400" y="12682220"/>
          <a:ext cx="841375"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64770</xdr:rowOff>
    </xdr:from>
    <xdr:to>
      <xdr:col>81</xdr:col>
      <xdr:colOff>101600</xdr:colOff>
      <xdr:row>76</xdr:row>
      <xdr:rowOff>166370</xdr:rowOff>
    </xdr:to>
    <xdr:sp macro="" textlink="">
      <xdr:nvSpPr>
        <xdr:cNvPr id="626" name="フローチャート: 判断 625"/>
        <xdr:cNvSpPr/>
      </xdr:nvSpPr>
      <xdr:spPr>
        <a:xfrm>
          <a:off x="14658975"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157480</xdr:rowOff>
    </xdr:from>
    <xdr:ext cx="530860" cy="253365"/>
    <xdr:sp macro="" textlink="">
      <xdr:nvSpPr>
        <xdr:cNvPr id="627" name="テキスト ボックス 626"/>
        <xdr:cNvSpPr txBox="1"/>
      </xdr:nvSpPr>
      <xdr:spPr>
        <a:xfrm>
          <a:off x="14461490" y="1318768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73</xdr:row>
      <xdr:rowOff>166370</xdr:rowOff>
    </xdr:from>
    <xdr:to>
      <xdr:col>76</xdr:col>
      <xdr:colOff>114300</xdr:colOff>
      <xdr:row>74</xdr:row>
      <xdr:rowOff>26035</xdr:rowOff>
    </xdr:to>
    <xdr:cxnSp macro="">
      <xdr:nvCxnSpPr>
        <xdr:cNvPr id="628" name="直線コネクタ 627"/>
        <xdr:cNvCxnSpPr/>
      </xdr:nvCxnSpPr>
      <xdr:spPr>
        <a:xfrm flipV="1">
          <a:off x="13027025" y="12682220"/>
          <a:ext cx="84137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46355</xdr:rowOff>
    </xdr:from>
    <xdr:to>
      <xdr:col>76</xdr:col>
      <xdr:colOff>165100</xdr:colOff>
      <xdr:row>76</xdr:row>
      <xdr:rowOff>147955</xdr:rowOff>
    </xdr:to>
    <xdr:sp macro="" textlink="">
      <xdr:nvSpPr>
        <xdr:cNvPr id="629" name="フローチャート: 判断 628"/>
        <xdr:cNvSpPr/>
      </xdr:nvSpPr>
      <xdr:spPr>
        <a:xfrm>
          <a:off x="13817600" y="1307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139065</xdr:rowOff>
    </xdr:from>
    <xdr:ext cx="530860" cy="259080"/>
    <xdr:sp macro="" textlink="">
      <xdr:nvSpPr>
        <xdr:cNvPr id="630" name="テキスト ボックス 629"/>
        <xdr:cNvSpPr txBox="1"/>
      </xdr:nvSpPr>
      <xdr:spPr>
        <a:xfrm>
          <a:off x="13610590" y="131692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73</xdr:row>
      <xdr:rowOff>13970</xdr:rowOff>
    </xdr:from>
    <xdr:to>
      <xdr:col>71</xdr:col>
      <xdr:colOff>177800</xdr:colOff>
      <xdr:row>74</xdr:row>
      <xdr:rowOff>26035</xdr:rowOff>
    </xdr:to>
    <xdr:cxnSp macro="">
      <xdr:nvCxnSpPr>
        <xdr:cNvPr id="631" name="直線コネクタ 630"/>
        <xdr:cNvCxnSpPr/>
      </xdr:nvCxnSpPr>
      <xdr:spPr>
        <a:xfrm>
          <a:off x="12176125" y="12529820"/>
          <a:ext cx="8509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76200</xdr:rowOff>
    </xdr:from>
    <xdr:to>
      <xdr:col>72</xdr:col>
      <xdr:colOff>38100</xdr:colOff>
      <xdr:row>77</xdr:row>
      <xdr:rowOff>6350</xdr:rowOff>
    </xdr:to>
    <xdr:sp macro="" textlink="">
      <xdr:nvSpPr>
        <xdr:cNvPr id="632" name="フローチャート: 判断 631"/>
        <xdr:cNvSpPr/>
      </xdr:nvSpPr>
      <xdr:spPr>
        <a:xfrm>
          <a:off x="12976225" y="131064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168910</xdr:rowOff>
    </xdr:from>
    <xdr:ext cx="530860" cy="253365"/>
    <xdr:sp macro="" textlink="">
      <xdr:nvSpPr>
        <xdr:cNvPr id="633" name="テキスト ボックス 632"/>
        <xdr:cNvSpPr txBox="1"/>
      </xdr:nvSpPr>
      <xdr:spPr>
        <a:xfrm>
          <a:off x="12769215" y="1319911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44450</xdr:rowOff>
    </xdr:from>
    <xdr:to>
      <xdr:col>67</xdr:col>
      <xdr:colOff>101600</xdr:colOff>
      <xdr:row>76</xdr:row>
      <xdr:rowOff>146050</xdr:rowOff>
    </xdr:to>
    <xdr:sp macro="" textlink="">
      <xdr:nvSpPr>
        <xdr:cNvPr id="634" name="フローチャート: 判断 633"/>
        <xdr:cNvSpPr/>
      </xdr:nvSpPr>
      <xdr:spPr>
        <a:xfrm>
          <a:off x="12125325"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137160</xdr:rowOff>
    </xdr:from>
    <xdr:ext cx="530860" cy="259080"/>
    <xdr:sp macro="" textlink="">
      <xdr:nvSpPr>
        <xdr:cNvPr id="635" name="テキスト ボックス 634"/>
        <xdr:cNvSpPr txBox="1"/>
      </xdr:nvSpPr>
      <xdr:spPr>
        <a:xfrm>
          <a:off x="11927840" y="131673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6" name="テキスト ボックス 635"/>
        <xdr:cNvSpPr txBox="1"/>
      </xdr:nvSpPr>
      <xdr:spPr>
        <a:xfrm>
          <a:off x="153289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0095" cy="259080"/>
    <xdr:sp macro="" textlink="">
      <xdr:nvSpPr>
        <xdr:cNvPr id="637" name="テキスト ボックス 636"/>
        <xdr:cNvSpPr txBox="1"/>
      </xdr:nvSpPr>
      <xdr:spPr>
        <a:xfrm>
          <a:off x="145288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0095" cy="259080"/>
    <xdr:sp macro="" textlink="">
      <xdr:nvSpPr>
        <xdr:cNvPr id="638" name="テキスト ボックス 637"/>
        <xdr:cNvSpPr txBox="1"/>
      </xdr:nvSpPr>
      <xdr:spPr>
        <a:xfrm>
          <a:off x="13687425"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0095" cy="259080"/>
    <xdr:sp macro="" textlink="">
      <xdr:nvSpPr>
        <xdr:cNvPr id="639" name="テキスト ボックス 638"/>
        <xdr:cNvSpPr txBox="1"/>
      </xdr:nvSpPr>
      <xdr:spPr>
        <a:xfrm>
          <a:off x="1284605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0095" cy="259080"/>
    <xdr:sp macro="" textlink="">
      <xdr:nvSpPr>
        <xdr:cNvPr id="640" name="テキスト ボックス 639"/>
        <xdr:cNvSpPr txBox="1"/>
      </xdr:nvSpPr>
      <xdr:spPr>
        <a:xfrm>
          <a:off x="1199515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74</xdr:row>
      <xdr:rowOff>43815</xdr:rowOff>
    </xdr:from>
    <xdr:to>
      <xdr:col>85</xdr:col>
      <xdr:colOff>177800</xdr:colOff>
      <xdr:row>74</xdr:row>
      <xdr:rowOff>145415</xdr:rowOff>
    </xdr:to>
    <xdr:sp macro="" textlink="">
      <xdr:nvSpPr>
        <xdr:cNvPr id="641" name="楕円 640"/>
        <xdr:cNvSpPr/>
      </xdr:nvSpPr>
      <xdr:spPr>
        <a:xfrm>
          <a:off x="15459075"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66675</xdr:rowOff>
    </xdr:from>
    <xdr:ext cx="596900" cy="253365"/>
    <xdr:sp macro="" textlink="">
      <xdr:nvSpPr>
        <xdr:cNvPr id="642" name="公債費該当値テキスト"/>
        <xdr:cNvSpPr txBox="1"/>
      </xdr:nvSpPr>
      <xdr:spPr>
        <a:xfrm>
          <a:off x="15560675" y="12582525"/>
          <a:ext cx="596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105,907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58420</xdr:rowOff>
    </xdr:from>
    <xdr:to>
      <xdr:col>81</xdr:col>
      <xdr:colOff>101600</xdr:colOff>
      <xdr:row>74</xdr:row>
      <xdr:rowOff>160020</xdr:rowOff>
    </xdr:to>
    <xdr:sp macro="" textlink="">
      <xdr:nvSpPr>
        <xdr:cNvPr id="643" name="楕円 642"/>
        <xdr:cNvSpPr/>
      </xdr:nvSpPr>
      <xdr:spPr>
        <a:xfrm>
          <a:off x="14658975" y="127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73</xdr:row>
      <xdr:rowOff>5080</xdr:rowOff>
    </xdr:from>
    <xdr:ext cx="594995" cy="259080"/>
    <xdr:sp macro="" textlink="">
      <xdr:nvSpPr>
        <xdr:cNvPr id="644" name="テキスト ボックス 643"/>
        <xdr:cNvSpPr txBox="1"/>
      </xdr:nvSpPr>
      <xdr:spPr>
        <a:xfrm>
          <a:off x="14429105" y="125209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73</xdr:row>
      <xdr:rowOff>115570</xdr:rowOff>
    </xdr:from>
    <xdr:to>
      <xdr:col>76</xdr:col>
      <xdr:colOff>165100</xdr:colOff>
      <xdr:row>74</xdr:row>
      <xdr:rowOff>45720</xdr:rowOff>
    </xdr:to>
    <xdr:sp macro="" textlink="">
      <xdr:nvSpPr>
        <xdr:cNvPr id="645" name="楕円 644"/>
        <xdr:cNvSpPr/>
      </xdr:nvSpPr>
      <xdr:spPr>
        <a:xfrm>
          <a:off x="13817600" y="1263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72</xdr:row>
      <xdr:rowOff>62230</xdr:rowOff>
    </xdr:from>
    <xdr:ext cx="594995" cy="259080"/>
    <xdr:sp macro="" textlink="">
      <xdr:nvSpPr>
        <xdr:cNvPr id="646" name="テキスト ボックス 645"/>
        <xdr:cNvSpPr txBox="1"/>
      </xdr:nvSpPr>
      <xdr:spPr>
        <a:xfrm>
          <a:off x="13578205" y="124066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118,986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73</xdr:row>
      <xdr:rowOff>146685</xdr:rowOff>
    </xdr:from>
    <xdr:to>
      <xdr:col>72</xdr:col>
      <xdr:colOff>38100</xdr:colOff>
      <xdr:row>74</xdr:row>
      <xdr:rowOff>76835</xdr:rowOff>
    </xdr:to>
    <xdr:sp macro="" textlink="">
      <xdr:nvSpPr>
        <xdr:cNvPr id="647" name="楕円 646"/>
        <xdr:cNvSpPr/>
      </xdr:nvSpPr>
      <xdr:spPr>
        <a:xfrm>
          <a:off x="12976225" y="126625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72</xdr:row>
      <xdr:rowOff>93980</xdr:rowOff>
    </xdr:from>
    <xdr:ext cx="594995" cy="259080"/>
    <xdr:sp macro="" textlink="">
      <xdr:nvSpPr>
        <xdr:cNvPr id="648" name="テキスト ボックス 647"/>
        <xdr:cNvSpPr txBox="1"/>
      </xdr:nvSpPr>
      <xdr:spPr>
        <a:xfrm>
          <a:off x="12736830" y="1243838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114,877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72</xdr:row>
      <xdr:rowOff>134620</xdr:rowOff>
    </xdr:from>
    <xdr:to>
      <xdr:col>67</xdr:col>
      <xdr:colOff>101600</xdr:colOff>
      <xdr:row>73</xdr:row>
      <xdr:rowOff>64770</xdr:rowOff>
    </xdr:to>
    <xdr:sp macro="" textlink="">
      <xdr:nvSpPr>
        <xdr:cNvPr id="649" name="楕円 648"/>
        <xdr:cNvSpPr/>
      </xdr:nvSpPr>
      <xdr:spPr>
        <a:xfrm>
          <a:off x="12125325" y="1247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71</xdr:row>
      <xdr:rowOff>81280</xdr:rowOff>
    </xdr:from>
    <xdr:ext cx="594995" cy="259080"/>
    <xdr:sp macro="" textlink="">
      <xdr:nvSpPr>
        <xdr:cNvPr id="650" name="テキスト ボックス 649"/>
        <xdr:cNvSpPr txBox="1"/>
      </xdr:nvSpPr>
      <xdr:spPr>
        <a:xfrm>
          <a:off x="11895455" y="122542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139,039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1826875" y="14287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194435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194435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2912725"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2912725"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3998575"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3998575"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1826875" y="15113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075" cy="219710"/>
    <xdr:sp macro="" textlink="">
      <xdr:nvSpPr>
        <xdr:cNvPr id="659" name="テキスト ボックス 658"/>
        <xdr:cNvSpPr txBox="1"/>
      </xdr:nvSpPr>
      <xdr:spPr>
        <a:xfrm>
          <a:off x="11788775" y="14922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1826875" y="1739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1826875" y="1701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5110" cy="259080"/>
    <xdr:sp macro="" textlink="">
      <xdr:nvSpPr>
        <xdr:cNvPr id="662" name="テキスト ボックス 661"/>
        <xdr:cNvSpPr txBox="1"/>
      </xdr:nvSpPr>
      <xdr:spPr>
        <a:xfrm>
          <a:off x="115874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1826875" y="1663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29590" cy="259080"/>
    <xdr:sp macro="" textlink="">
      <xdr:nvSpPr>
        <xdr:cNvPr id="664" name="テキスト ボックス 663"/>
        <xdr:cNvSpPr txBox="1"/>
      </xdr:nvSpPr>
      <xdr:spPr>
        <a:xfrm>
          <a:off x="11323955" y="1649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1826875" y="1625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1820" cy="253365"/>
    <xdr:sp macro="" textlink="">
      <xdr:nvSpPr>
        <xdr:cNvPr id="666" name="テキスト ボックス 665"/>
        <xdr:cNvSpPr txBox="1"/>
      </xdr:nvSpPr>
      <xdr:spPr>
        <a:xfrm>
          <a:off x="11259820" y="16113760"/>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1826875" y="1587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1820" cy="259080"/>
    <xdr:sp macro="" textlink="">
      <xdr:nvSpPr>
        <xdr:cNvPr id="668" name="テキスト ボックス 667"/>
        <xdr:cNvSpPr txBox="1"/>
      </xdr:nvSpPr>
      <xdr:spPr>
        <a:xfrm>
          <a:off x="1125982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1826875" y="1549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1820" cy="259080"/>
    <xdr:sp macro="" textlink="">
      <xdr:nvSpPr>
        <xdr:cNvPr id="670" name="テキスト ボックス 669"/>
        <xdr:cNvSpPr txBox="1"/>
      </xdr:nvSpPr>
      <xdr:spPr>
        <a:xfrm>
          <a:off x="1125982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1826875" y="15113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820" cy="253365"/>
    <xdr:sp macro="" textlink="">
      <xdr:nvSpPr>
        <xdr:cNvPr id="672" name="テキスト ボックス 671"/>
        <xdr:cNvSpPr txBox="1"/>
      </xdr:nvSpPr>
      <xdr:spPr>
        <a:xfrm>
          <a:off x="11259820" y="14970760"/>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1826875" y="15113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140335</xdr:rowOff>
    </xdr:from>
    <xdr:to>
      <xdr:col>85</xdr:col>
      <xdr:colOff>126365</xdr:colOff>
      <xdr:row>99</xdr:row>
      <xdr:rowOff>44450</xdr:rowOff>
    </xdr:to>
    <xdr:cxnSp macro="">
      <xdr:nvCxnSpPr>
        <xdr:cNvPr id="674" name="直線コネクタ 673"/>
        <xdr:cNvCxnSpPr/>
      </xdr:nvCxnSpPr>
      <xdr:spPr>
        <a:xfrm flipV="1">
          <a:off x="15507970" y="15742285"/>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48260</xdr:rowOff>
    </xdr:from>
    <xdr:ext cx="247650" cy="259080"/>
    <xdr:sp macro="" textlink="">
      <xdr:nvSpPr>
        <xdr:cNvPr id="675" name="積立金最小値テキスト"/>
        <xdr:cNvSpPr txBox="1"/>
      </xdr:nvSpPr>
      <xdr:spPr>
        <a:xfrm>
          <a:off x="15560675" y="170218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6" name="直線コネクタ 675"/>
        <xdr:cNvCxnSpPr/>
      </xdr:nvCxnSpPr>
      <xdr:spPr>
        <a:xfrm>
          <a:off x="15420975" y="17018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86995</xdr:rowOff>
    </xdr:from>
    <xdr:ext cx="596900" cy="253365"/>
    <xdr:sp macro="" textlink="">
      <xdr:nvSpPr>
        <xdr:cNvPr id="677" name="積立金最大値テキスト"/>
        <xdr:cNvSpPr txBox="1"/>
      </xdr:nvSpPr>
      <xdr:spPr>
        <a:xfrm>
          <a:off x="15560675" y="15517495"/>
          <a:ext cx="596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167,425</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140335</xdr:rowOff>
    </xdr:from>
    <xdr:to>
      <xdr:col>86</xdr:col>
      <xdr:colOff>25400</xdr:colOff>
      <xdr:row>91</xdr:row>
      <xdr:rowOff>140335</xdr:rowOff>
    </xdr:to>
    <xdr:cxnSp macro="">
      <xdr:nvCxnSpPr>
        <xdr:cNvPr id="678" name="直線コネクタ 677"/>
        <xdr:cNvCxnSpPr/>
      </xdr:nvCxnSpPr>
      <xdr:spPr>
        <a:xfrm>
          <a:off x="15420975" y="1574228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3175</xdr:rowOff>
    </xdr:from>
    <xdr:to>
      <xdr:col>85</xdr:col>
      <xdr:colOff>127000</xdr:colOff>
      <xdr:row>98</xdr:row>
      <xdr:rowOff>63500</xdr:rowOff>
    </xdr:to>
    <xdr:cxnSp macro="">
      <xdr:nvCxnSpPr>
        <xdr:cNvPr id="679" name="直線コネクタ 678"/>
        <xdr:cNvCxnSpPr/>
      </xdr:nvCxnSpPr>
      <xdr:spPr>
        <a:xfrm>
          <a:off x="14709775" y="16805275"/>
          <a:ext cx="8001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166370</xdr:rowOff>
    </xdr:from>
    <xdr:ext cx="532765" cy="253365"/>
    <xdr:sp macro="" textlink="">
      <xdr:nvSpPr>
        <xdr:cNvPr id="680" name="積立金平均値テキスト"/>
        <xdr:cNvSpPr txBox="1"/>
      </xdr:nvSpPr>
      <xdr:spPr>
        <a:xfrm>
          <a:off x="15560675" y="16625570"/>
          <a:ext cx="5327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143510</xdr:rowOff>
    </xdr:from>
    <xdr:to>
      <xdr:col>85</xdr:col>
      <xdr:colOff>177800</xdr:colOff>
      <xdr:row>98</xdr:row>
      <xdr:rowOff>73660</xdr:rowOff>
    </xdr:to>
    <xdr:sp macro="" textlink="">
      <xdr:nvSpPr>
        <xdr:cNvPr id="681" name="フローチャート: 判断 680"/>
        <xdr:cNvSpPr/>
      </xdr:nvSpPr>
      <xdr:spPr>
        <a:xfrm>
          <a:off x="15459075"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82550</xdr:rowOff>
    </xdr:from>
    <xdr:to>
      <xdr:col>81</xdr:col>
      <xdr:colOff>50800</xdr:colOff>
      <xdr:row>98</xdr:row>
      <xdr:rowOff>3175</xdr:rowOff>
    </xdr:to>
    <xdr:cxnSp macro="">
      <xdr:nvCxnSpPr>
        <xdr:cNvPr id="682" name="直線コネクタ 681"/>
        <xdr:cNvCxnSpPr/>
      </xdr:nvCxnSpPr>
      <xdr:spPr>
        <a:xfrm>
          <a:off x="13868400" y="16713200"/>
          <a:ext cx="841375"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152400</xdr:rowOff>
    </xdr:from>
    <xdr:to>
      <xdr:col>81</xdr:col>
      <xdr:colOff>101600</xdr:colOff>
      <xdr:row>98</xdr:row>
      <xdr:rowOff>82550</xdr:rowOff>
    </xdr:to>
    <xdr:sp macro="" textlink="">
      <xdr:nvSpPr>
        <xdr:cNvPr id="683" name="フローチャート: 判断 682"/>
        <xdr:cNvSpPr/>
      </xdr:nvSpPr>
      <xdr:spPr>
        <a:xfrm>
          <a:off x="14658975" y="1678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73660</xdr:rowOff>
    </xdr:from>
    <xdr:ext cx="530860" cy="259080"/>
    <xdr:sp macro="" textlink="">
      <xdr:nvSpPr>
        <xdr:cNvPr id="684" name="テキスト ボックス 683"/>
        <xdr:cNvSpPr txBox="1"/>
      </xdr:nvSpPr>
      <xdr:spPr>
        <a:xfrm>
          <a:off x="14461490" y="1687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24,184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38100</xdr:rowOff>
    </xdr:from>
    <xdr:to>
      <xdr:col>76</xdr:col>
      <xdr:colOff>114300</xdr:colOff>
      <xdr:row>97</xdr:row>
      <xdr:rowOff>82550</xdr:rowOff>
    </xdr:to>
    <xdr:cxnSp macro="">
      <xdr:nvCxnSpPr>
        <xdr:cNvPr id="685" name="直線コネクタ 684"/>
        <xdr:cNvCxnSpPr/>
      </xdr:nvCxnSpPr>
      <xdr:spPr>
        <a:xfrm>
          <a:off x="13027025" y="16668750"/>
          <a:ext cx="841375"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160655</xdr:rowOff>
    </xdr:from>
    <xdr:to>
      <xdr:col>76</xdr:col>
      <xdr:colOff>165100</xdr:colOff>
      <xdr:row>98</xdr:row>
      <xdr:rowOff>90805</xdr:rowOff>
    </xdr:to>
    <xdr:sp macro="" textlink="">
      <xdr:nvSpPr>
        <xdr:cNvPr id="686" name="フローチャート: 判断 685"/>
        <xdr:cNvSpPr/>
      </xdr:nvSpPr>
      <xdr:spPr>
        <a:xfrm>
          <a:off x="138176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81915</xdr:rowOff>
    </xdr:from>
    <xdr:ext cx="530860" cy="259080"/>
    <xdr:sp macro="" textlink="">
      <xdr:nvSpPr>
        <xdr:cNvPr id="687" name="テキスト ボックス 686"/>
        <xdr:cNvSpPr txBox="1"/>
      </xdr:nvSpPr>
      <xdr:spPr>
        <a:xfrm>
          <a:off x="13610590" y="168840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38100</xdr:rowOff>
    </xdr:from>
    <xdr:to>
      <xdr:col>71</xdr:col>
      <xdr:colOff>177800</xdr:colOff>
      <xdr:row>98</xdr:row>
      <xdr:rowOff>124460</xdr:rowOff>
    </xdr:to>
    <xdr:cxnSp macro="">
      <xdr:nvCxnSpPr>
        <xdr:cNvPr id="688" name="直線コネクタ 687"/>
        <xdr:cNvCxnSpPr/>
      </xdr:nvCxnSpPr>
      <xdr:spPr>
        <a:xfrm flipV="1">
          <a:off x="12176125" y="16668750"/>
          <a:ext cx="850900" cy="257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87630</xdr:rowOff>
    </xdr:from>
    <xdr:to>
      <xdr:col>72</xdr:col>
      <xdr:colOff>38100</xdr:colOff>
      <xdr:row>97</xdr:row>
      <xdr:rowOff>17780</xdr:rowOff>
    </xdr:to>
    <xdr:sp macro="" textlink="">
      <xdr:nvSpPr>
        <xdr:cNvPr id="689" name="フローチャート: 判断 688"/>
        <xdr:cNvSpPr/>
      </xdr:nvSpPr>
      <xdr:spPr>
        <a:xfrm>
          <a:off x="12976225" y="165468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34290</xdr:rowOff>
    </xdr:from>
    <xdr:ext cx="530860" cy="259080"/>
    <xdr:sp macro="" textlink="">
      <xdr:nvSpPr>
        <xdr:cNvPr id="690" name="テキスト ボックス 689"/>
        <xdr:cNvSpPr txBox="1"/>
      </xdr:nvSpPr>
      <xdr:spPr>
        <a:xfrm>
          <a:off x="12769215" y="163220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46355</xdr:rowOff>
    </xdr:from>
    <xdr:to>
      <xdr:col>67</xdr:col>
      <xdr:colOff>101600</xdr:colOff>
      <xdr:row>95</xdr:row>
      <xdr:rowOff>147955</xdr:rowOff>
    </xdr:to>
    <xdr:sp macro="" textlink="">
      <xdr:nvSpPr>
        <xdr:cNvPr id="691" name="フローチャート: 判断 690"/>
        <xdr:cNvSpPr/>
      </xdr:nvSpPr>
      <xdr:spPr>
        <a:xfrm>
          <a:off x="12125325" y="1633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164465</xdr:rowOff>
    </xdr:from>
    <xdr:ext cx="530860" cy="259080"/>
    <xdr:sp macro="" textlink="">
      <xdr:nvSpPr>
        <xdr:cNvPr id="692" name="テキスト ボックス 691"/>
        <xdr:cNvSpPr txBox="1"/>
      </xdr:nvSpPr>
      <xdr:spPr>
        <a:xfrm>
          <a:off x="11927840" y="161093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83,080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3" name="テキスト ボックス 692"/>
        <xdr:cNvSpPr txBox="1"/>
      </xdr:nvSpPr>
      <xdr:spPr>
        <a:xfrm>
          <a:off x="153289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0095" cy="259080"/>
    <xdr:sp macro="" textlink="">
      <xdr:nvSpPr>
        <xdr:cNvPr id="694" name="テキスト ボックス 693"/>
        <xdr:cNvSpPr txBox="1"/>
      </xdr:nvSpPr>
      <xdr:spPr>
        <a:xfrm>
          <a:off x="145288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0095" cy="259080"/>
    <xdr:sp macro="" textlink="">
      <xdr:nvSpPr>
        <xdr:cNvPr id="695" name="テキスト ボックス 694"/>
        <xdr:cNvSpPr txBox="1"/>
      </xdr:nvSpPr>
      <xdr:spPr>
        <a:xfrm>
          <a:off x="13687425"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0095" cy="259080"/>
    <xdr:sp macro="" textlink="">
      <xdr:nvSpPr>
        <xdr:cNvPr id="696" name="テキスト ボックス 695"/>
        <xdr:cNvSpPr txBox="1"/>
      </xdr:nvSpPr>
      <xdr:spPr>
        <a:xfrm>
          <a:off x="1284605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0095" cy="259080"/>
    <xdr:sp macro="" textlink="">
      <xdr:nvSpPr>
        <xdr:cNvPr id="697" name="テキスト ボックス 696"/>
        <xdr:cNvSpPr txBox="1"/>
      </xdr:nvSpPr>
      <xdr:spPr>
        <a:xfrm>
          <a:off x="1199515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12700</xdr:rowOff>
    </xdr:from>
    <xdr:to>
      <xdr:col>85</xdr:col>
      <xdr:colOff>177800</xdr:colOff>
      <xdr:row>98</xdr:row>
      <xdr:rowOff>114300</xdr:rowOff>
    </xdr:to>
    <xdr:sp macro="" textlink="">
      <xdr:nvSpPr>
        <xdr:cNvPr id="698" name="楕円 697"/>
        <xdr:cNvSpPr/>
      </xdr:nvSpPr>
      <xdr:spPr>
        <a:xfrm>
          <a:off x="15459075" y="168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162560</xdr:rowOff>
    </xdr:from>
    <xdr:ext cx="532765" cy="259080"/>
    <xdr:sp macro="" textlink="">
      <xdr:nvSpPr>
        <xdr:cNvPr id="699" name="積立金該当値テキスト"/>
        <xdr:cNvSpPr txBox="1"/>
      </xdr:nvSpPr>
      <xdr:spPr>
        <a:xfrm>
          <a:off x="15560675" y="167932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123825</xdr:rowOff>
    </xdr:from>
    <xdr:to>
      <xdr:col>81</xdr:col>
      <xdr:colOff>101600</xdr:colOff>
      <xdr:row>98</xdr:row>
      <xdr:rowOff>53975</xdr:rowOff>
    </xdr:to>
    <xdr:sp macro="" textlink="">
      <xdr:nvSpPr>
        <xdr:cNvPr id="700" name="楕円 699"/>
        <xdr:cNvSpPr/>
      </xdr:nvSpPr>
      <xdr:spPr>
        <a:xfrm>
          <a:off x="14658975" y="167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70485</xdr:rowOff>
    </xdr:from>
    <xdr:ext cx="530860" cy="259080"/>
    <xdr:sp macro="" textlink="">
      <xdr:nvSpPr>
        <xdr:cNvPr id="701" name="テキスト ボックス 700"/>
        <xdr:cNvSpPr txBox="1"/>
      </xdr:nvSpPr>
      <xdr:spPr>
        <a:xfrm>
          <a:off x="14461490" y="165296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31750</xdr:rowOff>
    </xdr:from>
    <xdr:to>
      <xdr:col>76</xdr:col>
      <xdr:colOff>165100</xdr:colOff>
      <xdr:row>97</xdr:row>
      <xdr:rowOff>133350</xdr:rowOff>
    </xdr:to>
    <xdr:sp macro="" textlink="">
      <xdr:nvSpPr>
        <xdr:cNvPr id="702" name="楕円 701"/>
        <xdr:cNvSpPr/>
      </xdr:nvSpPr>
      <xdr:spPr>
        <a:xfrm>
          <a:off x="13817600" y="16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149860</xdr:rowOff>
    </xdr:from>
    <xdr:ext cx="530860" cy="259080"/>
    <xdr:sp macro="" textlink="">
      <xdr:nvSpPr>
        <xdr:cNvPr id="703" name="テキスト ボックス 702"/>
        <xdr:cNvSpPr txBox="1"/>
      </xdr:nvSpPr>
      <xdr:spPr>
        <a:xfrm>
          <a:off x="13610590" y="164376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40,020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158750</xdr:rowOff>
    </xdr:from>
    <xdr:to>
      <xdr:col>72</xdr:col>
      <xdr:colOff>38100</xdr:colOff>
      <xdr:row>97</xdr:row>
      <xdr:rowOff>88900</xdr:rowOff>
    </xdr:to>
    <xdr:sp macro="" textlink="">
      <xdr:nvSpPr>
        <xdr:cNvPr id="704" name="楕円 703"/>
        <xdr:cNvSpPr/>
      </xdr:nvSpPr>
      <xdr:spPr>
        <a:xfrm>
          <a:off x="12976225" y="166179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80010</xdr:rowOff>
    </xdr:from>
    <xdr:ext cx="530860" cy="259080"/>
    <xdr:sp macro="" textlink="">
      <xdr:nvSpPr>
        <xdr:cNvPr id="705" name="テキスト ボックス 704"/>
        <xdr:cNvSpPr txBox="1"/>
      </xdr:nvSpPr>
      <xdr:spPr>
        <a:xfrm>
          <a:off x="12769215" y="167106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73660</xdr:rowOff>
    </xdr:from>
    <xdr:to>
      <xdr:col>67</xdr:col>
      <xdr:colOff>101600</xdr:colOff>
      <xdr:row>99</xdr:row>
      <xdr:rowOff>3810</xdr:rowOff>
    </xdr:to>
    <xdr:sp macro="" textlink="">
      <xdr:nvSpPr>
        <xdr:cNvPr id="706" name="楕円 705"/>
        <xdr:cNvSpPr/>
      </xdr:nvSpPr>
      <xdr:spPr>
        <a:xfrm>
          <a:off x="12125325" y="168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166370</xdr:rowOff>
    </xdr:from>
    <xdr:ext cx="530860" cy="253365"/>
    <xdr:sp macro="" textlink="">
      <xdr:nvSpPr>
        <xdr:cNvPr id="707" name="テキスト ボックス 706"/>
        <xdr:cNvSpPr txBox="1"/>
      </xdr:nvSpPr>
      <xdr:spPr>
        <a:xfrm>
          <a:off x="11927840" y="1696847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11,990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7373600" y="4000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75006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75006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845945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845945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195453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195453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7373600" y="4826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170" cy="219710"/>
    <xdr:sp macro="" textlink="">
      <xdr:nvSpPr>
        <xdr:cNvPr id="716" name="テキスト ボックス 715"/>
        <xdr:cNvSpPr txBox="1"/>
      </xdr:nvSpPr>
      <xdr:spPr>
        <a:xfrm>
          <a:off x="17345025"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7373600" y="7112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7373600" y="673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5110" cy="259080"/>
    <xdr:sp macro="" textlink="">
      <xdr:nvSpPr>
        <xdr:cNvPr id="719" name="テキスト ボックス 718"/>
        <xdr:cNvSpPr txBox="1"/>
      </xdr:nvSpPr>
      <xdr:spPr>
        <a:xfrm>
          <a:off x="1714373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7373600" y="635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29590" cy="259080"/>
    <xdr:sp macro="" textlink="">
      <xdr:nvSpPr>
        <xdr:cNvPr id="721" name="テキスト ボックス 720"/>
        <xdr:cNvSpPr txBox="1"/>
      </xdr:nvSpPr>
      <xdr:spPr>
        <a:xfrm>
          <a:off x="16870680" y="6207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7373600" y="596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29590" cy="253365"/>
    <xdr:sp macro="" textlink="">
      <xdr:nvSpPr>
        <xdr:cNvPr id="723" name="テキスト ボックス 722"/>
        <xdr:cNvSpPr txBox="1"/>
      </xdr:nvSpPr>
      <xdr:spPr>
        <a:xfrm>
          <a:off x="16870680" y="58267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7373600" y="558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29590" cy="259080"/>
    <xdr:sp macro="" textlink="">
      <xdr:nvSpPr>
        <xdr:cNvPr id="725" name="テキスト ボックス 724"/>
        <xdr:cNvSpPr txBox="1"/>
      </xdr:nvSpPr>
      <xdr:spPr>
        <a:xfrm>
          <a:off x="16870680" y="5445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7373600" y="520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29590" cy="259080"/>
    <xdr:sp macro="" textlink="">
      <xdr:nvSpPr>
        <xdr:cNvPr id="727" name="テキスト ボックス 726"/>
        <xdr:cNvSpPr txBox="1"/>
      </xdr:nvSpPr>
      <xdr:spPr>
        <a:xfrm>
          <a:off x="16870680" y="506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7373600" y="482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27</xdr:row>
      <xdr:rowOff>54610</xdr:rowOff>
    </xdr:from>
    <xdr:ext cx="589915" cy="253365"/>
    <xdr:sp macro="" textlink="">
      <xdr:nvSpPr>
        <xdr:cNvPr id="729" name="テキスト ボックス 728"/>
        <xdr:cNvSpPr txBox="1"/>
      </xdr:nvSpPr>
      <xdr:spPr>
        <a:xfrm>
          <a:off x="168160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7373600" y="4826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132715</xdr:rowOff>
    </xdr:from>
    <xdr:to>
      <xdr:col>116</xdr:col>
      <xdr:colOff>62865</xdr:colOff>
      <xdr:row>39</xdr:row>
      <xdr:rowOff>44450</xdr:rowOff>
    </xdr:to>
    <xdr:cxnSp macro="">
      <xdr:nvCxnSpPr>
        <xdr:cNvPr id="731" name="直線コネクタ 730"/>
        <xdr:cNvCxnSpPr/>
      </xdr:nvCxnSpPr>
      <xdr:spPr>
        <a:xfrm flipV="1">
          <a:off x="21054695" y="5276215"/>
          <a:ext cx="127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53340</xdr:rowOff>
    </xdr:from>
    <xdr:ext cx="247650" cy="253365"/>
    <xdr:sp macro="" textlink="">
      <xdr:nvSpPr>
        <xdr:cNvPr id="732" name="投資及び出資金最小値テキスト"/>
        <xdr:cNvSpPr txBox="1"/>
      </xdr:nvSpPr>
      <xdr:spPr>
        <a:xfrm>
          <a:off x="21107400" y="6739890"/>
          <a:ext cx="2476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0977225" y="6731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79375</xdr:rowOff>
    </xdr:from>
    <xdr:ext cx="532765" cy="258445"/>
    <xdr:sp macro="" textlink="">
      <xdr:nvSpPr>
        <xdr:cNvPr id="734" name="投資及び出資金最大値テキスト"/>
        <xdr:cNvSpPr txBox="1"/>
      </xdr:nvSpPr>
      <xdr:spPr>
        <a:xfrm>
          <a:off x="21107400" y="505142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76,362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132715</xdr:rowOff>
    </xdr:from>
    <xdr:to>
      <xdr:col>116</xdr:col>
      <xdr:colOff>152400</xdr:colOff>
      <xdr:row>30</xdr:row>
      <xdr:rowOff>132715</xdr:rowOff>
    </xdr:to>
    <xdr:cxnSp macro="">
      <xdr:nvCxnSpPr>
        <xdr:cNvPr id="735" name="直線コネクタ 734"/>
        <xdr:cNvCxnSpPr/>
      </xdr:nvCxnSpPr>
      <xdr:spPr>
        <a:xfrm>
          <a:off x="20977225" y="527621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0266025" y="673100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142240</xdr:rowOff>
    </xdr:from>
    <xdr:ext cx="467995" cy="259080"/>
    <xdr:sp macro="" textlink="">
      <xdr:nvSpPr>
        <xdr:cNvPr id="737" name="投資及び出資金平均値テキスト"/>
        <xdr:cNvSpPr txBox="1"/>
      </xdr:nvSpPr>
      <xdr:spPr>
        <a:xfrm>
          <a:off x="21107400" y="648589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2,410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119380</xdr:rowOff>
    </xdr:from>
    <xdr:to>
      <xdr:col>116</xdr:col>
      <xdr:colOff>114300</xdr:colOff>
      <xdr:row>39</xdr:row>
      <xdr:rowOff>49530</xdr:rowOff>
    </xdr:to>
    <xdr:sp macro="" textlink="">
      <xdr:nvSpPr>
        <xdr:cNvPr id="738" name="フローチャート: 判断 737"/>
        <xdr:cNvSpPr/>
      </xdr:nvSpPr>
      <xdr:spPr>
        <a:xfrm>
          <a:off x="210058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87630</xdr:rowOff>
    </xdr:from>
    <xdr:to>
      <xdr:col>111</xdr:col>
      <xdr:colOff>177800</xdr:colOff>
      <xdr:row>39</xdr:row>
      <xdr:rowOff>44450</xdr:rowOff>
    </xdr:to>
    <xdr:cxnSp macro="">
      <xdr:nvCxnSpPr>
        <xdr:cNvPr id="739" name="直線コネクタ 738"/>
        <xdr:cNvCxnSpPr/>
      </xdr:nvCxnSpPr>
      <xdr:spPr>
        <a:xfrm>
          <a:off x="19415125" y="6088380"/>
          <a:ext cx="850900" cy="642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123825</xdr:rowOff>
    </xdr:from>
    <xdr:to>
      <xdr:col>112</xdr:col>
      <xdr:colOff>38100</xdr:colOff>
      <xdr:row>39</xdr:row>
      <xdr:rowOff>53975</xdr:rowOff>
    </xdr:to>
    <xdr:sp macro="" textlink="">
      <xdr:nvSpPr>
        <xdr:cNvPr id="740" name="フローチャート: 判断 739"/>
        <xdr:cNvSpPr/>
      </xdr:nvSpPr>
      <xdr:spPr>
        <a:xfrm>
          <a:off x="20215225" y="663892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70485</xdr:rowOff>
    </xdr:from>
    <xdr:ext cx="466090" cy="259080"/>
    <xdr:sp macro="" textlink="">
      <xdr:nvSpPr>
        <xdr:cNvPr id="741" name="テキスト ボックス 740"/>
        <xdr:cNvSpPr txBox="1"/>
      </xdr:nvSpPr>
      <xdr:spPr>
        <a:xfrm>
          <a:off x="20040600" y="64141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35</xdr:row>
      <xdr:rowOff>87630</xdr:rowOff>
    </xdr:from>
    <xdr:to>
      <xdr:col>107</xdr:col>
      <xdr:colOff>50800</xdr:colOff>
      <xdr:row>39</xdr:row>
      <xdr:rowOff>44450</xdr:rowOff>
    </xdr:to>
    <xdr:cxnSp macro="">
      <xdr:nvCxnSpPr>
        <xdr:cNvPr id="742" name="直線コネクタ 741"/>
        <xdr:cNvCxnSpPr/>
      </xdr:nvCxnSpPr>
      <xdr:spPr>
        <a:xfrm flipV="1">
          <a:off x="18573750" y="6088380"/>
          <a:ext cx="841375" cy="642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112395</xdr:rowOff>
    </xdr:from>
    <xdr:to>
      <xdr:col>107</xdr:col>
      <xdr:colOff>101600</xdr:colOff>
      <xdr:row>39</xdr:row>
      <xdr:rowOff>42545</xdr:rowOff>
    </xdr:to>
    <xdr:sp macro="" textlink="">
      <xdr:nvSpPr>
        <xdr:cNvPr id="743" name="フローチャート: 判断 742"/>
        <xdr:cNvSpPr/>
      </xdr:nvSpPr>
      <xdr:spPr>
        <a:xfrm>
          <a:off x="19364325" y="662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39</xdr:row>
      <xdr:rowOff>33655</xdr:rowOff>
    </xdr:from>
    <xdr:ext cx="466090" cy="258445"/>
    <xdr:sp macro="" textlink="">
      <xdr:nvSpPr>
        <xdr:cNvPr id="744" name="テキスト ボックス 743"/>
        <xdr:cNvSpPr txBox="1"/>
      </xdr:nvSpPr>
      <xdr:spPr>
        <a:xfrm>
          <a:off x="19189700" y="672020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43815</xdr:rowOff>
    </xdr:from>
    <xdr:to>
      <xdr:col>102</xdr:col>
      <xdr:colOff>114300</xdr:colOff>
      <xdr:row>39</xdr:row>
      <xdr:rowOff>44450</xdr:rowOff>
    </xdr:to>
    <xdr:cxnSp macro="">
      <xdr:nvCxnSpPr>
        <xdr:cNvPr id="745" name="直線コネクタ 744"/>
        <xdr:cNvCxnSpPr/>
      </xdr:nvCxnSpPr>
      <xdr:spPr>
        <a:xfrm>
          <a:off x="17732375" y="6730365"/>
          <a:ext cx="84137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125095</xdr:rowOff>
    </xdr:from>
    <xdr:to>
      <xdr:col>102</xdr:col>
      <xdr:colOff>165100</xdr:colOff>
      <xdr:row>39</xdr:row>
      <xdr:rowOff>55245</xdr:rowOff>
    </xdr:to>
    <xdr:sp macro="" textlink="">
      <xdr:nvSpPr>
        <xdr:cNvPr id="746" name="フローチャート: 判断 745"/>
        <xdr:cNvSpPr/>
      </xdr:nvSpPr>
      <xdr:spPr>
        <a:xfrm>
          <a:off x="1852295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71755</xdr:rowOff>
    </xdr:from>
    <xdr:ext cx="466090" cy="259080"/>
    <xdr:sp macro="" textlink="">
      <xdr:nvSpPr>
        <xdr:cNvPr id="747" name="テキスト ボックス 746"/>
        <xdr:cNvSpPr txBox="1"/>
      </xdr:nvSpPr>
      <xdr:spPr>
        <a:xfrm>
          <a:off x="18348325" y="64154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142240</xdr:rowOff>
    </xdr:from>
    <xdr:to>
      <xdr:col>98</xdr:col>
      <xdr:colOff>38100</xdr:colOff>
      <xdr:row>39</xdr:row>
      <xdr:rowOff>72390</xdr:rowOff>
    </xdr:to>
    <xdr:sp macro="" textlink="">
      <xdr:nvSpPr>
        <xdr:cNvPr id="748" name="フローチャート: 判断 747"/>
        <xdr:cNvSpPr/>
      </xdr:nvSpPr>
      <xdr:spPr>
        <a:xfrm>
          <a:off x="17681575" y="66573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88900</xdr:rowOff>
    </xdr:from>
    <xdr:ext cx="466090" cy="253365"/>
    <xdr:sp macro="" textlink="">
      <xdr:nvSpPr>
        <xdr:cNvPr id="749" name="テキスト ボックス 748"/>
        <xdr:cNvSpPr txBox="1"/>
      </xdr:nvSpPr>
      <xdr:spPr>
        <a:xfrm>
          <a:off x="17506950" y="643255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0" name="テキスト ボックス 749"/>
        <xdr:cNvSpPr txBox="1"/>
      </xdr:nvSpPr>
      <xdr:spPr>
        <a:xfrm>
          <a:off x="20875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0095" cy="259080"/>
    <xdr:sp macro="" textlink="">
      <xdr:nvSpPr>
        <xdr:cNvPr id="751" name="テキスト ボックス 750"/>
        <xdr:cNvSpPr txBox="1"/>
      </xdr:nvSpPr>
      <xdr:spPr>
        <a:xfrm>
          <a:off x="200850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0095" cy="259080"/>
    <xdr:sp macro="" textlink="">
      <xdr:nvSpPr>
        <xdr:cNvPr id="752" name="テキスト ボックス 751"/>
        <xdr:cNvSpPr txBox="1"/>
      </xdr:nvSpPr>
      <xdr:spPr>
        <a:xfrm>
          <a:off x="192341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0095" cy="259080"/>
    <xdr:sp macro="" textlink="">
      <xdr:nvSpPr>
        <xdr:cNvPr id="753" name="テキスト ボックス 752"/>
        <xdr:cNvSpPr txBox="1"/>
      </xdr:nvSpPr>
      <xdr:spPr>
        <a:xfrm>
          <a:off x="18392775"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0095" cy="259080"/>
    <xdr:sp macro="" textlink="">
      <xdr:nvSpPr>
        <xdr:cNvPr id="754" name="テキスト ボックス 753"/>
        <xdr:cNvSpPr txBox="1"/>
      </xdr:nvSpPr>
      <xdr:spPr>
        <a:xfrm>
          <a:off x="175514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10058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97790</xdr:rowOff>
    </xdr:from>
    <xdr:ext cx="247650" cy="253365"/>
    <xdr:sp macro="" textlink="">
      <xdr:nvSpPr>
        <xdr:cNvPr id="756" name="投資及び出資金該当値テキスト"/>
        <xdr:cNvSpPr txBox="1"/>
      </xdr:nvSpPr>
      <xdr:spPr>
        <a:xfrm>
          <a:off x="21107400" y="6612890"/>
          <a:ext cx="2476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0215225" y="6680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5745" cy="253365"/>
    <xdr:sp macro="" textlink="">
      <xdr:nvSpPr>
        <xdr:cNvPr id="758" name="テキスト ボックス 757"/>
        <xdr:cNvSpPr txBox="1"/>
      </xdr:nvSpPr>
      <xdr:spPr>
        <a:xfrm>
          <a:off x="20141565" y="6772910"/>
          <a:ext cx="245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35</xdr:row>
      <xdr:rowOff>36830</xdr:rowOff>
    </xdr:from>
    <xdr:to>
      <xdr:col>107</xdr:col>
      <xdr:colOff>101600</xdr:colOff>
      <xdr:row>35</xdr:row>
      <xdr:rowOff>138430</xdr:rowOff>
    </xdr:to>
    <xdr:sp macro="" textlink="">
      <xdr:nvSpPr>
        <xdr:cNvPr id="759" name="楕円 758"/>
        <xdr:cNvSpPr/>
      </xdr:nvSpPr>
      <xdr:spPr>
        <a:xfrm>
          <a:off x="19364325"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33</xdr:row>
      <xdr:rowOff>154940</xdr:rowOff>
    </xdr:from>
    <xdr:ext cx="530860" cy="253365"/>
    <xdr:sp macro="" textlink="">
      <xdr:nvSpPr>
        <xdr:cNvPr id="760" name="テキスト ボックス 759"/>
        <xdr:cNvSpPr txBox="1"/>
      </xdr:nvSpPr>
      <xdr:spPr>
        <a:xfrm>
          <a:off x="19166840" y="581279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33,730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85229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3840" cy="253365"/>
    <xdr:sp macro="" textlink="">
      <xdr:nvSpPr>
        <xdr:cNvPr id="762" name="テキスト ボックス 761"/>
        <xdr:cNvSpPr txBox="1"/>
      </xdr:nvSpPr>
      <xdr:spPr>
        <a:xfrm>
          <a:off x="18458815"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164465</xdr:rowOff>
    </xdr:from>
    <xdr:to>
      <xdr:col>98</xdr:col>
      <xdr:colOff>38100</xdr:colOff>
      <xdr:row>39</xdr:row>
      <xdr:rowOff>94615</xdr:rowOff>
    </xdr:to>
    <xdr:sp macro="" textlink="">
      <xdr:nvSpPr>
        <xdr:cNvPr id="763" name="楕円 762"/>
        <xdr:cNvSpPr/>
      </xdr:nvSpPr>
      <xdr:spPr>
        <a:xfrm>
          <a:off x="17681575" y="667956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86360</xdr:rowOff>
    </xdr:from>
    <xdr:ext cx="311785" cy="253365"/>
    <xdr:sp macro="" textlink="">
      <xdr:nvSpPr>
        <xdr:cNvPr id="764" name="テキスト ボックス 763"/>
        <xdr:cNvSpPr txBox="1"/>
      </xdr:nvSpPr>
      <xdr:spPr>
        <a:xfrm>
          <a:off x="17575530" y="6772910"/>
          <a:ext cx="3117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7373600" y="7429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75006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75006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845945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845945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195453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195453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7373600" y="8255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170" cy="219710"/>
    <xdr:sp macro="" textlink="">
      <xdr:nvSpPr>
        <xdr:cNvPr id="773" name="テキスト ボックス 772"/>
        <xdr:cNvSpPr txBox="1"/>
      </xdr:nvSpPr>
      <xdr:spPr>
        <a:xfrm>
          <a:off x="17345025"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7373600" y="1054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7373600" y="100838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5110" cy="253365"/>
    <xdr:sp macro="" textlink="">
      <xdr:nvSpPr>
        <xdr:cNvPr id="776" name="テキスト ボックス 775"/>
        <xdr:cNvSpPr txBox="1"/>
      </xdr:nvSpPr>
      <xdr:spPr>
        <a:xfrm>
          <a:off x="17143730" y="9941560"/>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7373600" y="96266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29590" cy="253365"/>
    <xdr:sp macro="" textlink="">
      <xdr:nvSpPr>
        <xdr:cNvPr id="778" name="テキスト ボックス 777"/>
        <xdr:cNvSpPr txBox="1"/>
      </xdr:nvSpPr>
      <xdr:spPr>
        <a:xfrm>
          <a:off x="16870680" y="94843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7373600" y="91694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29590" cy="253365"/>
    <xdr:sp macro="" textlink="">
      <xdr:nvSpPr>
        <xdr:cNvPr id="780" name="テキスト ボックス 779"/>
        <xdr:cNvSpPr txBox="1"/>
      </xdr:nvSpPr>
      <xdr:spPr>
        <a:xfrm>
          <a:off x="16870680" y="90271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7373600" y="87122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29590" cy="253365"/>
    <xdr:sp macro="" textlink="">
      <xdr:nvSpPr>
        <xdr:cNvPr id="782" name="テキスト ボックス 781"/>
        <xdr:cNvSpPr txBox="1"/>
      </xdr:nvSpPr>
      <xdr:spPr>
        <a:xfrm>
          <a:off x="16870680" y="85699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7373600" y="825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29590" cy="253365"/>
    <xdr:sp macro="" textlink="">
      <xdr:nvSpPr>
        <xdr:cNvPr id="784" name="テキスト ボックス 783"/>
        <xdr:cNvSpPr txBox="1"/>
      </xdr:nvSpPr>
      <xdr:spPr>
        <a:xfrm>
          <a:off x="16870680" y="81127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7373600" y="8255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17780</xdr:rowOff>
    </xdr:from>
    <xdr:to>
      <xdr:col>116</xdr:col>
      <xdr:colOff>62865</xdr:colOff>
      <xdr:row>58</xdr:row>
      <xdr:rowOff>139700</xdr:rowOff>
    </xdr:to>
    <xdr:cxnSp macro="">
      <xdr:nvCxnSpPr>
        <xdr:cNvPr id="786" name="直線コネクタ 785"/>
        <xdr:cNvCxnSpPr/>
      </xdr:nvCxnSpPr>
      <xdr:spPr>
        <a:xfrm flipV="1">
          <a:off x="21054695" y="8933180"/>
          <a:ext cx="1270" cy="1150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7650" cy="253365"/>
    <xdr:sp macro="" textlink="">
      <xdr:nvSpPr>
        <xdr:cNvPr id="787" name="貸付金最小値テキスト"/>
        <xdr:cNvSpPr txBox="1"/>
      </xdr:nvSpPr>
      <xdr:spPr>
        <a:xfrm>
          <a:off x="21107400" y="10087610"/>
          <a:ext cx="2476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0977225" y="100838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135890</xdr:rowOff>
    </xdr:from>
    <xdr:ext cx="532765" cy="259080"/>
    <xdr:sp macro="" textlink="">
      <xdr:nvSpPr>
        <xdr:cNvPr id="789" name="貸付金最大値テキスト"/>
        <xdr:cNvSpPr txBox="1"/>
      </xdr:nvSpPr>
      <xdr:spPr>
        <a:xfrm>
          <a:off x="21107400" y="87083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50,339</a:t>
          </a:r>
          <a:endParaRPr kumimoji="1" lang="ja-JP" altLang="en-US" sz="1000" b="1">
            <a:latin typeface="ＭＳ Ｐゴシック"/>
            <a:ea typeface="ＭＳ Ｐゴシック"/>
          </a:endParaRPr>
        </a:p>
      </xdr:txBody>
    </xdr:sp>
    <xdr:clientData/>
  </xdr:oneCellAnchor>
  <xdr:twoCellAnchor>
    <xdr:from>
      <xdr:col>115</xdr:col>
      <xdr:colOff>165100</xdr:colOff>
      <xdr:row>52</xdr:row>
      <xdr:rowOff>17780</xdr:rowOff>
    </xdr:from>
    <xdr:to>
      <xdr:col>116</xdr:col>
      <xdr:colOff>152400</xdr:colOff>
      <xdr:row>52</xdr:row>
      <xdr:rowOff>17780</xdr:rowOff>
    </xdr:to>
    <xdr:cxnSp macro="">
      <xdr:nvCxnSpPr>
        <xdr:cNvPr id="790" name="直線コネクタ 789"/>
        <xdr:cNvCxnSpPr/>
      </xdr:nvCxnSpPr>
      <xdr:spPr>
        <a:xfrm>
          <a:off x="20977225" y="893318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132715</xdr:rowOff>
    </xdr:from>
    <xdr:to>
      <xdr:col>116</xdr:col>
      <xdr:colOff>63500</xdr:colOff>
      <xdr:row>58</xdr:row>
      <xdr:rowOff>139700</xdr:rowOff>
    </xdr:to>
    <xdr:cxnSp macro="">
      <xdr:nvCxnSpPr>
        <xdr:cNvPr id="791" name="直線コネクタ 790"/>
        <xdr:cNvCxnSpPr/>
      </xdr:nvCxnSpPr>
      <xdr:spPr>
        <a:xfrm flipV="1">
          <a:off x="20266025" y="10076815"/>
          <a:ext cx="79057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6350</xdr:rowOff>
    </xdr:from>
    <xdr:ext cx="467995" cy="253365"/>
    <xdr:sp macro="" textlink="">
      <xdr:nvSpPr>
        <xdr:cNvPr id="792" name="貸付金平均値テキスト"/>
        <xdr:cNvSpPr txBox="1"/>
      </xdr:nvSpPr>
      <xdr:spPr>
        <a:xfrm>
          <a:off x="21107400" y="9779000"/>
          <a:ext cx="4679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4,609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154940</xdr:rowOff>
    </xdr:from>
    <xdr:to>
      <xdr:col>116</xdr:col>
      <xdr:colOff>114300</xdr:colOff>
      <xdr:row>58</xdr:row>
      <xdr:rowOff>85090</xdr:rowOff>
    </xdr:to>
    <xdr:sp macro="" textlink="">
      <xdr:nvSpPr>
        <xdr:cNvPr id="793" name="フローチャート: 判断 792"/>
        <xdr:cNvSpPr/>
      </xdr:nvSpPr>
      <xdr:spPr>
        <a:xfrm>
          <a:off x="210058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30480</xdr:rowOff>
    </xdr:from>
    <xdr:to>
      <xdr:col>111</xdr:col>
      <xdr:colOff>177800</xdr:colOff>
      <xdr:row>58</xdr:row>
      <xdr:rowOff>139700</xdr:rowOff>
    </xdr:to>
    <xdr:cxnSp macro="">
      <xdr:nvCxnSpPr>
        <xdr:cNvPr id="794" name="直線コネクタ 793"/>
        <xdr:cNvCxnSpPr/>
      </xdr:nvCxnSpPr>
      <xdr:spPr>
        <a:xfrm>
          <a:off x="19415125" y="9974580"/>
          <a:ext cx="8509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135890</xdr:rowOff>
    </xdr:from>
    <xdr:to>
      <xdr:col>112</xdr:col>
      <xdr:colOff>38100</xdr:colOff>
      <xdr:row>58</xdr:row>
      <xdr:rowOff>66040</xdr:rowOff>
    </xdr:to>
    <xdr:sp macro="" textlink="">
      <xdr:nvSpPr>
        <xdr:cNvPr id="795" name="フローチャート: 判断 794"/>
        <xdr:cNvSpPr/>
      </xdr:nvSpPr>
      <xdr:spPr>
        <a:xfrm>
          <a:off x="20215225" y="99085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82550</xdr:rowOff>
    </xdr:from>
    <xdr:ext cx="466090" cy="259080"/>
    <xdr:sp macro="" textlink="">
      <xdr:nvSpPr>
        <xdr:cNvPr id="796" name="テキスト ボックス 795"/>
        <xdr:cNvSpPr txBox="1"/>
      </xdr:nvSpPr>
      <xdr:spPr>
        <a:xfrm>
          <a:off x="20040600" y="96837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30480</xdr:rowOff>
    </xdr:from>
    <xdr:to>
      <xdr:col>107</xdr:col>
      <xdr:colOff>50800</xdr:colOff>
      <xdr:row>58</xdr:row>
      <xdr:rowOff>139700</xdr:rowOff>
    </xdr:to>
    <xdr:cxnSp macro="">
      <xdr:nvCxnSpPr>
        <xdr:cNvPr id="797" name="直線コネクタ 796"/>
        <xdr:cNvCxnSpPr/>
      </xdr:nvCxnSpPr>
      <xdr:spPr>
        <a:xfrm flipV="1">
          <a:off x="18573750" y="9974580"/>
          <a:ext cx="841375"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123825</xdr:rowOff>
    </xdr:from>
    <xdr:to>
      <xdr:col>107</xdr:col>
      <xdr:colOff>101600</xdr:colOff>
      <xdr:row>58</xdr:row>
      <xdr:rowOff>53975</xdr:rowOff>
    </xdr:to>
    <xdr:sp macro="" textlink="">
      <xdr:nvSpPr>
        <xdr:cNvPr id="798" name="フローチャート: 判断 797"/>
        <xdr:cNvSpPr/>
      </xdr:nvSpPr>
      <xdr:spPr>
        <a:xfrm>
          <a:off x="19364325" y="98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70485</xdr:rowOff>
    </xdr:from>
    <xdr:ext cx="466090" cy="259080"/>
    <xdr:sp macro="" textlink="">
      <xdr:nvSpPr>
        <xdr:cNvPr id="799" name="テキスト ボックス 798"/>
        <xdr:cNvSpPr txBox="1"/>
      </xdr:nvSpPr>
      <xdr:spPr>
        <a:xfrm>
          <a:off x="19189700" y="96716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116840</xdr:rowOff>
    </xdr:from>
    <xdr:to>
      <xdr:col>102</xdr:col>
      <xdr:colOff>114300</xdr:colOff>
      <xdr:row>58</xdr:row>
      <xdr:rowOff>139700</xdr:rowOff>
    </xdr:to>
    <xdr:cxnSp macro="">
      <xdr:nvCxnSpPr>
        <xdr:cNvPr id="800" name="直線コネクタ 799"/>
        <xdr:cNvCxnSpPr/>
      </xdr:nvCxnSpPr>
      <xdr:spPr>
        <a:xfrm>
          <a:off x="17732375" y="10060940"/>
          <a:ext cx="84137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152400</xdr:rowOff>
    </xdr:from>
    <xdr:to>
      <xdr:col>102</xdr:col>
      <xdr:colOff>165100</xdr:colOff>
      <xdr:row>58</xdr:row>
      <xdr:rowOff>82550</xdr:rowOff>
    </xdr:to>
    <xdr:sp macro="" textlink="">
      <xdr:nvSpPr>
        <xdr:cNvPr id="801" name="フローチャート: 判断 800"/>
        <xdr:cNvSpPr/>
      </xdr:nvSpPr>
      <xdr:spPr>
        <a:xfrm>
          <a:off x="1852295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99060</xdr:rowOff>
    </xdr:from>
    <xdr:ext cx="466090" cy="253365"/>
    <xdr:sp macro="" textlink="">
      <xdr:nvSpPr>
        <xdr:cNvPr id="802" name="テキスト ボックス 801"/>
        <xdr:cNvSpPr txBox="1"/>
      </xdr:nvSpPr>
      <xdr:spPr>
        <a:xfrm>
          <a:off x="18348325" y="970026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10795</xdr:rowOff>
    </xdr:from>
    <xdr:to>
      <xdr:col>98</xdr:col>
      <xdr:colOff>38100</xdr:colOff>
      <xdr:row>58</xdr:row>
      <xdr:rowOff>112395</xdr:rowOff>
    </xdr:to>
    <xdr:sp macro="" textlink="">
      <xdr:nvSpPr>
        <xdr:cNvPr id="803" name="フローチャート: 判断 802"/>
        <xdr:cNvSpPr/>
      </xdr:nvSpPr>
      <xdr:spPr>
        <a:xfrm>
          <a:off x="17681575" y="995489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128905</xdr:rowOff>
    </xdr:from>
    <xdr:ext cx="466090" cy="259080"/>
    <xdr:sp macro="" textlink="">
      <xdr:nvSpPr>
        <xdr:cNvPr id="804" name="テキスト ボックス 803"/>
        <xdr:cNvSpPr txBox="1"/>
      </xdr:nvSpPr>
      <xdr:spPr>
        <a:xfrm>
          <a:off x="17506950" y="97301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5" name="テキスト ボックス 804"/>
        <xdr:cNvSpPr txBox="1"/>
      </xdr:nvSpPr>
      <xdr:spPr>
        <a:xfrm>
          <a:off x="20875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0095" cy="259080"/>
    <xdr:sp macro="" textlink="">
      <xdr:nvSpPr>
        <xdr:cNvPr id="806" name="テキスト ボックス 805"/>
        <xdr:cNvSpPr txBox="1"/>
      </xdr:nvSpPr>
      <xdr:spPr>
        <a:xfrm>
          <a:off x="200850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0095" cy="259080"/>
    <xdr:sp macro="" textlink="">
      <xdr:nvSpPr>
        <xdr:cNvPr id="807" name="テキスト ボックス 806"/>
        <xdr:cNvSpPr txBox="1"/>
      </xdr:nvSpPr>
      <xdr:spPr>
        <a:xfrm>
          <a:off x="192341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0095" cy="259080"/>
    <xdr:sp macro="" textlink="">
      <xdr:nvSpPr>
        <xdr:cNvPr id="808" name="テキスト ボックス 807"/>
        <xdr:cNvSpPr txBox="1"/>
      </xdr:nvSpPr>
      <xdr:spPr>
        <a:xfrm>
          <a:off x="18392775"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0095" cy="259080"/>
    <xdr:sp macro="" textlink="">
      <xdr:nvSpPr>
        <xdr:cNvPr id="809" name="テキスト ボックス 808"/>
        <xdr:cNvSpPr txBox="1"/>
      </xdr:nvSpPr>
      <xdr:spPr>
        <a:xfrm>
          <a:off x="175514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81915</xdr:rowOff>
    </xdr:from>
    <xdr:to>
      <xdr:col>116</xdr:col>
      <xdr:colOff>114300</xdr:colOff>
      <xdr:row>59</xdr:row>
      <xdr:rowOff>12065</xdr:rowOff>
    </xdr:to>
    <xdr:sp macro="" textlink="">
      <xdr:nvSpPr>
        <xdr:cNvPr id="810" name="楕円 809"/>
        <xdr:cNvSpPr/>
      </xdr:nvSpPr>
      <xdr:spPr>
        <a:xfrm>
          <a:off x="210058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168275</xdr:rowOff>
    </xdr:from>
    <xdr:ext cx="376555" cy="253365"/>
    <xdr:sp macro="" textlink="">
      <xdr:nvSpPr>
        <xdr:cNvPr id="811" name="貸付金該当値テキスト"/>
        <xdr:cNvSpPr txBox="1"/>
      </xdr:nvSpPr>
      <xdr:spPr>
        <a:xfrm>
          <a:off x="21107400" y="9940925"/>
          <a:ext cx="376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2" name="楕円 811"/>
        <xdr:cNvSpPr/>
      </xdr:nvSpPr>
      <xdr:spPr>
        <a:xfrm>
          <a:off x="20215225" y="100330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10160</xdr:rowOff>
    </xdr:from>
    <xdr:ext cx="245745" cy="259080"/>
    <xdr:sp macro="" textlink="">
      <xdr:nvSpPr>
        <xdr:cNvPr id="813" name="テキスト ボックス 812"/>
        <xdr:cNvSpPr txBox="1"/>
      </xdr:nvSpPr>
      <xdr:spPr>
        <a:xfrm>
          <a:off x="20141565" y="10125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151130</xdr:rowOff>
    </xdr:from>
    <xdr:to>
      <xdr:col>107</xdr:col>
      <xdr:colOff>101600</xdr:colOff>
      <xdr:row>58</xdr:row>
      <xdr:rowOff>81280</xdr:rowOff>
    </xdr:to>
    <xdr:sp macro="" textlink="">
      <xdr:nvSpPr>
        <xdr:cNvPr id="814" name="楕円 813"/>
        <xdr:cNvSpPr/>
      </xdr:nvSpPr>
      <xdr:spPr>
        <a:xfrm>
          <a:off x="19364325"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72390</xdr:rowOff>
    </xdr:from>
    <xdr:ext cx="466090" cy="259080"/>
    <xdr:sp macro="" textlink="">
      <xdr:nvSpPr>
        <xdr:cNvPr id="815" name="テキスト ボックス 814"/>
        <xdr:cNvSpPr txBox="1"/>
      </xdr:nvSpPr>
      <xdr:spPr>
        <a:xfrm>
          <a:off x="19189700" y="100164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6" name="楕円 815"/>
        <xdr:cNvSpPr/>
      </xdr:nvSpPr>
      <xdr:spPr>
        <a:xfrm>
          <a:off x="1852295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10160</xdr:rowOff>
    </xdr:from>
    <xdr:ext cx="243840" cy="259080"/>
    <xdr:sp macro="" textlink="">
      <xdr:nvSpPr>
        <xdr:cNvPr id="817" name="テキスト ボックス 816"/>
        <xdr:cNvSpPr txBox="1"/>
      </xdr:nvSpPr>
      <xdr:spPr>
        <a:xfrm>
          <a:off x="18458815" y="10125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66040</xdr:rowOff>
    </xdr:from>
    <xdr:to>
      <xdr:col>98</xdr:col>
      <xdr:colOff>38100</xdr:colOff>
      <xdr:row>58</xdr:row>
      <xdr:rowOff>167640</xdr:rowOff>
    </xdr:to>
    <xdr:sp macro="" textlink="">
      <xdr:nvSpPr>
        <xdr:cNvPr id="818" name="楕円 817"/>
        <xdr:cNvSpPr/>
      </xdr:nvSpPr>
      <xdr:spPr>
        <a:xfrm>
          <a:off x="17681575" y="1001014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158750</xdr:rowOff>
    </xdr:from>
    <xdr:ext cx="466090" cy="259080"/>
    <xdr:sp macro="" textlink="">
      <xdr:nvSpPr>
        <xdr:cNvPr id="819" name="テキスト ボックス 818"/>
        <xdr:cNvSpPr txBox="1"/>
      </xdr:nvSpPr>
      <xdr:spPr>
        <a:xfrm>
          <a:off x="17506950" y="101028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7373600" y="10858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750060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750060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845945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845945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1954530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1954530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7373600" y="11684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4170" cy="219710"/>
    <xdr:sp macro="" textlink="">
      <xdr:nvSpPr>
        <xdr:cNvPr id="828" name="テキスト ボックス 827"/>
        <xdr:cNvSpPr txBox="1"/>
      </xdr:nvSpPr>
      <xdr:spPr>
        <a:xfrm>
          <a:off x="17345025"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7373600" y="1397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5110" cy="253365"/>
    <xdr:sp macro="" textlink="">
      <xdr:nvSpPr>
        <xdr:cNvPr id="830" name="テキスト ボックス 829"/>
        <xdr:cNvSpPr txBox="1"/>
      </xdr:nvSpPr>
      <xdr:spPr>
        <a:xfrm>
          <a:off x="17143730" y="13827760"/>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7373600" y="1358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29590" cy="259080"/>
    <xdr:sp macro="" textlink="">
      <xdr:nvSpPr>
        <xdr:cNvPr id="832" name="テキスト ボックス 831"/>
        <xdr:cNvSpPr txBox="1"/>
      </xdr:nvSpPr>
      <xdr:spPr>
        <a:xfrm>
          <a:off x="16870680" y="13446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7373600" y="1320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29590" cy="259080"/>
    <xdr:sp macro="" textlink="">
      <xdr:nvSpPr>
        <xdr:cNvPr id="834" name="テキスト ボックス 833"/>
        <xdr:cNvSpPr txBox="1"/>
      </xdr:nvSpPr>
      <xdr:spPr>
        <a:xfrm>
          <a:off x="16870680" y="13065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7373600" y="1282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29590" cy="253365"/>
    <xdr:sp macro="" textlink="">
      <xdr:nvSpPr>
        <xdr:cNvPr id="836" name="テキスト ボックス 835"/>
        <xdr:cNvSpPr txBox="1"/>
      </xdr:nvSpPr>
      <xdr:spPr>
        <a:xfrm>
          <a:off x="16870680" y="126847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7373600" y="1244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130810</xdr:rowOff>
    </xdr:from>
    <xdr:ext cx="589915" cy="259080"/>
    <xdr:sp macro="" textlink="">
      <xdr:nvSpPr>
        <xdr:cNvPr id="838" name="テキスト ボックス 837"/>
        <xdr:cNvSpPr txBox="1"/>
      </xdr:nvSpPr>
      <xdr:spPr>
        <a:xfrm>
          <a:off x="16816070" y="1230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7373600" y="1206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9915" cy="259080"/>
    <xdr:sp macro="" textlink="">
      <xdr:nvSpPr>
        <xdr:cNvPr id="840" name="テキスト ボックス 839"/>
        <xdr:cNvSpPr txBox="1"/>
      </xdr:nvSpPr>
      <xdr:spPr>
        <a:xfrm>
          <a:off x="168160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7373600" y="1168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9915" cy="253365"/>
    <xdr:sp macro="" textlink="">
      <xdr:nvSpPr>
        <xdr:cNvPr id="842" name="テキスト ボックス 841"/>
        <xdr:cNvSpPr txBox="1"/>
      </xdr:nvSpPr>
      <xdr:spPr>
        <a:xfrm>
          <a:off x="168160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7373600" y="11684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137160</xdr:rowOff>
    </xdr:from>
    <xdr:to>
      <xdr:col>116</xdr:col>
      <xdr:colOff>62865</xdr:colOff>
      <xdr:row>79</xdr:row>
      <xdr:rowOff>34290</xdr:rowOff>
    </xdr:to>
    <xdr:cxnSp macro="">
      <xdr:nvCxnSpPr>
        <xdr:cNvPr id="844" name="直線コネクタ 843"/>
        <xdr:cNvCxnSpPr/>
      </xdr:nvCxnSpPr>
      <xdr:spPr>
        <a:xfrm flipV="1">
          <a:off x="21054695" y="11967210"/>
          <a:ext cx="1270" cy="1611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38100</xdr:rowOff>
    </xdr:from>
    <xdr:ext cx="532765" cy="259080"/>
    <xdr:sp macro="" textlink="">
      <xdr:nvSpPr>
        <xdr:cNvPr id="845" name="繰出金最小値テキスト"/>
        <xdr:cNvSpPr txBox="1"/>
      </xdr:nvSpPr>
      <xdr:spPr>
        <a:xfrm>
          <a:off x="21107400" y="135826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30,787</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34290</xdr:rowOff>
    </xdr:from>
    <xdr:to>
      <xdr:col>116</xdr:col>
      <xdr:colOff>152400</xdr:colOff>
      <xdr:row>79</xdr:row>
      <xdr:rowOff>34290</xdr:rowOff>
    </xdr:to>
    <xdr:cxnSp macro="">
      <xdr:nvCxnSpPr>
        <xdr:cNvPr id="846" name="直線コネクタ 845"/>
        <xdr:cNvCxnSpPr/>
      </xdr:nvCxnSpPr>
      <xdr:spPr>
        <a:xfrm>
          <a:off x="20977225" y="1357884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83820</xdr:rowOff>
    </xdr:from>
    <xdr:ext cx="596900" cy="259080"/>
    <xdr:sp macro="" textlink="">
      <xdr:nvSpPr>
        <xdr:cNvPr id="847" name="繰出金最大値テキスト"/>
        <xdr:cNvSpPr txBox="1"/>
      </xdr:nvSpPr>
      <xdr:spPr>
        <a:xfrm>
          <a:off x="21107400" y="117424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157,723</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137160</xdr:rowOff>
    </xdr:from>
    <xdr:to>
      <xdr:col>116</xdr:col>
      <xdr:colOff>152400</xdr:colOff>
      <xdr:row>69</xdr:row>
      <xdr:rowOff>137160</xdr:rowOff>
    </xdr:to>
    <xdr:cxnSp macro="">
      <xdr:nvCxnSpPr>
        <xdr:cNvPr id="848" name="直線コネクタ 847"/>
        <xdr:cNvCxnSpPr/>
      </xdr:nvCxnSpPr>
      <xdr:spPr>
        <a:xfrm>
          <a:off x="20977225" y="1196721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140335</xdr:rowOff>
    </xdr:from>
    <xdr:to>
      <xdr:col>116</xdr:col>
      <xdr:colOff>63500</xdr:colOff>
      <xdr:row>78</xdr:row>
      <xdr:rowOff>20955</xdr:rowOff>
    </xdr:to>
    <xdr:cxnSp macro="">
      <xdr:nvCxnSpPr>
        <xdr:cNvPr id="849" name="直線コネクタ 848"/>
        <xdr:cNvCxnSpPr/>
      </xdr:nvCxnSpPr>
      <xdr:spPr>
        <a:xfrm>
          <a:off x="20266025" y="13341985"/>
          <a:ext cx="79057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117475</xdr:rowOff>
    </xdr:from>
    <xdr:ext cx="532765" cy="259080"/>
    <xdr:sp macro="" textlink="">
      <xdr:nvSpPr>
        <xdr:cNvPr id="850" name="繰出金平均値テキスト"/>
        <xdr:cNvSpPr txBox="1"/>
      </xdr:nvSpPr>
      <xdr:spPr>
        <a:xfrm>
          <a:off x="21107400" y="12976225"/>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94615</xdr:rowOff>
    </xdr:from>
    <xdr:to>
      <xdr:col>116</xdr:col>
      <xdr:colOff>114300</xdr:colOff>
      <xdr:row>77</xdr:row>
      <xdr:rowOff>24765</xdr:rowOff>
    </xdr:to>
    <xdr:sp macro="" textlink="">
      <xdr:nvSpPr>
        <xdr:cNvPr id="851" name="フローチャート: 判断 850"/>
        <xdr:cNvSpPr/>
      </xdr:nvSpPr>
      <xdr:spPr>
        <a:xfrm>
          <a:off x="21005800" y="131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140335</xdr:rowOff>
    </xdr:from>
    <xdr:to>
      <xdr:col>111</xdr:col>
      <xdr:colOff>177800</xdr:colOff>
      <xdr:row>78</xdr:row>
      <xdr:rowOff>39370</xdr:rowOff>
    </xdr:to>
    <xdr:cxnSp macro="">
      <xdr:nvCxnSpPr>
        <xdr:cNvPr id="852" name="直線コネクタ 851"/>
        <xdr:cNvCxnSpPr/>
      </xdr:nvCxnSpPr>
      <xdr:spPr>
        <a:xfrm flipV="1">
          <a:off x="19415125" y="13341985"/>
          <a:ext cx="8509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109855</xdr:rowOff>
    </xdr:from>
    <xdr:to>
      <xdr:col>112</xdr:col>
      <xdr:colOff>38100</xdr:colOff>
      <xdr:row>77</xdr:row>
      <xdr:rowOff>40640</xdr:rowOff>
    </xdr:to>
    <xdr:sp macro="" textlink="">
      <xdr:nvSpPr>
        <xdr:cNvPr id="853" name="フローチャート: 判断 852"/>
        <xdr:cNvSpPr/>
      </xdr:nvSpPr>
      <xdr:spPr>
        <a:xfrm>
          <a:off x="20215225" y="13140055"/>
          <a:ext cx="9207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56515</xdr:rowOff>
    </xdr:from>
    <xdr:ext cx="530860" cy="258445"/>
    <xdr:sp macro="" textlink="">
      <xdr:nvSpPr>
        <xdr:cNvPr id="854" name="テキスト ボックス 853"/>
        <xdr:cNvSpPr txBox="1"/>
      </xdr:nvSpPr>
      <xdr:spPr>
        <a:xfrm>
          <a:off x="20008215" y="1291526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78</xdr:row>
      <xdr:rowOff>39370</xdr:rowOff>
    </xdr:from>
    <xdr:to>
      <xdr:col>107</xdr:col>
      <xdr:colOff>50800</xdr:colOff>
      <xdr:row>78</xdr:row>
      <xdr:rowOff>40640</xdr:rowOff>
    </xdr:to>
    <xdr:cxnSp macro="">
      <xdr:nvCxnSpPr>
        <xdr:cNvPr id="855" name="直線コネクタ 854"/>
        <xdr:cNvCxnSpPr/>
      </xdr:nvCxnSpPr>
      <xdr:spPr>
        <a:xfrm flipV="1">
          <a:off x="18573750" y="13412470"/>
          <a:ext cx="84137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96520</xdr:rowOff>
    </xdr:from>
    <xdr:to>
      <xdr:col>107</xdr:col>
      <xdr:colOff>101600</xdr:colOff>
      <xdr:row>77</xdr:row>
      <xdr:rowOff>26670</xdr:rowOff>
    </xdr:to>
    <xdr:sp macro="" textlink="">
      <xdr:nvSpPr>
        <xdr:cNvPr id="856" name="フローチャート: 判断 855"/>
        <xdr:cNvSpPr/>
      </xdr:nvSpPr>
      <xdr:spPr>
        <a:xfrm>
          <a:off x="19364325" y="1312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43815</xdr:rowOff>
    </xdr:from>
    <xdr:ext cx="530860" cy="253365"/>
    <xdr:sp macro="" textlink="">
      <xdr:nvSpPr>
        <xdr:cNvPr id="857" name="テキスト ボックス 856"/>
        <xdr:cNvSpPr txBox="1"/>
      </xdr:nvSpPr>
      <xdr:spPr>
        <a:xfrm>
          <a:off x="19166840" y="1290256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62,376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78</xdr:row>
      <xdr:rowOff>40640</xdr:rowOff>
    </xdr:from>
    <xdr:to>
      <xdr:col>102</xdr:col>
      <xdr:colOff>114300</xdr:colOff>
      <xdr:row>78</xdr:row>
      <xdr:rowOff>78740</xdr:rowOff>
    </xdr:to>
    <xdr:cxnSp macro="">
      <xdr:nvCxnSpPr>
        <xdr:cNvPr id="858" name="直線コネクタ 857"/>
        <xdr:cNvCxnSpPr/>
      </xdr:nvCxnSpPr>
      <xdr:spPr>
        <a:xfrm flipV="1">
          <a:off x="17732375" y="13413740"/>
          <a:ext cx="8413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50165</xdr:rowOff>
    </xdr:from>
    <xdr:to>
      <xdr:col>102</xdr:col>
      <xdr:colOff>165100</xdr:colOff>
      <xdr:row>76</xdr:row>
      <xdr:rowOff>151765</xdr:rowOff>
    </xdr:to>
    <xdr:sp macro="" textlink="">
      <xdr:nvSpPr>
        <xdr:cNvPr id="859" name="フローチャート: 判断 858"/>
        <xdr:cNvSpPr/>
      </xdr:nvSpPr>
      <xdr:spPr>
        <a:xfrm>
          <a:off x="18522950" y="1308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168275</xdr:rowOff>
    </xdr:from>
    <xdr:ext cx="530860" cy="253365"/>
    <xdr:sp macro="" textlink="">
      <xdr:nvSpPr>
        <xdr:cNvPr id="860" name="テキスト ボックス 859"/>
        <xdr:cNvSpPr txBox="1"/>
      </xdr:nvSpPr>
      <xdr:spPr>
        <a:xfrm>
          <a:off x="18315940" y="1285557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111125</xdr:rowOff>
    </xdr:from>
    <xdr:to>
      <xdr:col>98</xdr:col>
      <xdr:colOff>38100</xdr:colOff>
      <xdr:row>77</xdr:row>
      <xdr:rowOff>41275</xdr:rowOff>
    </xdr:to>
    <xdr:sp macro="" textlink="">
      <xdr:nvSpPr>
        <xdr:cNvPr id="861" name="フローチャート: 判断 860"/>
        <xdr:cNvSpPr/>
      </xdr:nvSpPr>
      <xdr:spPr>
        <a:xfrm>
          <a:off x="17681575" y="1314132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57785</xdr:rowOff>
    </xdr:from>
    <xdr:ext cx="530860" cy="259080"/>
    <xdr:sp macro="" textlink="">
      <xdr:nvSpPr>
        <xdr:cNvPr id="862" name="テキスト ボックス 861"/>
        <xdr:cNvSpPr txBox="1"/>
      </xdr:nvSpPr>
      <xdr:spPr>
        <a:xfrm>
          <a:off x="17474565" y="129165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61,242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3" name="テキスト ボックス 862"/>
        <xdr:cNvSpPr txBox="1"/>
      </xdr:nvSpPr>
      <xdr:spPr>
        <a:xfrm>
          <a:off x="20875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0095" cy="259080"/>
    <xdr:sp macro="" textlink="">
      <xdr:nvSpPr>
        <xdr:cNvPr id="864" name="テキスト ボックス 863"/>
        <xdr:cNvSpPr txBox="1"/>
      </xdr:nvSpPr>
      <xdr:spPr>
        <a:xfrm>
          <a:off x="2008505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0095" cy="259080"/>
    <xdr:sp macro="" textlink="">
      <xdr:nvSpPr>
        <xdr:cNvPr id="865" name="テキスト ボックス 864"/>
        <xdr:cNvSpPr txBox="1"/>
      </xdr:nvSpPr>
      <xdr:spPr>
        <a:xfrm>
          <a:off x="1923415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0095" cy="259080"/>
    <xdr:sp macro="" textlink="">
      <xdr:nvSpPr>
        <xdr:cNvPr id="866" name="テキスト ボックス 865"/>
        <xdr:cNvSpPr txBox="1"/>
      </xdr:nvSpPr>
      <xdr:spPr>
        <a:xfrm>
          <a:off x="18392775"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0095" cy="259080"/>
    <xdr:sp macro="" textlink="">
      <xdr:nvSpPr>
        <xdr:cNvPr id="867" name="テキスト ボックス 866"/>
        <xdr:cNvSpPr txBox="1"/>
      </xdr:nvSpPr>
      <xdr:spPr>
        <a:xfrm>
          <a:off x="175514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141605</xdr:rowOff>
    </xdr:from>
    <xdr:to>
      <xdr:col>116</xdr:col>
      <xdr:colOff>114300</xdr:colOff>
      <xdr:row>78</xdr:row>
      <xdr:rowOff>71755</xdr:rowOff>
    </xdr:to>
    <xdr:sp macro="" textlink="">
      <xdr:nvSpPr>
        <xdr:cNvPr id="868" name="楕円 867"/>
        <xdr:cNvSpPr/>
      </xdr:nvSpPr>
      <xdr:spPr>
        <a:xfrm>
          <a:off x="210058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120650</xdr:rowOff>
    </xdr:from>
    <xdr:ext cx="532765" cy="253365"/>
    <xdr:sp macro="" textlink="">
      <xdr:nvSpPr>
        <xdr:cNvPr id="869" name="繰出金該当値テキスト"/>
        <xdr:cNvSpPr txBox="1"/>
      </xdr:nvSpPr>
      <xdr:spPr>
        <a:xfrm>
          <a:off x="21107400" y="1332230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45,363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89535</xdr:rowOff>
    </xdr:from>
    <xdr:to>
      <xdr:col>112</xdr:col>
      <xdr:colOff>38100</xdr:colOff>
      <xdr:row>78</xdr:row>
      <xdr:rowOff>19685</xdr:rowOff>
    </xdr:to>
    <xdr:sp macro="" textlink="">
      <xdr:nvSpPr>
        <xdr:cNvPr id="870" name="楕円 869"/>
        <xdr:cNvSpPr/>
      </xdr:nvSpPr>
      <xdr:spPr>
        <a:xfrm>
          <a:off x="20215225" y="1329118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10795</xdr:rowOff>
    </xdr:from>
    <xdr:ext cx="530860" cy="258445"/>
    <xdr:sp macro="" textlink="">
      <xdr:nvSpPr>
        <xdr:cNvPr id="871" name="テキスト ボックス 870"/>
        <xdr:cNvSpPr txBox="1"/>
      </xdr:nvSpPr>
      <xdr:spPr>
        <a:xfrm>
          <a:off x="20008215" y="133838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49,458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160020</xdr:rowOff>
    </xdr:from>
    <xdr:to>
      <xdr:col>107</xdr:col>
      <xdr:colOff>101600</xdr:colOff>
      <xdr:row>78</xdr:row>
      <xdr:rowOff>90170</xdr:rowOff>
    </xdr:to>
    <xdr:sp macro="" textlink="">
      <xdr:nvSpPr>
        <xdr:cNvPr id="872" name="楕円 871"/>
        <xdr:cNvSpPr/>
      </xdr:nvSpPr>
      <xdr:spPr>
        <a:xfrm>
          <a:off x="19364325"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81280</xdr:rowOff>
    </xdr:from>
    <xdr:ext cx="530860" cy="259080"/>
    <xdr:sp macro="" textlink="">
      <xdr:nvSpPr>
        <xdr:cNvPr id="873" name="テキスト ボックス 872"/>
        <xdr:cNvSpPr txBox="1"/>
      </xdr:nvSpPr>
      <xdr:spPr>
        <a:xfrm>
          <a:off x="19166840" y="134543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43,896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77</xdr:row>
      <xdr:rowOff>161290</xdr:rowOff>
    </xdr:from>
    <xdr:to>
      <xdr:col>102</xdr:col>
      <xdr:colOff>165100</xdr:colOff>
      <xdr:row>78</xdr:row>
      <xdr:rowOff>91440</xdr:rowOff>
    </xdr:to>
    <xdr:sp macro="" textlink="">
      <xdr:nvSpPr>
        <xdr:cNvPr id="874" name="楕円 873"/>
        <xdr:cNvSpPr/>
      </xdr:nvSpPr>
      <xdr:spPr>
        <a:xfrm>
          <a:off x="18522950" y="133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78</xdr:row>
      <xdr:rowOff>82550</xdr:rowOff>
    </xdr:from>
    <xdr:ext cx="530860" cy="259080"/>
    <xdr:sp macro="" textlink="">
      <xdr:nvSpPr>
        <xdr:cNvPr id="875" name="テキスト ボックス 874"/>
        <xdr:cNvSpPr txBox="1"/>
      </xdr:nvSpPr>
      <xdr:spPr>
        <a:xfrm>
          <a:off x="18315940" y="134556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43,811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78</xdr:row>
      <xdr:rowOff>27940</xdr:rowOff>
    </xdr:from>
    <xdr:to>
      <xdr:col>98</xdr:col>
      <xdr:colOff>38100</xdr:colOff>
      <xdr:row>78</xdr:row>
      <xdr:rowOff>129540</xdr:rowOff>
    </xdr:to>
    <xdr:sp macro="" textlink="">
      <xdr:nvSpPr>
        <xdr:cNvPr id="876" name="楕円 875"/>
        <xdr:cNvSpPr/>
      </xdr:nvSpPr>
      <xdr:spPr>
        <a:xfrm>
          <a:off x="17681575" y="1340104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78</xdr:row>
      <xdr:rowOff>120650</xdr:rowOff>
    </xdr:from>
    <xdr:ext cx="530860" cy="253365"/>
    <xdr:sp macro="" textlink="">
      <xdr:nvSpPr>
        <xdr:cNvPr id="877" name="テキスト ボックス 876"/>
        <xdr:cNvSpPr txBox="1"/>
      </xdr:nvSpPr>
      <xdr:spPr>
        <a:xfrm>
          <a:off x="17474565" y="1349375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7373600" y="14287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750060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750060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845945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845945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1954530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1954530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7373600" y="15113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4170" cy="219710"/>
    <xdr:sp macro="" textlink="">
      <xdr:nvSpPr>
        <xdr:cNvPr id="886" name="テキスト ボックス 885"/>
        <xdr:cNvSpPr txBox="1"/>
      </xdr:nvSpPr>
      <xdr:spPr>
        <a:xfrm>
          <a:off x="17345025"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7373600" y="1739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8" name="直線コネクタ 887"/>
        <xdr:cNvCxnSpPr/>
      </xdr:nvCxnSpPr>
      <xdr:spPr>
        <a:xfrm>
          <a:off x="17373600" y="1701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5110" cy="259080"/>
    <xdr:sp macro="" textlink="">
      <xdr:nvSpPr>
        <xdr:cNvPr id="889" name="テキスト ボックス 888"/>
        <xdr:cNvSpPr txBox="1"/>
      </xdr:nvSpPr>
      <xdr:spPr>
        <a:xfrm>
          <a:off x="1714373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0" name="直線コネクタ 889"/>
        <xdr:cNvCxnSpPr/>
      </xdr:nvCxnSpPr>
      <xdr:spPr>
        <a:xfrm>
          <a:off x="17373600" y="1663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96</xdr:row>
      <xdr:rowOff>35560</xdr:rowOff>
    </xdr:from>
    <xdr:ext cx="311150" cy="259080"/>
    <xdr:sp macro="" textlink="">
      <xdr:nvSpPr>
        <xdr:cNvPr id="891" name="テキスト ボックス 890"/>
        <xdr:cNvSpPr txBox="1"/>
      </xdr:nvSpPr>
      <xdr:spPr>
        <a:xfrm>
          <a:off x="17079595" y="16494760"/>
          <a:ext cx="311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7373600" y="1625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93</xdr:row>
      <xdr:rowOff>168910</xdr:rowOff>
    </xdr:from>
    <xdr:ext cx="311150" cy="253365"/>
    <xdr:sp macro="" textlink="">
      <xdr:nvSpPr>
        <xdr:cNvPr id="893" name="テキスト ボックス 892"/>
        <xdr:cNvSpPr txBox="1"/>
      </xdr:nvSpPr>
      <xdr:spPr>
        <a:xfrm>
          <a:off x="17079595" y="16113760"/>
          <a:ext cx="3111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4" name="直線コネクタ 893"/>
        <xdr:cNvCxnSpPr/>
      </xdr:nvCxnSpPr>
      <xdr:spPr>
        <a:xfrm>
          <a:off x="17373600" y="1587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91</xdr:row>
      <xdr:rowOff>130810</xdr:rowOff>
    </xdr:from>
    <xdr:ext cx="311150" cy="259080"/>
    <xdr:sp macro="" textlink="">
      <xdr:nvSpPr>
        <xdr:cNvPr id="895" name="テキスト ボックス 894"/>
        <xdr:cNvSpPr txBox="1"/>
      </xdr:nvSpPr>
      <xdr:spPr>
        <a:xfrm>
          <a:off x="17079595" y="15732760"/>
          <a:ext cx="311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6" name="直線コネクタ 895"/>
        <xdr:cNvCxnSpPr/>
      </xdr:nvCxnSpPr>
      <xdr:spPr>
        <a:xfrm>
          <a:off x="17373600" y="1549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89</xdr:row>
      <xdr:rowOff>92710</xdr:rowOff>
    </xdr:from>
    <xdr:ext cx="311150" cy="259080"/>
    <xdr:sp macro="" textlink="">
      <xdr:nvSpPr>
        <xdr:cNvPr id="897" name="テキスト ボックス 896"/>
        <xdr:cNvSpPr txBox="1"/>
      </xdr:nvSpPr>
      <xdr:spPr>
        <a:xfrm>
          <a:off x="17079595" y="15351760"/>
          <a:ext cx="311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7373600" y="15113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87</xdr:row>
      <xdr:rowOff>54610</xdr:rowOff>
    </xdr:from>
    <xdr:ext cx="311150" cy="253365"/>
    <xdr:sp macro="" textlink="">
      <xdr:nvSpPr>
        <xdr:cNvPr id="899" name="テキスト ボックス 898"/>
        <xdr:cNvSpPr txBox="1"/>
      </xdr:nvSpPr>
      <xdr:spPr>
        <a:xfrm>
          <a:off x="17079595" y="14970760"/>
          <a:ext cx="3111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7373600" y="15113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62865</xdr:colOff>
      <xdr:row>99</xdr:row>
      <xdr:rowOff>44450</xdr:rowOff>
    </xdr:to>
    <xdr:cxnSp macro="">
      <xdr:nvCxnSpPr>
        <xdr:cNvPr id="901" name="直線コネクタ 900"/>
        <xdr:cNvCxnSpPr/>
      </xdr:nvCxnSpPr>
      <xdr:spPr>
        <a:xfrm>
          <a:off x="21054695" y="1701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86360</xdr:rowOff>
    </xdr:from>
    <xdr:ext cx="247650" cy="253365"/>
    <xdr:sp macro="" textlink="">
      <xdr:nvSpPr>
        <xdr:cNvPr id="902" name="前年度繰上充用金最小値テキスト"/>
        <xdr:cNvSpPr txBox="1"/>
      </xdr:nvSpPr>
      <xdr:spPr>
        <a:xfrm>
          <a:off x="21107400" y="17059910"/>
          <a:ext cx="2476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3" name="直線コネクタ 902"/>
        <xdr:cNvCxnSpPr/>
      </xdr:nvCxnSpPr>
      <xdr:spPr>
        <a:xfrm>
          <a:off x="20977225" y="17018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86360</xdr:rowOff>
    </xdr:from>
    <xdr:ext cx="247650" cy="253365"/>
    <xdr:sp macro="" textlink="">
      <xdr:nvSpPr>
        <xdr:cNvPr id="904" name="前年度繰上充用金最大値テキスト"/>
        <xdr:cNvSpPr txBox="1"/>
      </xdr:nvSpPr>
      <xdr:spPr>
        <a:xfrm>
          <a:off x="21107400" y="16717010"/>
          <a:ext cx="2476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0977225" y="17018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6" name="直線コネクタ 905"/>
        <xdr:cNvCxnSpPr/>
      </xdr:nvCxnSpPr>
      <xdr:spPr>
        <a:xfrm>
          <a:off x="20266025" y="1701800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143510</xdr:rowOff>
    </xdr:from>
    <xdr:ext cx="247650" cy="253365"/>
    <xdr:sp macro="" textlink="">
      <xdr:nvSpPr>
        <xdr:cNvPr id="907" name="前年度繰上充用金平均値テキスト"/>
        <xdr:cNvSpPr txBox="1"/>
      </xdr:nvSpPr>
      <xdr:spPr>
        <a:xfrm>
          <a:off x="21107400" y="16945610"/>
          <a:ext cx="24765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8" name="フローチャート: 判断 907"/>
        <xdr:cNvSpPr/>
      </xdr:nvSpPr>
      <xdr:spPr>
        <a:xfrm>
          <a:off x="210058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9" name="直線コネクタ 908"/>
        <xdr:cNvCxnSpPr/>
      </xdr:nvCxnSpPr>
      <xdr:spPr>
        <a:xfrm>
          <a:off x="19415125" y="17018000"/>
          <a:ext cx="850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0" name="フローチャート: 判断 909"/>
        <xdr:cNvSpPr/>
      </xdr:nvSpPr>
      <xdr:spPr>
        <a:xfrm>
          <a:off x="20215225" y="16967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5745" cy="253365"/>
    <xdr:sp macro="" textlink="">
      <xdr:nvSpPr>
        <xdr:cNvPr id="911" name="テキスト ボックス 910"/>
        <xdr:cNvSpPr txBox="1"/>
      </xdr:nvSpPr>
      <xdr:spPr>
        <a:xfrm>
          <a:off x="20141565" y="17059910"/>
          <a:ext cx="245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2" name="直線コネクタ 911"/>
        <xdr:cNvCxnSpPr/>
      </xdr:nvCxnSpPr>
      <xdr:spPr>
        <a:xfrm>
          <a:off x="18573750" y="17018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3" name="フローチャート: 判断 912"/>
        <xdr:cNvSpPr/>
      </xdr:nvSpPr>
      <xdr:spPr>
        <a:xfrm>
          <a:off x="19364325"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3840" cy="253365"/>
    <xdr:sp macro="" textlink="">
      <xdr:nvSpPr>
        <xdr:cNvPr id="914" name="テキスト ボックス 913"/>
        <xdr:cNvSpPr txBox="1"/>
      </xdr:nvSpPr>
      <xdr:spPr>
        <a:xfrm>
          <a:off x="19300190" y="17059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5" name="直線コネクタ 914"/>
        <xdr:cNvCxnSpPr/>
      </xdr:nvCxnSpPr>
      <xdr:spPr>
        <a:xfrm>
          <a:off x="17732375" y="17018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6" name="フローチャート: 判断 915"/>
        <xdr:cNvSpPr/>
      </xdr:nvSpPr>
      <xdr:spPr>
        <a:xfrm>
          <a:off x="1852295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3840" cy="253365"/>
    <xdr:sp macro="" textlink="">
      <xdr:nvSpPr>
        <xdr:cNvPr id="917" name="テキスト ボックス 916"/>
        <xdr:cNvSpPr txBox="1"/>
      </xdr:nvSpPr>
      <xdr:spPr>
        <a:xfrm>
          <a:off x="18458815" y="17059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18" name="フローチャート: 判断 917"/>
        <xdr:cNvSpPr/>
      </xdr:nvSpPr>
      <xdr:spPr>
        <a:xfrm>
          <a:off x="17681575" y="15481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88</xdr:row>
      <xdr:rowOff>168910</xdr:rowOff>
    </xdr:from>
    <xdr:ext cx="311785" cy="253365"/>
    <xdr:sp macro="" textlink="">
      <xdr:nvSpPr>
        <xdr:cNvPr id="919" name="テキスト ボックス 918"/>
        <xdr:cNvSpPr txBox="1"/>
      </xdr:nvSpPr>
      <xdr:spPr>
        <a:xfrm>
          <a:off x="17575530" y="15256510"/>
          <a:ext cx="3117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0" name="テキスト ボックス 919"/>
        <xdr:cNvSpPr txBox="1"/>
      </xdr:nvSpPr>
      <xdr:spPr>
        <a:xfrm>
          <a:off x="20875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0095" cy="259080"/>
    <xdr:sp macro="" textlink="">
      <xdr:nvSpPr>
        <xdr:cNvPr id="921" name="テキスト ボックス 920"/>
        <xdr:cNvSpPr txBox="1"/>
      </xdr:nvSpPr>
      <xdr:spPr>
        <a:xfrm>
          <a:off x="2008505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0095" cy="259080"/>
    <xdr:sp macro="" textlink="">
      <xdr:nvSpPr>
        <xdr:cNvPr id="922" name="テキスト ボックス 921"/>
        <xdr:cNvSpPr txBox="1"/>
      </xdr:nvSpPr>
      <xdr:spPr>
        <a:xfrm>
          <a:off x="1923415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0095" cy="259080"/>
    <xdr:sp macro="" textlink="">
      <xdr:nvSpPr>
        <xdr:cNvPr id="923" name="テキスト ボックス 922"/>
        <xdr:cNvSpPr txBox="1"/>
      </xdr:nvSpPr>
      <xdr:spPr>
        <a:xfrm>
          <a:off x="18392775"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0095" cy="259080"/>
    <xdr:sp macro="" textlink="">
      <xdr:nvSpPr>
        <xdr:cNvPr id="924" name="テキスト ボックス 923"/>
        <xdr:cNvSpPr txBox="1"/>
      </xdr:nvSpPr>
      <xdr:spPr>
        <a:xfrm>
          <a:off x="175514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5" name="楕円 924"/>
        <xdr:cNvSpPr/>
      </xdr:nvSpPr>
      <xdr:spPr>
        <a:xfrm>
          <a:off x="210058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29210</xdr:rowOff>
    </xdr:from>
    <xdr:ext cx="247650" cy="253365"/>
    <xdr:sp macro="" textlink="">
      <xdr:nvSpPr>
        <xdr:cNvPr id="926" name="前年度繰上充用金該当値テキスト"/>
        <xdr:cNvSpPr txBox="1"/>
      </xdr:nvSpPr>
      <xdr:spPr>
        <a:xfrm>
          <a:off x="21107400" y="16831310"/>
          <a:ext cx="2476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7" name="楕円 926"/>
        <xdr:cNvSpPr/>
      </xdr:nvSpPr>
      <xdr:spPr>
        <a:xfrm>
          <a:off x="20215225" y="16967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97</xdr:row>
      <xdr:rowOff>111760</xdr:rowOff>
    </xdr:from>
    <xdr:ext cx="245745" cy="253365"/>
    <xdr:sp macro="" textlink="">
      <xdr:nvSpPr>
        <xdr:cNvPr id="928" name="テキスト ボックス 927"/>
        <xdr:cNvSpPr txBox="1"/>
      </xdr:nvSpPr>
      <xdr:spPr>
        <a:xfrm>
          <a:off x="20141565" y="16742410"/>
          <a:ext cx="245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9" name="楕円 928"/>
        <xdr:cNvSpPr/>
      </xdr:nvSpPr>
      <xdr:spPr>
        <a:xfrm>
          <a:off x="19364325"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97</xdr:row>
      <xdr:rowOff>111760</xdr:rowOff>
    </xdr:from>
    <xdr:ext cx="243840" cy="253365"/>
    <xdr:sp macro="" textlink="">
      <xdr:nvSpPr>
        <xdr:cNvPr id="930" name="テキスト ボックス 929"/>
        <xdr:cNvSpPr txBox="1"/>
      </xdr:nvSpPr>
      <xdr:spPr>
        <a:xfrm>
          <a:off x="19300190" y="167424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1" name="楕円 930"/>
        <xdr:cNvSpPr/>
      </xdr:nvSpPr>
      <xdr:spPr>
        <a:xfrm>
          <a:off x="1852295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97</xdr:row>
      <xdr:rowOff>111760</xdr:rowOff>
    </xdr:from>
    <xdr:ext cx="243840" cy="253365"/>
    <xdr:sp macro="" textlink="">
      <xdr:nvSpPr>
        <xdr:cNvPr id="932" name="テキスト ボックス 931"/>
        <xdr:cNvSpPr txBox="1"/>
      </xdr:nvSpPr>
      <xdr:spPr>
        <a:xfrm>
          <a:off x="18458815" y="167424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3" name="楕円 932"/>
        <xdr:cNvSpPr/>
      </xdr:nvSpPr>
      <xdr:spPr>
        <a:xfrm>
          <a:off x="17681575" y="16967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5745" cy="253365"/>
    <xdr:sp macro="" textlink="">
      <xdr:nvSpPr>
        <xdr:cNvPr id="934" name="テキスト ボックス 933"/>
        <xdr:cNvSpPr txBox="1"/>
      </xdr:nvSpPr>
      <xdr:spPr>
        <a:xfrm>
          <a:off x="17607915" y="17059910"/>
          <a:ext cx="245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23900" y="17780000"/>
          <a:ext cx="21107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23900" y="17843500"/>
          <a:ext cx="3657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49300" y="18097500"/>
          <a:ext cx="210566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H30の本町の特徴として、主な増額項目は普通建設事業である。これは、武道館改修工事、道路整備経費の増によるものである。主な減額項目は、人件費、維持補修費、積立金、繰出金である。人件費は、前年度に退職者集中により、退職手当組合への特別負担金を支弁した反動減である。維持補修費は、前年度に豪雪による除排雪経費を計上した反動減である。積立金は、前年度に一般財源を活用し、減債基金等へ積立を行った反動減である。繰出金は、前年度に直診会計（Ｈ28年度末閉鎖）の残債を承継し、繰上償還を行ったものを、決算統計上、想定企業会計として繰出金に計上した反動減である。</a:t>
          </a:r>
        </a:p>
        <a:p>
          <a:r>
            <a:rPr lang="ja-JP" altLang="en-US">
              <a:latin typeface="ＭＳ Ｐゴシック"/>
              <a:ea typeface="ＭＳ Ｐゴシック"/>
            </a:rPr>
            <a:t>　補助費等が平均値を大きく上回って推移しているが、これは、一部事務組合の負担金や下水道事業への繰出が、地方公営企業法の財務適用をしているため「補助費等」へ計上されているためである。反面、「繰出金」は低水準で推移している。全国的に地方公営企業法の財務適用推進の時流にあり、今後の推移に注視が必要と考えている。</a:t>
          </a:r>
        </a:p>
        <a:p>
          <a:r>
            <a:rPr lang="ja-JP" altLang="en-US">
              <a:latin typeface="ＭＳ Ｐゴシック"/>
              <a:ea typeface="ＭＳ Ｐゴシック"/>
            </a:rPr>
            <a:t>　住民一人当たり公債費も105,907円と類似団体内でも高額で推移している。これは、近年の合併関連事業や過去の大型整備事業に加え、繰上償還を実施している影響である。</a:t>
          </a:r>
        </a:p>
        <a:p>
          <a:r>
            <a:rPr lang="ja-JP" altLang="en-US">
              <a:latin typeface="ＭＳ Ｐゴシック"/>
              <a:ea typeface="ＭＳ Ｐゴシック"/>
            </a:rPr>
            <a:t>　比較的低水準で推移しているものは、普通建設事業費・物件費である。全国的にも、高齢化等による扶助費の増を、職員削減、行革による物件費削減、統廃合による建設事業の削減で財源を捻出している時流にあり、本町も同様の傾向が見て取れる。インフラ資産の老朽化が顕在化しており、維持補修費が増加傾向にある。財政健全化により財源捻出し、公共施設の適正管理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8097500" y="190500"/>
          <a:ext cx="3733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8116550" y="215900"/>
          <a:ext cx="3689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8141950" y="241300"/>
          <a:ext cx="3632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117725" y="920750"/>
          <a:ext cx="13462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13,201
13,038
111.52
7,429,811
7,130,427
160,954
5,275,803
8,461,366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35.3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823075" y="1714500"/>
          <a:ext cx="3619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0521950" y="889000"/>
          <a:ext cx="14478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0772775" y="952500"/>
          <a:ext cx="1384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0772775" y="1219200"/>
          <a:ext cx="1384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604500" y="1066800"/>
          <a:ext cx="2000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658475" y="10160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658475" y="12827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69530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69530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6992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3365"/>
    <xdr:sp macro="" textlink="">
      <xdr:nvSpPr>
        <xdr:cNvPr id="30" name="テキスト ボックス 29"/>
        <xdr:cNvSpPr txBox="1"/>
      </xdr:nvSpPr>
      <xdr:spPr>
        <a:xfrm>
          <a:off x="669925"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3365"/>
    <xdr:sp macro="" textlink="">
      <xdr:nvSpPr>
        <xdr:cNvPr id="31" name="テキスト ボックス 30"/>
        <xdr:cNvSpPr txBox="1"/>
      </xdr:nvSpPr>
      <xdr:spPr>
        <a:xfrm>
          <a:off x="669925" y="349250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23900" y="4000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509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509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80975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80975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8956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8956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23900" y="4826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170" cy="219710"/>
    <xdr:sp macro="" textlink="">
      <xdr:nvSpPr>
        <xdr:cNvPr id="40" name="テキスト ボックス 39"/>
        <xdr:cNvSpPr txBox="1"/>
      </xdr:nvSpPr>
      <xdr:spPr>
        <a:xfrm>
          <a:off x="695325"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23900" y="7112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3550" cy="253365"/>
    <xdr:sp macro="" textlink="">
      <xdr:nvSpPr>
        <xdr:cNvPr id="42" name="テキスト ボックス 41"/>
        <xdr:cNvSpPr txBox="1"/>
      </xdr:nvSpPr>
      <xdr:spPr>
        <a:xfrm>
          <a:off x="285115" y="6969760"/>
          <a:ext cx="463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23900" y="678561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3550" cy="259080"/>
    <xdr:sp macro="" textlink="">
      <xdr:nvSpPr>
        <xdr:cNvPr id="44" name="テキスト ボックス 43"/>
        <xdr:cNvSpPr txBox="1"/>
      </xdr:nvSpPr>
      <xdr:spPr>
        <a:xfrm>
          <a:off x="285115" y="6643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23900" y="645858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3550" cy="253365"/>
    <xdr:sp macro="" textlink="">
      <xdr:nvSpPr>
        <xdr:cNvPr id="46" name="テキスト ボックス 45"/>
        <xdr:cNvSpPr txBox="1"/>
      </xdr:nvSpPr>
      <xdr:spPr>
        <a:xfrm>
          <a:off x="285115" y="6316345"/>
          <a:ext cx="463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23900" y="613283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3550" cy="259080"/>
    <xdr:sp macro="" textlink="">
      <xdr:nvSpPr>
        <xdr:cNvPr id="48" name="テキスト ボックス 47"/>
        <xdr:cNvSpPr txBox="1"/>
      </xdr:nvSpPr>
      <xdr:spPr>
        <a:xfrm>
          <a:off x="285115" y="5989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23900" y="580580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29590" cy="253365"/>
    <xdr:sp macro="" textlink="">
      <xdr:nvSpPr>
        <xdr:cNvPr id="50" name="テキスト ボックス 49"/>
        <xdr:cNvSpPr txBox="1"/>
      </xdr:nvSpPr>
      <xdr:spPr>
        <a:xfrm>
          <a:off x="220980" y="566420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23900" y="547941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29590" cy="258445"/>
    <xdr:sp macro="" textlink="">
      <xdr:nvSpPr>
        <xdr:cNvPr id="52" name="テキスト ボックス 51"/>
        <xdr:cNvSpPr txBox="1"/>
      </xdr:nvSpPr>
      <xdr:spPr>
        <a:xfrm>
          <a:off x="220980" y="533717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23900" y="515239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29590" cy="259080"/>
    <xdr:sp macro="" textlink="">
      <xdr:nvSpPr>
        <xdr:cNvPr id="54" name="テキスト ボックス 53"/>
        <xdr:cNvSpPr txBox="1"/>
      </xdr:nvSpPr>
      <xdr:spPr>
        <a:xfrm>
          <a:off x="220980" y="50101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23900" y="482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29590" cy="253365"/>
    <xdr:sp macro="" textlink="">
      <xdr:nvSpPr>
        <xdr:cNvPr id="56" name="テキスト ボックス 55"/>
        <xdr:cNvSpPr txBox="1"/>
      </xdr:nvSpPr>
      <xdr:spPr>
        <a:xfrm>
          <a:off x="220980" y="46837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23900" y="4826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58420</xdr:rowOff>
    </xdr:from>
    <xdr:to>
      <xdr:col>24</xdr:col>
      <xdr:colOff>62865</xdr:colOff>
      <xdr:row>39</xdr:row>
      <xdr:rowOff>4445</xdr:rowOff>
    </xdr:to>
    <xdr:cxnSp macro="">
      <xdr:nvCxnSpPr>
        <xdr:cNvPr id="58" name="直線コネクタ 57"/>
        <xdr:cNvCxnSpPr/>
      </xdr:nvCxnSpPr>
      <xdr:spPr>
        <a:xfrm flipV="1">
          <a:off x="4404995" y="5373370"/>
          <a:ext cx="127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8255</xdr:rowOff>
    </xdr:from>
    <xdr:ext cx="467995" cy="253365"/>
    <xdr:sp macro="" textlink="">
      <xdr:nvSpPr>
        <xdr:cNvPr id="59" name="議会費最小値テキスト"/>
        <xdr:cNvSpPr txBox="1"/>
      </xdr:nvSpPr>
      <xdr:spPr>
        <a:xfrm>
          <a:off x="4457700" y="669480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4,577</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4445</xdr:rowOff>
    </xdr:from>
    <xdr:to>
      <xdr:col>24</xdr:col>
      <xdr:colOff>152400</xdr:colOff>
      <xdr:row>39</xdr:row>
      <xdr:rowOff>4445</xdr:rowOff>
    </xdr:to>
    <xdr:cxnSp macro="">
      <xdr:nvCxnSpPr>
        <xdr:cNvPr id="60" name="直線コネクタ 59"/>
        <xdr:cNvCxnSpPr/>
      </xdr:nvCxnSpPr>
      <xdr:spPr>
        <a:xfrm>
          <a:off x="4327525" y="669099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5080</xdr:rowOff>
    </xdr:from>
    <xdr:ext cx="532765" cy="259080"/>
    <xdr:sp macro="" textlink="">
      <xdr:nvSpPr>
        <xdr:cNvPr id="61" name="議会費最大値テキスト"/>
        <xdr:cNvSpPr txBox="1"/>
      </xdr:nvSpPr>
      <xdr:spPr>
        <a:xfrm>
          <a:off x="4457700" y="51485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12,646</a:t>
          </a:r>
          <a:endParaRPr kumimoji="1" lang="ja-JP" altLang="en-US" sz="1000" b="1">
            <a:latin typeface="ＭＳ Ｐゴシック"/>
          </a:endParaRPr>
        </a:p>
      </xdr:txBody>
    </xdr:sp>
    <xdr:clientData/>
  </xdr:oneCellAnchor>
  <xdr:twoCellAnchor>
    <xdr:from>
      <xdr:col>23</xdr:col>
      <xdr:colOff>165100</xdr:colOff>
      <xdr:row>31</xdr:row>
      <xdr:rowOff>58420</xdr:rowOff>
    </xdr:from>
    <xdr:to>
      <xdr:col>24</xdr:col>
      <xdr:colOff>152400</xdr:colOff>
      <xdr:row>31</xdr:row>
      <xdr:rowOff>58420</xdr:rowOff>
    </xdr:to>
    <xdr:cxnSp macro="">
      <xdr:nvCxnSpPr>
        <xdr:cNvPr id="62" name="直線コネクタ 61"/>
        <xdr:cNvCxnSpPr/>
      </xdr:nvCxnSpPr>
      <xdr:spPr>
        <a:xfrm>
          <a:off x="4327525" y="537337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97790</xdr:rowOff>
    </xdr:from>
    <xdr:to>
      <xdr:col>24</xdr:col>
      <xdr:colOff>63500</xdr:colOff>
      <xdr:row>36</xdr:row>
      <xdr:rowOff>124460</xdr:rowOff>
    </xdr:to>
    <xdr:cxnSp macro="">
      <xdr:nvCxnSpPr>
        <xdr:cNvPr id="63" name="直線コネクタ 62"/>
        <xdr:cNvCxnSpPr/>
      </xdr:nvCxnSpPr>
      <xdr:spPr>
        <a:xfrm flipV="1">
          <a:off x="3616325" y="6269990"/>
          <a:ext cx="79057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100330</xdr:rowOff>
    </xdr:from>
    <xdr:ext cx="467995" cy="253365"/>
    <xdr:sp macro="" textlink="">
      <xdr:nvSpPr>
        <xdr:cNvPr id="64" name="議会費平均値テキスト"/>
        <xdr:cNvSpPr txBox="1"/>
      </xdr:nvSpPr>
      <xdr:spPr>
        <a:xfrm>
          <a:off x="4457700" y="6272530"/>
          <a:ext cx="4679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121920</xdr:rowOff>
    </xdr:from>
    <xdr:to>
      <xdr:col>24</xdr:col>
      <xdr:colOff>114300</xdr:colOff>
      <xdr:row>37</xdr:row>
      <xdr:rowOff>52070</xdr:rowOff>
    </xdr:to>
    <xdr:sp macro="" textlink="">
      <xdr:nvSpPr>
        <xdr:cNvPr id="65" name="フローチャート: 判断 64"/>
        <xdr:cNvSpPr/>
      </xdr:nvSpPr>
      <xdr:spPr>
        <a:xfrm>
          <a:off x="43561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124460</xdr:rowOff>
    </xdr:from>
    <xdr:to>
      <xdr:col>19</xdr:col>
      <xdr:colOff>177800</xdr:colOff>
      <xdr:row>37</xdr:row>
      <xdr:rowOff>48260</xdr:rowOff>
    </xdr:to>
    <xdr:cxnSp macro="">
      <xdr:nvCxnSpPr>
        <xdr:cNvPr id="66" name="直線コネクタ 65"/>
        <xdr:cNvCxnSpPr/>
      </xdr:nvCxnSpPr>
      <xdr:spPr>
        <a:xfrm flipV="1">
          <a:off x="2765425" y="6296660"/>
          <a:ext cx="8509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137160</xdr:rowOff>
    </xdr:from>
    <xdr:to>
      <xdr:col>20</xdr:col>
      <xdr:colOff>38100</xdr:colOff>
      <xdr:row>37</xdr:row>
      <xdr:rowOff>67310</xdr:rowOff>
    </xdr:to>
    <xdr:sp macro="" textlink="">
      <xdr:nvSpPr>
        <xdr:cNvPr id="67" name="フローチャート: 判断 66"/>
        <xdr:cNvSpPr/>
      </xdr:nvSpPr>
      <xdr:spPr>
        <a:xfrm>
          <a:off x="3565525" y="63093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58420</xdr:rowOff>
    </xdr:from>
    <xdr:ext cx="466090" cy="259080"/>
    <xdr:sp macro="" textlink="">
      <xdr:nvSpPr>
        <xdr:cNvPr id="68" name="テキスト ボックス 67"/>
        <xdr:cNvSpPr txBox="1"/>
      </xdr:nvSpPr>
      <xdr:spPr>
        <a:xfrm>
          <a:off x="3390900" y="64020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66675</xdr:rowOff>
    </xdr:from>
    <xdr:to>
      <xdr:col>15</xdr:col>
      <xdr:colOff>50800</xdr:colOff>
      <xdr:row>37</xdr:row>
      <xdr:rowOff>48260</xdr:rowOff>
    </xdr:to>
    <xdr:cxnSp macro="">
      <xdr:nvCxnSpPr>
        <xdr:cNvPr id="69" name="直線コネクタ 68"/>
        <xdr:cNvCxnSpPr/>
      </xdr:nvCxnSpPr>
      <xdr:spPr>
        <a:xfrm>
          <a:off x="1924050" y="6238875"/>
          <a:ext cx="841375"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133985</xdr:rowOff>
    </xdr:from>
    <xdr:to>
      <xdr:col>15</xdr:col>
      <xdr:colOff>101600</xdr:colOff>
      <xdr:row>37</xdr:row>
      <xdr:rowOff>64135</xdr:rowOff>
    </xdr:to>
    <xdr:sp macro="" textlink="">
      <xdr:nvSpPr>
        <xdr:cNvPr id="70" name="フローチャート: 判断 69"/>
        <xdr:cNvSpPr/>
      </xdr:nvSpPr>
      <xdr:spPr>
        <a:xfrm>
          <a:off x="2714625"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80645</xdr:rowOff>
    </xdr:from>
    <xdr:ext cx="466090" cy="259080"/>
    <xdr:sp macro="" textlink="">
      <xdr:nvSpPr>
        <xdr:cNvPr id="71" name="テキスト ボックス 70"/>
        <xdr:cNvSpPr txBox="1"/>
      </xdr:nvSpPr>
      <xdr:spPr>
        <a:xfrm>
          <a:off x="2540000" y="60813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66675</xdr:rowOff>
    </xdr:from>
    <xdr:to>
      <xdr:col>10</xdr:col>
      <xdr:colOff>114300</xdr:colOff>
      <xdr:row>36</xdr:row>
      <xdr:rowOff>163195</xdr:rowOff>
    </xdr:to>
    <xdr:cxnSp macro="">
      <xdr:nvCxnSpPr>
        <xdr:cNvPr id="72" name="直線コネクタ 71"/>
        <xdr:cNvCxnSpPr/>
      </xdr:nvCxnSpPr>
      <xdr:spPr>
        <a:xfrm flipV="1">
          <a:off x="1082675" y="6238875"/>
          <a:ext cx="841375"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58420</xdr:rowOff>
    </xdr:from>
    <xdr:to>
      <xdr:col>10</xdr:col>
      <xdr:colOff>165100</xdr:colOff>
      <xdr:row>36</xdr:row>
      <xdr:rowOff>160020</xdr:rowOff>
    </xdr:to>
    <xdr:sp macro="" textlink="">
      <xdr:nvSpPr>
        <xdr:cNvPr id="73" name="フローチャート: 判断 72"/>
        <xdr:cNvSpPr/>
      </xdr:nvSpPr>
      <xdr:spPr>
        <a:xfrm>
          <a:off x="1873250" y="623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151130</xdr:rowOff>
    </xdr:from>
    <xdr:ext cx="466090" cy="259080"/>
    <xdr:sp macro="" textlink="">
      <xdr:nvSpPr>
        <xdr:cNvPr id="74" name="テキスト ボックス 73"/>
        <xdr:cNvSpPr txBox="1"/>
      </xdr:nvSpPr>
      <xdr:spPr>
        <a:xfrm>
          <a:off x="1698625" y="63233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33655</xdr:rowOff>
    </xdr:from>
    <xdr:to>
      <xdr:col>6</xdr:col>
      <xdr:colOff>38100</xdr:colOff>
      <xdr:row>36</xdr:row>
      <xdr:rowOff>135255</xdr:rowOff>
    </xdr:to>
    <xdr:sp macro="" textlink="">
      <xdr:nvSpPr>
        <xdr:cNvPr id="75" name="フローチャート: 判断 74"/>
        <xdr:cNvSpPr/>
      </xdr:nvSpPr>
      <xdr:spPr>
        <a:xfrm>
          <a:off x="1031875" y="620585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151765</xdr:rowOff>
    </xdr:from>
    <xdr:ext cx="466090" cy="259080"/>
    <xdr:sp macro="" textlink="">
      <xdr:nvSpPr>
        <xdr:cNvPr id="76" name="テキスト ボックス 75"/>
        <xdr:cNvSpPr txBox="1"/>
      </xdr:nvSpPr>
      <xdr:spPr>
        <a:xfrm>
          <a:off x="857250" y="59810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22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0095" cy="259080"/>
    <xdr:sp macro="" textlink="">
      <xdr:nvSpPr>
        <xdr:cNvPr id="78" name="テキスト ボックス 77"/>
        <xdr:cNvSpPr txBox="1"/>
      </xdr:nvSpPr>
      <xdr:spPr>
        <a:xfrm>
          <a:off x="34353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0095" cy="259080"/>
    <xdr:sp macro="" textlink="">
      <xdr:nvSpPr>
        <xdr:cNvPr id="79" name="テキスト ボックス 78"/>
        <xdr:cNvSpPr txBox="1"/>
      </xdr:nvSpPr>
      <xdr:spPr>
        <a:xfrm>
          <a:off x="25844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0095" cy="259080"/>
    <xdr:sp macro="" textlink="">
      <xdr:nvSpPr>
        <xdr:cNvPr id="80" name="テキスト ボックス 79"/>
        <xdr:cNvSpPr txBox="1"/>
      </xdr:nvSpPr>
      <xdr:spPr>
        <a:xfrm>
          <a:off x="1743075"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0095" cy="259080"/>
    <xdr:sp macro="" textlink="">
      <xdr:nvSpPr>
        <xdr:cNvPr id="81" name="テキスト ボックス 80"/>
        <xdr:cNvSpPr txBox="1"/>
      </xdr:nvSpPr>
      <xdr:spPr>
        <a:xfrm>
          <a:off x="9017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46990</xdr:rowOff>
    </xdr:from>
    <xdr:to>
      <xdr:col>24</xdr:col>
      <xdr:colOff>114300</xdr:colOff>
      <xdr:row>36</xdr:row>
      <xdr:rowOff>148590</xdr:rowOff>
    </xdr:to>
    <xdr:sp macro="" textlink="">
      <xdr:nvSpPr>
        <xdr:cNvPr id="82" name="楕円 81"/>
        <xdr:cNvSpPr/>
      </xdr:nvSpPr>
      <xdr:spPr>
        <a:xfrm>
          <a:off x="43561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69850</xdr:rowOff>
    </xdr:from>
    <xdr:ext cx="467995" cy="259080"/>
    <xdr:sp macro="" textlink="">
      <xdr:nvSpPr>
        <xdr:cNvPr id="83" name="議会費該当値テキスト"/>
        <xdr:cNvSpPr txBox="1"/>
      </xdr:nvSpPr>
      <xdr:spPr>
        <a:xfrm>
          <a:off x="4457700" y="60706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73660</xdr:rowOff>
    </xdr:from>
    <xdr:to>
      <xdr:col>20</xdr:col>
      <xdr:colOff>38100</xdr:colOff>
      <xdr:row>37</xdr:row>
      <xdr:rowOff>3810</xdr:rowOff>
    </xdr:to>
    <xdr:sp macro="" textlink="">
      <xdr:nvSpPr>
        <xdr:cNvPr id="84" name="楕円 83"/>
        <xdr:cNvSpPr/>
      </xdr:nvSpPr>
      <xdr:spPr>
        <a:xfrm>
          <a:off x="3565525" y="624586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20320</xdr:rowOff>
    </xdr:from>
    <xdr:ext cx="466090" cy="253365"/>
    <xdr:sp macro="" textlink="">
      <xdr:nvSpPr>
        <xdr:cNvPr id="85" name="テキスト ボックス 84"/>
        <xdr:cNvSpPr txBox="1"/>
      </xdr:nvSpPr>
      <xdr:spPr>
        <a:xfrm>
          <a:off x="3390900" y="602107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168910</xdr:rowOff>
    </xdr:from>
    <xdr:to>
      <xdr:col>15</xdr:col>
      <xdr:colOff>101600</xdr:colOff>
      <xdr:row>37</xdr:row>
      <xdr:rowOff>99060</xdr:rowOff>
    </xdr:to>
    <xdr:sp macro="" textlink="">
      <xdr:nvSpPr>
        <xdr:cNvPr id="86" name="楕円 85"/>
        <xdr:cNvSpPr/>
      </xdr:nvSpPr>
      <xdr:spPr>
        <a:xfrm>
          <a:off x="2714625"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90170</xdr:rowOff>
    </xdr:from>
    <xdr:ext cx="466090" cy="259080"/>
    <xdr:sp macro="" textlink="">
      <xdr:nvSpPr>
        <xdr:cNvPr id="87" name="テキスト ボックス 86"/>
        <xdr:cNvSpPr txBox="1"/>
      </xdr:nvSpPr>
      <xdr:spPr>
        <a:xfrm>
          <a:off x="2540000" y="64338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15875</xdr:rowOff>
    </xdr:from>
    <xdr:to>
      <xdr:col>10</xdr:col>
      <xdr:colOff>165100</xdr:colOff>
      <xdr:row>36</xdr:row>
      <xdr:rowOff>117475</xdr:rowOff>
    </xdr:to>
    <xdr:sp macro="" textlink="">
      <xdr:nvSpPr>
        <xdr:cNvPr id="88" name="楕円 87"/>
        <xdr:cNvSpPr/>
      </xdr:nvSpPr>
      <xdr:spPr>
        <a:xfrm>
          <a:off x="187325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133985</xdr:rowOff>
    </xdr:from>
    <xdr:ext cx="466090" cy="253365"/>
    <xdr:sp macro="" textlink="">
      <xdr:nvSpPr>
        <xdr:cNvPr id="89" name="テキスト ボックス 88"/>
        <xdr:cNvSpPr txBox="1"/>
      </xdr:nvSpPr>
      <xdr:spPr>
        <a:xfrm>
          <a:off x="1698625" y="596328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112395</xdr:rowOff>
    </xdr:from>
    <xdr:to>
      <xdr:col>6</xdr:col>
      <xdr:colOff>38100</xdr:colOff>
      <xdr:row>37</xdr:row>
      <xdr:rowOff>42545</xdr:rowOff>
    </xdr:to>
    <xdr:sp macro="" textlink="">
      <xdr:nvSpPr>
        <xdr:cNvPr id="90" name="楕円 89"/>
        <xdr:cNvSpPr/>
      </xdr:nvSpPr>
      <xdr:spPr>
        <a:xfrm>
          <a:off x="1031875" y="628459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33655</xdr:rowOff>
    </xdr:from>
    <xdr:ext cx="466090" cy="258445"/>
    <xdr:sp macro="" textlink="">
      <xdr:nvSpPr>
        <xdr:cNvPr id="91" name="テキスト ボックス 90"/>
        <xdr:cNvSpPr txBox="1"/>
      </xdr:nvSpPr>
      <xdr:spPr>
        <a:xfrm>
          <a:off x="857250" y="637730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23900" y="7429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509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509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80975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80975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28956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28956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23900" y="8255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170" cy="219710"/>
    <xdr:sp macro="" textlink="">
      <xdr:nvSpPr>
        <xdr:cNvPr id="100" name="テキスト ボックス 99"/>
        <xdr:cNvSpPr txBox="1"/>
      </xdr:nvSpPr>
      <xdr:spPr>
        <a:xfrm>
          <a:off x="695325"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23900" y="1054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23900" y="100838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5110" cy="253365"/>
    <xdr:sp macro="" textlink="">
      <xdr:nvSpPr>
        <xdr:cNvPr id="103" name="テキスト ボックス 102"/>
        <xdr:cNvSpPr txBox="1"/>
      </xdr:nvSpPr>
      <xdr:spPr>
        <a:xfrm>
          <a:off x="494030" y="9941560"/>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23900" y="96266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9915" cy="253365"/>
    <xdr:sp macro="" textlink="">
      <xdr:nvSpPr>
        <xdr:cNvPr id="105" name="テキスト ボックス 104"/>
        <xdr:cNvSpPr txBox="1"/>
      </xdr:nvSpPr>
      <xdr:spPr>
        <a:xfrm>
          <a:off x="166370" y="9484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23900" y="91694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9915" cy="253365"/>
    <xdr:sp macro="" textlink="">
      <xdr:nvSpPr>
        <xdr:cNvPr id="107" name="テキスト ボックス 106"/>
        <xdr:cNvSpPr txBox="1"/>
      </xdr:nvSpPr>
      <xdr:spPr>
        <a:xfrm>
          <a:off x="166370" y="9027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23900" y="87122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9915" cy="253365"/>
    <xdr:sp macro="" textlink="">
      <xdr:nvSpPr>
        <xdr:cNvPr id="109" name="テキスト ボックス 108"/>
        <xdr:cNvSpPr txBox="1"/>
      </xdr:nvSpPr>
      <xdr:spPr>
        <a:xfrm>
          <a:off x="166370" y="8569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23900" y="825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915" cy="253365"/>
    <xdr:sp macro="" textlink="">
      <xdr:nvSpPr>
        <xdr:cNvPr id="111" name="テキスト ボックス 110"/>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23900" y="8255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6350</xdr:rowOff>
    </xdr:from>
    <xdr:to>
      <xdr:col>24</xdr:col>
      <xdr:colOff>62865</xdr:colOff>
      <xdr:row>58</xdr:row>
      <xdr:rowOff>34290</xdr:rowOff>
    </xdr:to>
    <xdr:cxnSp macro="">
      <xdr:nvCxnSpPr>
        <xdr:cNvPr id="113" name="直線コネクタ 112"/>
        <xdr:cNvCxnSpPr/>
      </xdr:nvCxnSpPr>
      <xdr:spPr>
        <a:xfrm flipV="1">
          <a:off x="4404995" y="8750300"/>
          <a:ext cx="127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38100</xdr:rowOff>
    </xdr:from>
    <xdr:ext cx="532765" cy="259080"/>
    <xdr:sp macro="" textlink="">
      <xdr:nvSpPr>
        <xdr:cNvPr id="114" name="総務費最小値テキスト"/>
        <xdr:cNvSpPr txBox="1"/>
      </xdr:nvSpPr>
      <xdr:spPr>
        <a:xfrm>
          <a:off x="4457700" y="99822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46,085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34290</xdr:rowOff>
    </xdr:from>
    <xdr:to>
      <xdr:col>24</xdr:col>
      <xdr:colOff>152400</xdr:colOff>
      <xdr:row>58</xdr:row>
      <xdr:rowOff>34290</xdr:rowOff>
    </xdr:to>
    <xdr:cxnSp macro="">
      <xdr:nvCxnSpPr>
        <xdr:cNvPr id="115" name="直線コネクタ 114"/>
        <xdr:cNvCxnSpPr/>
      </xdr:nvCxnSpPr>
      <xdr:spPr>
        <a:xfrm>
          <a:off x="4327525" y="997839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124460</xdr:rowOff>
    </xdr:from>
    <xdr:ext cx="596900" cy="259080"/>
    <xdr:sp macro="" textlink="">
      <xdr:nvSpPr>
        <xdr:cNvPr id="116" name="総務費最大値テキスト"/>
        <xdr:cNvSpPr txBox="1"/>
      </xdr:nvSpPr>
      <xdr:spPr>
        <a:xfrm>
          <a:off x="4457700" y="85255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583,288</a:t>
          </a:r>
          <a:endParaRPr kumimoji="1" lang="ja-JP" altLang="en-US" sz="1000" b="1">
            <a:latin typeface="ＭＳ Ｐゴシック"/>
          </a:endParaRPr>
        </a:p>
      </xdr:txBody>
    </xdr:sp>
    <xdr:clientData/>
  </xdr:oneCellAnchor>
  <xdr:twoCellAnchor>
    <xdr:from>
      <xdr:col>23</xdr:col>
      <xdr:colOff>165100</xdr:colOff>
      <xdr:row>51</xdr:row>
      <xdr:rowOff>6350</xdr:rowOff>
    </xdr:from>
    <xdr:to>
      <xdr:col>24</xdr:col>
      <xdr:colOff>152400</xdr:colOff>
      <xdr:row>51</xdr:row>
      <xdr:rowOff>6350</xdr:rowOff>
    </xdr:to>
    <xdr:cxnSp macro="">
      <xdr:nvCxnSpPr>
        <xdr:cNvPr id="117" name="直線コネクタ 116"/>
        <xdr:cNvCxnSpPr/>
      </xdr:nvCxnSpPr>
      <xdr:spPr>
        <a:xfrm>
          <a:off x="4327525" y="87503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90805</xdr:rowOff>
    </xdr:from>
    <xdr:to>
      <xdr:col>24</xdr:col>
      <xdr:colOff>63500</xdr:colOff>
      <xdr:row>57</xdr:row>
      <xdr:rowOff>121920</xdr:rowOff>
    </xdr:to>
    <xdr:cxnSp macro="">
      <xdr:nvCxnSpPr>
        <xdr:cNvPr id="118" name="直線コネクタ 117"/>
        <xdr:cNvCxnSpPr/>
      </xdr:nvCxnSpPr>
      <xdr:spPr>
        <a:xfrm>
          <a:off x="3616325" y="9863455"/>
          <a:ext cx="79057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38735</xdr:rowOff>
    </xdr:from>
    <xdr:ext cx="596900" cy="259080"/>
    <xdr:sp macro="" textlink="">
      <xdr:nvSpPr>
        <xdr:cNvPr id="119" name="総務費平均値テキスト"/>
        <xdr:cNvSpPr txBox="1"/>
      </xdr:nvSpPr>
      <xdr:spPr>
        <a:xfrm>
          <a:off x="4457700" y="9639935"/>
          <a:ext cx="596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106,917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15875</xdr:rowOff>
    </xdr:from>
    <xdr:to>
      <xdr:col>24</xdr:col>
      <xdr:colOff>114300</xdr:colOff>
      <xdr:row>57</xdr:row>
      <xdr:rowOff>117475</xdr:rowOff>
    </xdr:to>
    <xdr:sp macro="" textlink="">
      <xdr:nvSpPr>
        <xdr:cNvPr id="120" name="フローチャート: 判断 119"/>
        <xdr:cNvSpPr/>
      </xdr:nvSpPr>
      <xdr:spPr>
        <a:xfrm>
          <a:off x="435610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71755</xdr:rowOff>
    </xdr:from>
    <xdr:to>
      <xdr:col>19</xdr:col>
      <xdr:colOff>177800</xdr:colOff>
      <xdr:row>57</xdr:row>
      <xdr:rowOff>90805</xdr:rowOff>
    </xdr:to>
    <xdr:cxnSp macro="">
      <xdr:nvCxnSpPr>
        <xdr:cNvPr id="121" name="直線コネクタ 120"/>
        <xdr:cNvCxnSpPr/>
      </xdr:nvCxnSpPr>
      <xdr:spPr>
        <a:xfrm>
          <a:off x="2765425" y="9844405"/>
          <a:ext cx="8509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41275</xdr:rowOff>
    </xdr:from>
    <xdr:to>
      <xdr:col>20</xdr:col>
      <xdr:colOff>38100</xdr:colOff>
      <xdr:row>57</xdr:row>
      <xdr:rowOff>143510</xdr:rowOff>
    </xdr:to>
    <xdr:sp macro="" textlink="">
      <xdr:nvSpPr>
        <xdr:cNvPr id="122" name="フローチャート: 判断 121"/>
        <xdr:cNvSpPr/>
      </xdr:nvSpPr>
      <xdr:spPr>
        <a:xfrm>
          <a:off x="3565525" y="9813925"/>
          <a:ext cx="9207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133985</xdr:rowOff>
    </xdr:from>
    <xdr:ext cx="530860" cy="253365"/>
    <xdr:sp macro="" textlink="">
      <xdr:nvSpPr>
        <xdr:cNvPr id="123" name="テキスト ボックス 122"/>
        <xdr:cNvSpPr txBox="1"/>
      </xdr:nvSpPr>
      <xdr:spPr>
        <a:xfrm>
          <a:off x="3358515" y="990663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95,822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57785</xdr:rowOff>
    </xdr:from>
    <xdr:to>
      <xdr:col>15</xdr:col>
      <xdr:colOff>50800</xdr:colOff>
      <xdr:row>57</xdr:row>
      <xdr:rowOff>71755</xdr:rowOff>
    </xdr:to>
    <xdr:cxnSp macro="">
      <xdr:nvCxnSpPr>
        <xdr:cNvPr id="124" name="直線コネクタ 123"/>
        <xdr:cNvCxnSpPr/>
      </xdr:nvCxnSpPr>
      <xdr:spPr>
        <a:xfrm>
          <a:off x="1924050" y="9830435"/>
          <a:ext cx="84137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44450</xdr:rowOff>
    </xdr:from>
    <xdr:to>
      <xdr:col>15</xdr:col>
      <xdr:colOff>101600</xdr:colOff>
      <xdr:row>57</xdr:row>
      <xdr:rowOff>146050</xdr:rowOff>
    </xdr:to>
    <xdr:sp macro="" textlink="">
      <xdr:nvSpPr>
        <xdr:cNvPr id="125" name="フローチャート: 判断 124"/>
        <xdr:cNvSpPr/>
      </xdr:nvSpPr>
      <xdr:spPr>
        <a:xfrm>
          <a:off x="2714625"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137160</xdr:rowOff>
    </xdr:from>
    <xdr:ext cx="530860" cy="259080"/>
    <xdr:sp macro="" textlink="">
      <xdr:nvSpPr>
        <xdr:cNvPr id="126" name="テキスト ボックス 125"/>
        <xdr:cNvSpPr txBox="1"/>
      </xdr:nvSpPr>
      <xdr:spPr>
        <a:xfrm>
          <a:off x="2517140" y="9909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57785</xdr:rowOff>
    </xdr:from>
    <xdr:to>
      <xdr:col>10</xdr:col>
      <xdr:colOff>114300</xdr:colOff>
      <xdr:row>57</xdr:row>
      <xdr:rowOff>133985</xdr:rowOff>
    </xdr:to>
    <xdr:cxnSp macro="">
      <xdr:nvCxnSpPr>
        <xdr:cNvPr id="127" name="直線コネクタ 126"/>
        <xdr:cNvCxnSpPr/>
      </xdr:nvCxnSpPr>
      <xdr:spPr>
        <a:xfrm flipV="1">
          <a:off x="1082675" y="9830435"/>
          <a:ext cx="84137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152400</xdr:rowOff>
    </xdr:from>
    <xdr:to>
      <xdr:col>10</xdr:col>
      <xdr:colOff>165100</xdr:colOff>
      <xdr:row>57</xdr:row>
      <xdr:rowOff>82550</xdr:rowOff>
    </xdr:to>
    <xdr:sp macro="" textlink="">
      <xdr:nvSpPr>
        <xdr:cNvPr id="128" name="フローチャート: 判断 127"/>
        <xdr:cNvSpPr/>
      </xdr:nvSpPr>
      <xdr:spPr>
        <a:xfrm>
          <a:off x="187325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99060</xdr:rowOff>
    </xdr:from>
    <xdr:ext cx="594995" cy="253365"/>
    <xdr:sp macro="" textlink="">
      <xdr:nvSpPr>
        <xdr:cNvPr id="129" name="テキスト ボックス 128"/>
        <xdr:cNvSpPr txBox="1"/>
      </xdr:nvSpPr>
      <xdr:spPr>
        <a:xfrm>
          <a:off x="1633855" y="952881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69850</xdr:rowOff>
    </xdr:from>
    <xdr:to>
      <xdr:col>6</xdr:col>
      <xdr:colOff>38100</xdr:colOff>
      <xdr:row>56</xdr:row>
      <xdr:rowOff>171450</xdr:rowOff>
    </xdr:to>
    <xdr:sp macro="" textlink="">
      <xdr:nvSpPr>
        <xdr:cNvPr id="130" name="フローチャート: 判断 129"/>
        <xdr:cNvSpPr/>
      </xdr:nvSpPr>
      <xdr:spPr>
        <a:xfrm>
          <a:off x="1031875" y="96710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16510</xdr:rowOff>
    </xdr:from>
    <xdr:ext cx="594995" cy="259080"/>
    <xdr:sp macro="" textlink="">
      <xdr:nvSpPr>
        <xdr:cNvPr id="131" name="テキスト ボックス 130"/>
        <xdr:cNvSpPr txBox="1"/>
      </xdr:nvSpPr>
      <xdr:spPr>
        <a:xfrm>
          <a:off x="792480" y="94462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158,386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22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0095" cy="259080"/>
    <xdr:sp macro="" textlink="">
      <xdr:nvSpPr>
        <xdr:cNvPr id="133" name="テキスト ボックス 132"/>
        <xdr:cNvSpPr txBox="1"/>
      </xdr:nvSpPr>
      <xdr:spPr>
        <a:xfrm>
          <a:off x="34353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0095" cy="259080"/>
    <xdr:sp macro="" textlink="">
      <xdr:nvSpPr>
        <xdr:cNvPr id="134" name="テキスト ボックス 133"/>
        <xdr:cNvSpPr txBox="1"/>
      </xdr:nvSpPr>
      <xdr:spPr>
        <a:xfrm>
          <a:off x="25844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0095" cy="259080"/>
    <xdr:sp macro="" textlink="">
      <xdr:nvSpPr>
        <xdr:cNvPr id="135" name="テキスト ボックス 134"/>
        <xdr:cNvSpPr txBox="1"/>
      </xdr:nvSpPr>
      <xdr:spPr>
        <a:xfrm>
          <a:off x="1743075"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0095" cy="259080"/>
    <xdr:sp macro="" textlink="">
      <xdr:nvSpPr>
        <xdr:cNvPr id="136" name="テキスト ボックス 135"/>
        <xdr:cNvSpPr txBox="1"/>
      </xdr:nvSpPr>
      <xdr:spPr>
        <a:xfrm>
          <a:off x="9017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71120</xdr:rowOff>
    </xdr:from>
    <xdr:to>
      <xdr:col>24</xdr:col>
      <xdr:colOff>114300</xdr:colOff>
      <xdr:row>58</xdr:row>
      <xdr:rowOff>1270</xdr:rowOff>
    </xdr:to>
    <xdr:sp macro="" textlink="">
      <xdr:nvSpPr>
        <xdr:cNvPr id="137" name="楕円 136"/>
        <xdr:cNvSpPr/>
      </xdr:nvSpPr>
      <xdr:spPr>
        <a:xfrm>
          <a:off x="43561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166370</xdr:rowOff>
    </xdr:from>
    <xdr:ext cx="532765" cy="253365"/>
    <xdr:sp macro="" textlink="">
      <xdr:nvSpPr>
        <xdr:cNvPr id="138" name="総務費該当値テキスト"/>
        <xdr:cNvSpPr txBox="1"/>
      </xdr:nvSpPr>
      <xdr:spPr>
        <a:xfrm>
          <a:off x="4457700" y="976757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82,784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40640</xdr:rowOff>
    </xdr:from>
    <xdr:to>
      <xdr:col>20</xdr:col>
      <xdr:colOff>38100</xdr:colOff>
      <xdr:row>57</xdr:row>
      <xdr:rowOff>141605</xdr:rowOff>
    </xdr:to>
    <xdr:sp macro="" textlink="">
      <xdr:nvSpPr>
        <xdr:cNvPr id="139" name="楕円 138"/>
        <xdr:cNvSpPr/>
      </xdr:nvSpPr>
      <xdr:spPr>
        <a:xfrm>
          <a:off x="3565525" y="9813290"/>
          <a:ext cx="9207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158115</xdr:rowOff>
    </xdr:from>
    <xdr:ext cx="530860" cy="253365"/>
    <xdr:sp macro="" textlink="">
      <xdr:nvSpPr>
        <xdr:cNvPr id="140" name="テキスト ボックス 139"/>
        <xdr:cNvSpPr txBox="1"/>
      </xdr:nvSpPr>
      <xdr:spPr>
        <a:xfrm>
          <a:off x="3358515" y="958786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20955</xdr:rowOff>
    </xdr:from>
    <xdr:to>
      <xdr:col>15</xdr:col>
      <xdr:colOff>101600</xdr:colOff>
      <xdr:row>57</xdr:row>
      <xdr:rowOff>122555</xdr:rowOff>
    </xdr:to>
    <xdr:sp macro="" textlink="">
      <xdr:nvSpPr>
        <xdr:cNvPr id="141" name="楕円 140"/>
        <xdr:cNvSpPr/>
      </xdr:nvSpPr>
      <xdr:spPr>
        <a:xfrm>
          <a:off x="2714625" y="979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139065</xdr:rowOff>
    </xdr:from>
    <xdr:ext cx="594995" cy="259080"/>
    <xdr:sp macro="" textlink="">
      <xdr:nvSpPr>
        <xdr:cNvPr id="142" name="テキスト ボックス 141"/>
        <xdr:cNvSpPr txBox="1"/>
      </xdr:nvSpPr>
      <xdr:spPr>
        <a:xfrm>
          <a:off x="2484755" y="956881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6985</xdr:rowOff>
    </xdr:from>
    <xdr:to>
      <xdr:col>10</xdr:col>
      <xdr:colOff>165100</xdr:colOff>
      <xdr:row>57</xdr:row>
      <xdr:rowOff>109220</xdr:rowOff>
    </xdr:to>
    <xdr:sp macro="" textlink="">
      <xdr:nvSpPr>
        <xdr:cNvPr id="143" name="楕円 142"/>
        <xdr:cNvSpPr/>
      </xdr:nvSpPr>
      <xdr:spPr>
        <a:xfrm>
          <a:off x="1873250" y="9779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99695</xdr:rowOff>
    </xdr:from>
    <xdr:ext cx="594995" cy="253365"/>
    <xdr:sp macro="" textlink="">
      <xdr:nvSpPr>
        <xdr:cNvPr id="144" name="テキスト ボックス 143"/>
        <xdr:cNvSpPr txBox="1"/>
      </xdr:nvSpPr>
      <xdr:spPr>
        <a:xfrm>
          <a:off x="1633855" y="987234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110,807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83185</xdr:rowOff>
    </xdr:from>
    <xdr:to>
      <xdr:col>6</xdr:col>
      <xdr:colOff>38100</xdr:colOff>
      <xdr:row>58</xdr:row>
      <xdr:rowOff>13335</xdr:rowOff>
    </xdr:to>
    <xdr:sp macro="" textlink="">
      <xdr:nvSpPr>
        <xdr:cNvPr id="145" name="楕円 144"/>
        <xdr:cNvSpPr/>
      </xdr:nvSpPr>
      <xdr:spPr>
        <a:xfrm>
          <a:off x="1031875" y="98558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4445</xdr:rowOff>
    </xdr:from>
    <xdr:ext cx="530860" cy="259080"/>
    <xdr:sp macro="" textlink="">
      <xdr:nvSpPr>
        <xdr:cNvPr id="146" name="テキスト ボックス 145"/>
        <xdr:cNvSpPr txBox="1"/>
      </xdr:nvSpPr>
      <xdr:spPr>
        <a:xfrm>
          <a:off x="824865" y="99485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23900" y="10858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5090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5090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80975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80975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289560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289560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144,038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23900" y="11684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170" cy="219710"/>
    <xdr:sp macro="" textlink="">
      <xdr:nvSpPr>
        <xdr:cNvPr id="155" name="テキスト ボックス 154"/>
        <xdr:cNvSpPr txBox="1"/>
      </xdr:nvSpPr>
      <xdr:spPr>
        <a:xfrm>
          <a:off x="695325"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23900" y="1397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5110" cy="253365"/>
    <xdr:sp macro="" textlink="">
      <xdr:nvSpPr>
        <xdr:cNvPr id="157" name="テキスト ボックス 156"/>
        <xdr:cNvSpPr txBox="1"/>
      </xdr:nvSpPr>
      <xdr:spPr>
        <a:xfrm>
          <a:off x="494030" y="13827760"/>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23900" y="133985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54610</xdr:rowOff>
    </xdr:from>
    <xdr:ext cx="589915" cy="253365"/>
    <xdr:sp macro="" textlink="">
      <xdr:nvSpPr>
        <xdr:cNvPr id="159" name="テキスト ボックス 158"/>
        <xdr:cNvSpPr txBox="1"/>
      </xdr:nvSpPr>
      <xdr:spPr>
        <a:xfrm>
          <a:off x="166370" y="132562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23900" y="1282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9915" cy="253365"/>
    <xdr:sp macro="" textlink="">
      <xdr:nvSpPr>
        <xdr:cNvPr id="161" name="テキスト ボックス 160"/>
        <xdr:cNvSpPr txBox="1"/>
      </xdr:nvSpPr>
      <xdr:spPr>
        <a:xfrm>
          <a:off x="166370" y="1268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23900" y="122555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70</xdr:row>
      <xdr:rowOff>111760</xdr:rowOff>
    </xdr:from>
    <xdr:ext cx="589915" cy="253365"/>
    <xdr:sp macro="" textlink="">
      <xdr:nvSpPr>
        <xdr:cNvPr id="163" name="テキスト ボックス 162"/>
        <xdr:cNvSpPr txBox="1"/>
      </xdr:nvSpPr>
      <xdr:spPr>
        <a:xfrm>
          <a:off x="166370" y="121132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23900" y="1168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9915" cy="253365"/>
    <xdr:sp macro="" textlink="">
      <xdr:nvSpPr>
        <xdr:cNvPr id="165" name="テキスト ボックス 164"/>
        <xdr:cNvSpPr txBox="1"/>
      </xdr:nvSpPr>
      <xdr:spPr>
        <a:xfrm>
          <a:off x="166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23900" y="11684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156210</xdr:rowOff>
    </xdr:from>
    <xdr:to>
      <xdr:col>24</xdr:col>
      <xdr:colOff>62865</xdr:colOff>
      <xdr:row>78</xdr:row>
      <xdr:rowOff>39370</xdr:rowOff>
    </xdr:to>
    <xdr:cxnSp macro="">
      <xdr:nvCxnSpPr>
        <xdr:cNvPr id="167" name="直線コネクタ 166"/>
        <xdr:cNvCxnSpPr/>
      </xdr:nvCxnSpPr>
      <xdr:spPr>
        <a:xfrm flipV="1">
          <a:off x="4404995" y="12157710"/>
          <a:ext cx="1270" cy="1254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43180</xdr:rowOff>
    </xdr:from>
    <xdr:ext cx="532765" cy="253365"/>
    <xdr:sp macro="" textlink="">
      <xdr:nvSpPr>
        <xdr:cNvPr id="168" name="民生費最小値テキスト"/>
        <xdr:cNvSpPr txBox="1"/>
      </xdr:nvSpPr>
      <xdr:spPr>
        <a:xfrm>
          <a:off x="4457700" y="1341628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97,550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39370</xdr:rowOff>
    </xdr:from>
    <xdr:to>
      <xdr:col>24</xdr:col>
      <xdr:colOff>152400</xdr:colOff>
      <xdr:row>78</xdr:row>
      <xdr:rowOff>39370</xdr:rowOff>
    </xdr:to>
    <xdr:cxnSp macro="">
      <xdr:nvCxnSpPr>
        <xdr:cNvPr id="169" name="直線コネクタ 168"/>
        <xdr:cNvCxnSpPr/>
      </xdr:nvCxnSpPr>
      <xdr:spPr>
        <a:xfrm>
          <a:off x="4327525" y="1341247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102870</xdr:rowOff>
    </xdr:from>
    <xdr:ext cx="596900" cy="259080"/>
    <xdr:sp macro="" textlink="">
      <xdr:nvSpPr>
        <xdr:cNvPr id="170" name="民生費最大値テキスト"/>
        <xdr:cNvSpPr txBox="1"/>
      </xdr:nvSpPr>
      <xdr:spPr>
        <a:xfrm>
          <a:off x="4457700" y="119329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317,088</a:t>
          </a:r>
          <a:endParaRPr kumimoji="1" lang="ja-JP" altLang="en-US" sz="1000" b="1">
            <a:latin typeface="ＭＳ Ｐゴシック"/>
          </a:endParaRPr>
        </a:p>
      </xdr:txBody>
    </xdr:sp>
    <xdr:clientData/>
  </xdr:oneCellAnchor>
  <xdr:twoCellAnchor>
    <xdr:from>
      <xdr:col>23</xdr:col>
      <xdr:colOff>165100</xdr:colOff>
      <xdr:row>70</xdr:row>
      <xdr:rowOff>156210</xdr:rowOff>
    </xdr:from>
    <xdr:to>
      <xdr:col>24</xdr:col>
      <xdr:colOff>152400</xdr:colOff>
      <xdr:row>70</xdr:row>
      <xdr:rowOff>156210</xdr:rowOff>
    </xdr:to>
    <xdr:cxnSp macro="">
      <xdr:nvCxnSpPr>
        <xdr:cNvPr id="171" name="直線コネクタ 170"/>
        <xdr:cNvCxnSpPr/>
      </xdr:nvCxnSpPr>
      <xdr:spPr>
        <a:xfrm>
          <a:off x="4327525" y="1215771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110490</xdr:rowOff>
    </xdr:from>
    <xdr:to>
      <xdr:col>24</xdr:col>
      <xdr:colOff>63500</xdr:colOff>
      <xdr:row>76</xdr:row>
      <xdr:rowOff>119380</xdr:rowOff>
    </xdr:to>
    <xdr:cxnSp macro="">
      <xdr:nvCxnSpPr>
        <xdr:cNvPr id="172" name="直線コネクタ 171"/>
        <xdr:cNvCxnSpPr/>
      </xdr:nvCxnSpPr>
      <xdr:spPr>
        <a:xfrm>
          <a:off x="3616325" y="13140690"/>
          <a:ext cx="79057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78105</xdr:rowOff>
    </xdr:from>
    <xdr:ext cx="596900" cy="253365"/>
    <xdr:sp macro="" textlink="">
      <xdr:nvSpPr>
        <xdr:cNvPr id="173" name="民生費平均値テキスト"/>
        <xdr:cNvSpPr txBox="1"/>
      </xdr:nvSpPr>
      <xdr:spPr>
        <a:xfrm>
          <a:off x="4457700" y="12936855"/>
          <a:ext cx="596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145,946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54610</xdr:rowOff>
    </xdr:from>
    <xdr:to>
      <xdr:col>24</xdr:col>
      <xdr:colOff>114300</xdr:colOff>
      <xdr:row>76</xdr:row>
      <xdr:rowOff>156210</xdr:rowOff>
    </xdr:to>
    <xdr:sp macro="" textlink="">
      <xdr:nvSpPr>
        <xdr:cNvPr id="174" name="フローチャート: 判断 173"/>
        <xdr:cNvSpPr/>
      </xdr:nvSpPr>
      <xdr:spPr>
        <a:xfrm>
          <a:off x="4356100" y="1308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110490</xdr:rowOff>
    </xdr:from>
    <xdr:to>
      <xdr:col>19</xdr:col>
      <xdr:colOff>177800</xdr:colOff>
      <xdr:row>76</xdr:row>
      <xdr:rowOff>116840</xdr:rowOff>
    </xdr:to>
    <xdr:cxnSp macro="">
      <xdr:nvCxnSpPr>
        <xdr:cNvPr id="175" name="直線コネクタ 174"/>
        <xdr:cNvCxnSpPr/>
      </xdr:nvCxnSpPr>
      <xdr:spPr>
        <a:xfrm flipV="1">
          <a:off x="2765425" y="13140690"/>
          <a:ext cx="8509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49530</xdr:rowOff>
    </xdr:from>
    <xdr:to>
      <xdr:col>20</xdr:col>
      <xdr:colOff>38100</xdr:colOff>
      <xdr:row>76</xdr:row>
      <xdr:rowOff>151130</xdr:rowOff>
    </xdr:to>
    <xdr:sp macro="" textlink="">
      <xdr:nvSpPr>
        <xdr:cNvPr id="176" name="フローチャート: 判断 175"/>
        <xdr:cNvSpPr/>
      </xdr:nvSpPr>
      <xdr:spPr>
        <a:xfrm>
          <a:off x="3565525" y="130797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167640</xdr:rowOff>
    </xdr:from>
    <xdr:ext cx="594995" cy="253365"/>
    <xdr:sp macro="" textlink="">
      <xdr:nvSpPr>
        <xdr:cNvPr id="177" name="テキスト ボックス 176"/>
        <xdr:cNvSpPr txBox="1"/>
      </xdr:nvSpPr>
      <xdr:spPr>
        <a:xfrm>
          <a:off x="3326130" y="1285494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116840</xdr:rowOff>
    </xdr:from>
    <xdr:to>
      <xdr:col>15</xdr:col>
      <xdr:colOff>50800</xdr:colOff>
      <xdr:row>76</xdr:row>
      <xdr:rowOff>144780</xdr:rowOff>
    </xdr:to>
    <xdr:cxnSp macro="">
      <xdr:nvCxnSpPr>
        <xdr:cNvPr id="178" name="直線コネクタ 177"/>
        <xdr:cNvCxnSpPr/>
      </xdr:nvCxnSpPr>
      <xdr:spPr>
        <a:xfrm flipV="1">
          <a:off x="1924050" y="13147040"/>
          <a:ext cx="84137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63500</xdr:rowOff>
    </xdr:from>
    <xdr:to>
      <xdr:col>15</xdr:col>
      <xdr:colOff>101600</xdr:colOff>
      <xdr:row>76</xdr:row>
      <xdr:rowOff>164465</xdr:rowOff>
    </xdr:to>
    <xdr:sp macro="" textlink="">
      <xdr:nvSpPr>
        <xdr:cNvPr id="179" name="フローチャート: 判断 178"/>
        <xdr:cNvSpPr/>
      </xdr:nvSpPr>
      <xdr:spPr>
        <a:xfrm>
          <a:off x="2714625" y="13093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9525</xdr:rowOff>
    </xdr:from>
    <xdr:ext cx="594995" cy="253365"/>
    <xdr:sp macro="" textlink="">
      <xdr:nvSpPr>
        <xdr:cNvPr id="180" name="テキスト ボックス 179"/>
        <xdr:cNvSpPr txBox="1"/>
      </xdr:nvSpPr>
      <xdr:spPr>
        <a:xfrm>
          <a:off x="2484755" y="1286827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144,517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144780</xdr:rowOff>
    </xdr:from>
    <xdr:to>
      <xdr:col>10</xdr:col>
      <xdr:colOff>114300</xdr:colOff>
      <xdr:row>76</xdr:row>
      <xdr:rowOff>166370</xdr:rowOff>
    </xdr:to>
    <xdr:cxnSp macro="">
      <xdr:nvCxnSpPr>
        <xdr:cNvPr id="181" name="直線コネクタ 180"/>
        <xdr:cNvCxnSpPr/>
      </xdr:nvCxnSpPr>
      <xdr:spPr>
        <a:xfrm flipV="1">
          <a:off x="1082675" y="13174980"/>
          <a:ext cx="84137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29210</xdr:rowOff>
    </xdr:from>
    <xdr:to>
      <xdr:col>10</xdr:col>
      <xdr:colOff>165100</xdr:colOff>
      <xdr:row>76</xdr:row>
      <xdr:rowOff>130810</xdr:rowOff>
    </xdr:to>
    <xdr:sp macro="" textlink="">
      <xdr:nvSpPr>
        <xdr:cNvPr id="182" name="フローチャート: 判断 181"/>
        <xdr:cNvSpPr/>
      </xdr:nvSpPr>
      <xdr:spPr>
        <a:xfrm>
          <a:off x="1873250" y="130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147320</xdr:rowOff>
    </xdr:from>
    <xdr:ext cx="594995" cy="259080"/>
    <xdr:sp macro="" textlink="">
      <xdr:nvSpPr>
        <xdr:cNvPr id="183" name="テキスト ボックス 182"/>
        <xdr:cNvSpPr txBox="1"/>
      </xdr:nvSpPr>
      <xdr:spPr>
        <a:xfrm>
          <a:off x="1633855" y="1283462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150,449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90170</xdr:rowOff>
    </xdr:from>
    <xdr:to>
      <xdr:col>6</xdr:col>
      <xdr:colOff>38100</xdr:colOff>
      <xdr:row>77</xdr:row>
      <xdr:rowOff>20320</xdr:rowOff>
    </xdr:to>
    <xdr:sp macro="" textlink="">
      <xdr:nvSpPr>
        <xdr:cNvPr id="184" name="フローチャート: 判断 183"/>
        <xdr:cNvSpPr/>
      </xdr:nvSpPr>
      <xdr:spPr>
        <a:xfrm>
          <a:off x="1031875" y="131203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36830</xdr:rowOff>
    </xdr:from>
    <xdr:ext cx="594995" cy="259080"/>
    <xdr:sp macro="" textlink="">
      <xdr:nvSpPr>
        <xdr:cNvPr id="185" name="テキスト ボックス 184"/>
        <xdr:cNvSpPr txBox="1"/>
      </xdr:nvSpPr>
      <xdr:spPr>
        <a:xfrm>
          <a:off x="792480" y="1289558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6" name="テキスト ボックス 185"/>
        <xdr:cNvSpPr txBox="1"/>
      </xdr:nvSpPr>
      <xdr:spPr>
        <a:xfrm>
          <a:off x="422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0095" cy="259080"/>
    <xdr:sp macro="" textlink="">
      <xdr:nvSpPr>
        <xdr:cNvPr id="187" name="テキスト ボックス 186"/>
        <xdr:cNvSpPr txBox="1"/>
      </xdr:nvSpPr>
      <xdr:spPr>
        <a:xfrm>
          <a:off x="343535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0095" cy="259080"/>
    <xdr:sp macro="" textlink="">
      <xdr:nvSpPr>
        <xdr:cNvPr id="188" name="テキスト ボックス 187"/>
        <xdr:cNvSpPr txBox="1"/>
      </xdr:nvSpPr>
      <xdr:spPr>
        <a:xfrm>
          <a:off x="258445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0095" cy="259080"/>
    <xdr:sp macro="" textlink="">
      <xdr:nvSpPr>
        <xdr:cNvPr id="189" name="テキスト ボックス 188"/>
        <xdr:cNvSpPr txBox="1"/>
      </xdr:nvSpPr>
      <xdr:spPr>
        <a:xfrm>
          <a:off x="1743075"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0095" cy="259080"/>
    <xdr:sp macro="" textlink="">
      <xdr:nvSpPr>
        <xdr:cNvPr id="190" name="テキスト ボックス 189"/>
        <xdr:cNvSpPr txBox="1"/>
      </xdr:nvSpPr>
      <xdr:spPr>
        <a:xfrm>
          <a:off x="9017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76</xdr:row>
      <xdr:rowOff>68580</xdr:rowOff>
    </xdr:from>
    <xdr:to>
      <xdr:col>24</xdr:col>
      <xdr:colOff>114300</xdr:colOff>
      <xdr:row>76</xdr:row>
      <xdr:rowOff>170180</xdr:rowOff>
    </xdr:to>
    <xdr:sp macro="" textlink="">
      <xdr:nvSpPr>
        <xdr:cNvPr id="191" name="楕円 190"/>
        <xdr:cNvSpPr/>
      </xdr:nvSpPr>
      <xdr:spPr>
        <a:xfrm>
          <a:off x="43561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46990</xdr:rowOff>
    </xdr:from>
    <xdr:ext cx="596900" cy="259080"/>
    <xdr:sp macro="" textlink="">
      <xdr:nvSpPr>
        <xdr:cNvPr id="192" name="民生費該当値テキスト"/>
        <xdr:cNvSpPr txBox="1"/>
      </xdr:nvSpPr>
      <xdr:spPr>
        <a:xfrm>
          <a:off x="4457700" y="130771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143,591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59690</xdr:rowOff>
    </xdr:from>
    <xdr:to>
      <xdr:col>20</xdr:col>
      <xdr:colOff>38100</xdr:colOff>
      <xdr:row>76</xdr:row>
      <xdr:rowOff>161290</xdr:rowOff>
    </xdr:to>
    <xdr:sp macro="" textlink="">
      <xdr:nvSpPr>
        <xdr:cNvPr id="193" name="楕円 192"/>
        <xdr:cNvSpPr/>
      </xdr:nvSpPr>
      <xdr:spPr>
        <a:xfrm>
          <a:off x="3565525" y="130898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152400</xdr:rowOff>
    </xdr:from>
    <xdr:ext cx="594995" cy="259080"/>
    <xdr:sp macro="" textlink="">
      <xdr:nvSpPr>
        <xdr:cNvPr id="194" name="テキスト ボックス 193"/>
        <xdr:cNvSpPr txBox="1"/>
      </xdr:nvSpPr>
      <xdr:spPr>
        <a:xfrm>
          <a:off x="3326130" y="1318260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145,107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66040</xdr:rowOff>
    </xdr:from>
    <xdr:to>
      <xdr:col>15</xdr:col>
      <xdr:colOff>101600</xdr:colOff>
      <xdr:row>76</xdr:row>
      <xdr:rowOff>167640</xdr:rowOff>
    </xdr:to>
    <xdr:sp macro="" textlink="">
      <xdr:nvSpPr>
        <xdr:cNvPr id="195" name="楕円 194"/>
        <xdr:cNvSpPr/>
      </xdr:nvSpPr>
      <xdr:spPr>
        <a:xfrm>
          <a:off x="2714625" y="1309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158750</xdr:rowOff>
    </xdr:from>
    <xdr:ext cx="594995" cy="259080"/>
    <xdr:sp macro="" textlink="">
      <xdr:nvSpPr>
        <xdr:cNvPr id="196" name="テキスト ボックス 195"/>
        <xdr:cNvSpPr txBox="1"/>
      </xdr:nvSpPr>
      <xdr:spPr>
        <a:xfrm>
          <a:off x="2484755" y="131889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143,983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93980</xdr:rowOff>
    </xdr:from>
    <xdr:to>
      <xdr:col>10</xdr:col>
      <xdr:colOff>165100</xdr:colOff>
      <xdr:row>77</xdr:row>
      <xdr:rowOff>24130</xdr:rowOff>
    </xdr:to>
    <xdr:sp macro="" textlink="">
      <xdr:nvSpPr>
        <xdr:cNvPr id="197" name="楕円 196"/>
        <xdr:cNvSpPr/>
      </xdr:nvSpPr>
      <xdr:spPr>
        <a:xfrm>
          <a:off x="1873250" y="131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15240</xdr:rowOff>
    </xdr:from>
    <xdr:ext cx="594995" cy="259080"/>
    <xdr:sp macro="" textlink="">
      <xdr:nvSpPr>
        <xdr:cNvPr id="198" name="テキスト ボックス 197"/>
        <xdr:cNvSpPr txBox="1"/>
      </xdr:nvSpPr>
      <xdr:spPr>
        <a:xfrm>
          <a:off x="1633855" y="1321689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139,061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115570</xdr:rowOff>
    </xdr:from>
    <xdr:to>
      <xdr:col>6</xdr:col>
      <xdr:colOff>38100</xdr:colOff>
      <xdr:row>77</xdr:row>
      <xdr:rowOff>45720</xdr:rowOff>
    </xdr:to>
    <xdr:sp macro="" textlink="">
      <xdr:nvSpPr>
        <xdr:cNvPr id="199" name="楕円 198"/>
        <xdr:cNvSpPr/>
      </xdr:nvSpPr>
      <xdr:spPr>
        <a:xfrm>
          <a:off x="1031875" y="131457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36830</xdr:rowOff>
    </xdr:from>
    <xdr:ext cx="594995" cy="259080"/>
    <xdr:sp macro="" textlink="">
      <xdr:nvSpPr>
        <xdr:cNvPr id="200" name="テキスト ボックス 199"/>
        <xdr:cNvSpPr txBox="1"/>
      </xdr:nvSpPr>
      <xdr:spPr>
        <a:xfrm>
          <a:off x="792480" y="1323848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135,289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23900" y="14287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5090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5090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80975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80975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289560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289560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23900" y="15113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170" cy="219710"/>
    <xdr:sp macro="" textlink="">
      <xdr:nvSpPr>
        <xdr:cNvPr id="209" name="テキスト ボックス 208"/>
        <xdr:cNvSpPr txBox="1"/>
      </xdr:nvSpPr>
      <xdr:spPr>
        <a:xfrm>
          <a:off x="695325"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23900" y="1739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5110" cy="253365"/>
    <xdr:sp macro="" textlink="">
      <xdr:nvSpPr>
        <xdr:cNvPr id="211" name="テキスト ボックス 210"/>
        <xdr:cNvSpPr txBox="1"/>
      </xdr:nvSpPr>
      <xdr:spPr>
        <a:xfrm>
          <a:off x="494030" y="17256760"/>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2" name="直線コネクタ 211"/>
        <xdr:cNvCxnSpPr/>
      </xdr:nvCxnSpPr>
      <xdr:spPr>
        <a:xfrm>
          <a:off x="723900" y="1707261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29590" cy="259080"/>
    <xdr:sp macro="" textlink="">
      <xdr:nvSpPr>
        <xdr:cNvPr id="213" name="テキスト ボックス 212"/>
        <xdr:cNvSpPr txBox="1"/>
      </xdr:nvSpPr>
      <xdr:spPr>
        <a:xfrm>
          <a:off x="220980" y="169303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4" name="直線コネクタ 213"/>
        <xdr:cNvCxnSpPr/>
      </xdr:nvCxnSpPr>
      <xdr:spPr>
        <a:xfrm>
          <a:off x="723900" y="1674558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29590" cy="253365"/>
    <xdr:sp macro="" textlink="">
      <xdr:nvSpPr>
        <xdr:cNvPr id="215" name="テキスト ボックス 214"/>
        <xdr:cNvSpPr txBox="1"/>
      </xdr:nvSpPr>
      <xdr:spPr>
        <a:xfrm>
          <a:off x="220980" y="1660334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6" name="直線コネクタ 215"/>
        <xdr:cNvCxnSpPr/>
      </xdr:nvCxnSpPr>
      <xdr:spPr>
        <a:xfrm>
          <a:off x="723900" y="1641983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29590" cy="259080"/>
    <xdr:sp macro="" textlink="">
      <xdr:nvSpPr>
        <xdr:cNvPr id="217" name="テキスト ボックス 216"/>
        <xdr:cNvSpPr txBox="1"/>
      </xdr:nvSpPr>
      <xdr:spPr>
        <a:xfrm>
          <a:off x="220980" y="162769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8" name="直線コネクタ 217"/>
        <xdr:cNvCxnSpPr/>
      </xdr:nvCxnSpPr>
      <xdr:spPr>
        <a:xfrm>
          <a:off x="723900" y="1609280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29590" cy="253365"/>
    <xdr:sp macro="" textlink="">
      <xdr:nvSpPr>
        <xdr:cNvPr id="219" name="テキスト ボックス 218"/>
        <xdr:cNvSpPr txBox="1"/>
      </xdr:nvSpPr>
      <xdr:spPr>
        <a:xfrm>
          <a:off x="220980" y="1595120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0" name="直線コネクタ 219"/>
        <xdr:cNvCxnSpPr/>
      </xdr:nvCxnSpPr>
      <xdr:spPr>
        <a:xfrm>
          <a:off x="723900" y="1576641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9915" cy="258445"/>
    <xdr:sp macro="" textlink="">
      <xdr:nvSpPr>
        <xdr:cNvPr id="221" name="テキスト ボックス 220"/>
        <xdr:cNvSpPr txBox="1"/>
      </xdr:nvSpPr>
      <xdr:spPr>
        <a:xfrm>
          <a:off x="166370" y="15624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2" name="直線コネクタ 221"/>
        <xdr:cNvCxnSpPr/>
      </xdr:nvCxnSpPr>
      <xdr:spPr>
        <a:xfrm>
          <a:off x="723900" y="1543939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9915" cy="259080"/>
    <xdr:sp macro="" textlink="">
      <xdr:nvSpPr>
        <xdr:cNvPr id="223" name="テキスト ボックス 222"/>
        <xdr:cNvSpPr txBox="1"/>
      </xdr:nvSpPr>
      <xdr:spPr>
        <a:xfrm>
          <a:off x="166370" y="15297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23900" y="15113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915" cy="253365"/>
    <xdr:sp macro="" textlink="">
      <xdr:nvSpPr>
        <xdr:cNvPr id="225" name="テキスト ボックス 224"/>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23900" y="15113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21590</xdr:rowOff>
    </xdr:from>
    <xdr:to>
      <xdr:col>24</xdr:col>
      <xdr:colOff>62865</xdr:colOff>
      <xdr:row>99</xdr:row>
      <xdr:rowOff>91440</xdr:rowOff>
    </xdr:to>
    <xdr:cxnSp macro="">
      <xdr:nvCxnSpPr>
        <xdr:cNvPr id="227" name="直線コネクタ 226"/>
        <xdr:cNvCxnSpPr/>
      </xdr:nvCxnSpPr>
      <xdr:spPr>
        <a:xfrm flipV="1">
          <a:off x="4404995" y="15452090"/>
          <a:ext cx="1270" cy="1612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95250</xdr:rowOff>
    </xdr:from>
    <xdr:ext cx="532765" cy="259080"/>
    <xdr:sp macro="" textlink="">
      <xdr:nvSpPr>
        <xdr:cNvPr id="228" name="衛生費最小値テキスト"/>
        <xdr:cNvSpPr txBox="1"/>
      </xdr:nvSpPr>
      <xdr:spPr>
        <a:xfrm>
          <a:off x="4457700" y="170688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20,453</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91440</xdr:rowOff>
    </xdr:from>
    <xdr:to>
      <xdr:col>24</xdr:col>
      <xdr:colOff>152400</xdr:colOff>
      <xdr:row>99</xdr:row>
      <xdr:rowOff>91440</xdr:rowOff>
    </xdr:to>
    <xdr:cxnSp macro="">
      <xdr:nvCxnSpPr>
        <xdr:cNvPr id="229" name="直線コネクタ 228"/>
        <xdr:cNvCxnSpPr/>
      </xdr:nvCxnSpPr>
      <xdr:spPr>
        <a:xfrm>
          <a:off x="4327525" y="1706499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139700</xdr:rowOff>
    </xdr:from>
    <xdr:ext cx="596900" cy="259080"/>
    <xdr:sp macro="" textlink="">
      <xdr:nvSpPr>
        <xdr:cNvPr id="230" name="衛生費最大値テキスト"/>
        <xdr:cNvSpPr txBox="1"/>
      </xdr:nvSpPr>
      <xdr:spPr>
        <a:xfrm>
          <a:off x="4457700" y="152273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119,226</a:t>
          </a:r>
          <a:endParaRPr kumimoji="1" lang="ja-JP" altLang="en-US" sz="1000" b="1">
            <a:latin typeface="ＭＳ Ｐゴシック"/>
          </a:endParaRPr>
        </a:p>
      </xdr:txBody>
    </xdr:sp>
    <xdr:clientData/>
  </xdr:oneCellAnchor>
  <xdr:twoCellAnchor>
    <xdr:from>
      <xdr:col>23</xdr:col>
      <xdr:colOff>165100</xdr:colOff>
      <xdr:row>90</xdr:row>
      <xdr:rowOff>21590</xdr:rowOff>
    </xdr:from>
    <xdr:to>
      <xdr:col>24</xdr:col>
      <xdr:colOff>152400</xdr:colOff>
      <xdr:row>90</xdr:row>
      <xdr:rowOff>21590</xdr:rowOff>
    </xdr:to>
    <xdr:cxnSp macro="">
      <xdr:nvCxnSpPr>
        <xdr:cNvPr id="231" name="直線コネクタ 230"/>
        <xdr:cNvCxnSpPr/>
      </xdr:nvCxnSpPr>
      <xdr:spPr>
        <a:xfrm>
          <a:off x="4327525" y="1545209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37465</xdr:rowOff>
    </xdr:from>
    <xdr:to>
      <xdr:col>24</xdr:col>
      <xdr:colOff>63500</xdr:colOff>
      <xdr:row>96</xdr:row>
      <xdr:rowOff>109855</xdr:rowOff>
    </xdr:to>
    <xdr:cxnSp macro="">
      <xdr:nvCxnSpPr>
        <xdr:cNvPr id="232" name="直線コネクタ 231"/>
        <xdr:cNvCxnSpPr/>
      </xdr:nvCxnSpPr>
      <xdr:spPr>
        <a:xfrm>
          <a:off x="3616325" y="16496665"/>
          <a:ext cx="790575"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102870</xdr:rowOff>
    </xdr:from>
    <xdr:ext cx="532765" cy="259080"/>
    <xdr:sp macro="" textlink="">
      <xdr:nvSpPr>
        <xdr:cNvPr id="233" name="衛生費平均値テキスト"/>
        <xdr:cNvSpPr txBox="1"/>
      </xdr:nvSpPr>
      <xdr:spPr>
        <a:xfrm>
          <a:off x="4457700" y="16562070"/>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46,815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124460</xdr:rowOff>
    </xdr:from>
    <xdr:to>
      <xdr:col>24</xdr:col>
      <xdr:colOff>114300</xdr:colOff>
      <xdr:row>97</xdr:row>
      <xdr:rowOff>54610</xdr:rowOff>
    </xdr:to>
    <xdr:sp macro="" textlink="">
      <xdr:nvSpPr>
        <xdr:cNvPr id="234" name="フローチャート: 判断 233"/>
        <xdr:cNvSpPr/>
      </xdr:nvSpPr>
      <xdr:spPr>
        <a:xfrm>
          <a:off x="4356100" y="1658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121920</xdr:rowOff>
    </xdr:from>
    <xdr:to>
      <xdr:col>19</xdr:col>
      <xdr:colOff>177800</xdr:colOff>
      <xdr:row>96</xdr:row>
      <xdr:rowOff>37465</xdr:rowOff>
    </xdr:to>
    <xdr:cxnSp macro="">
      <xdr:nvCxnSpPr>
        <xdr:cNvPr id="235" name="直線コネクタ 234"/>
        <xdr:cNvCxnSpPr/>
      </xdr:nvCxnSpPr>
      <xdr:spPr>
        <a:xfrm>
          <a:off x="2765425" y="15552420"/>
          <a:ext cx="850900" cy="944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127635</xdr:rowOff>
    </xdr:from>
    <xdr:to>
      <xdr:col>20</xdr:col>
      <xdr:colOff>38100</xdr:colOff>
      <xdr:row>97</xdr:row>
      <xdr:rowOff>57785</xdr:rowOff>
    </xdr:to>
    <xdr:sp macro="" textlink="">
      <xdr:nvSpPr>
        <xdr:cNvPr id="236" name="フローチャート: 判断 235"/>
        <xdr:cNvSpPr/>
      </xdr:nvSpPr>
      <xdr:spPr>
        <a:xfrm>
          <a:off x="3565525" y="1658683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48895</xdr:rowOff>
    </xdr:from>
    <xdr:ext cx="530860" cy="259080"/>
    <xdr:sp macro="" textlink="">
      <xdr:nvSpPr>
        <xdr:cNvPr id="237" name="テキスト ボックス 236"/>
        <xdr:cNvSpPr txBox="1"/>
      </xdr:nvSpPr>
      <xdr:spPr>
        <a:xfrm>
          <a:off x="3358515" y="166795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46,624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90</xdr:row>
      <xdr:rowOff>121920</xdr:rowOff>
    </xdr:from>
    <xdr:to>
      <xdr:col>15</xdr:col>
      <xdr:colOff>50800</xdr:colOff>
      <xdr:row>96</xdr:row>
      <xdr:rowOff>38100</xdr:rowOff>
    </xdr:to>
    <xdr:cxnSp macro="">
      <xdr:nvCxnSpPr>
        <xdr:cNvPr id="238" name="直線コネクタ 237"/>
        <xdr:cNvCxnSpPr/>
      </xdr:nvCxnSpPr>
      <xdr:spPr>
        <a:xfrm flipV="1">
          <a:off x="1924050" y="15552420"/>
          <a:ext cx="841375" cy="944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112395</xdr:rowOff>
    </xdr:from>
    <xdr:to>
      <xdr:col>15</xdr:col>
      <xdr:colOff>101600</xdr:colOff>
      <xdr:row>97</xdr:row>
      <xdr:rowOff>42545</xdr:rowOff>
    </xdr:to>
    <xdr:sp macro="" textlink="">
      <xdr:nvSpPr>
        <xdr:cNvPr id="239" name="フローチャート: 判断 238"/>
        <xdr:cNvSpPr/>
      </xdr:nvSpPr>
      <xdr:spPr>
        <a:xfrm>
          <a:off x="2714625"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33655</xdr:rowOff>
    </xdr:from>
    <xdr:ext cx="530860" cy="258445"/>
    <xdr:sp macro="" textlink="">
      <xdr:nvSpPr>
        <xdr:cNvPr id="240" name="テキスト ボックス 239"/>
        <xdr:cNvSpPr txBox="1"/>
      </xdr:nvSpPr>
      <xdr:spPr>
        <a:xfrm>
          <a:off x="2517140" y="166643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38100</xdr:rowOff>
    </xdr:from>
    <xdr:to>
      <xdr:col>10</xdr:col>
      <xdr:colOff>114300</xdr:colOff>
      <xdr:row>96</xdr:row>
      <xdr:rowOff>57150</xdr:rowOff>
    </xdr:to>
    <xdr:cxnSp macro="">
      <xdr:nvCxnSpPr>
        <xdr:cNvPr id="241" name="直線コネクタ 240"/>
        <xdr:cNvCxnSpPr/>
      </xdr:nvCxnSpPr>
      <xdr:spPr>
        <a:xfrm flipV="1">
          <a:off x="1082675" y="16497300"/>
          <a:ext cx="84137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143510</xdr:rowOff>
    </xdr:from>
    <xdr:to>
      <xdr:col>10</xdr:col>
      <xdr:colOff>165100</xdr:colOff>
      <xdr:row>97</xdr:row>
      <xdr:rowOff>73660</xdr:rowOff>
    </xdr:to>
    <xdr:sp macro="" textlink="">
      <xdr:nvSpPr>
        <xdr:cNvPr id="242" name="フローチャート: 判断 241"/>
        <xdr:cNvSpPr/>
      </xdr:nvSpPr>
      <xdr:spPr>
        <a:xfrm>
          <a:off x="1873250" y="1660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64770</xdr:rowOff>
    </xdr:from>
    <xdr:ext cx="530860" cy="253365"/>
    <xdr:sp macro="" textlink="">
      <xdr:nvSpPr>
        <xdr:cNvPr id="243" name="テキスト ボックス 242"/>
        <xdr:cNvSpPr txBox="1"/>
      </xdr:nvSpPr>
      <xdr:spPr>
        <a:xfrm>
          <a:off x="1666240" y="1669542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27940</xdr:rowOff>
    </xdr:from>
    <xdr:to>
      <xdr:col>6</xdr:col>
      <xdr:colOff>38100</xdr:colOff>
      <xdr:row>96</xdr:row>
      <xdr:rowOff>129540</xdr:rowOff>
    </xdr:to>
    <xdr:sp macro="" textlink="">
      <xdr:nvSpPr>
        <xdr:cNvPr id="244" name="フローチャート: 判断 243"/>
        <xdr:cNvSpPr/>
      </xdr:nvSpPr>
      <xdr:spPr>
        <a:xfrm>
          <a:off x="1031875" y="164871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120650</xdr:rowOff>
    </xdr:from>
    <xdr:ext cx="530860" cy="253365"/>
    <xdr:sp macro="" textlink="">
      <xdr:nvSpPr>
        <xdr:cNvPr id="245" name="テキスト ボックス 244"/>
        <xdr:cNvSpPr txBox="1"/>
      </xdr:nvSpPr>
      <xdr:spPr>
        <a:xfrm>
          <a:off x="824865" y="1657985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422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0095" cy="259080"/>
    <xdr:sp macro="" textlink="">
      <xdr:nvSpPr>
        <xdr:cNvPr id="247" name="テキスト ボックス 246"/>
        <xdr:cNvSpPr txBox="1"/>
      </xdr:nvSpPr>
      <xdr:spPr>
        <a:xfrm>
          <a:off x="343535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0095" cy="259080"/>
    <xdr:sp macro="" textlink="">
      <xdr:nvSpPr>
        <xdr:cNvPr id="248" name="テキスト ボックス 247"/>
        <xdr:cNvSpPr txBox="1"/>
      </xdr:nvSpPr>
      <xdr:spPr>
        <a:xfrm>
          <a:off x="258445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0095" cy="259080"/>
    <xdr:sp macro="" textlink="">
      <xdr:nvSpPr>
        <xdr:cNvPr id="249" name="テキスト ボックス 248"/>
        <xdr:cNvSpPr txBox="1"/>
      </xdr:nvSpPr>
      <xdr:spPr>
        <a:xfrm>
          <a:off x="1743075"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0095" cy="259080"/>
    <xdr:sp macro="" textlink="">
      <xdr:nvSpPr>
        <xdr:cNvPr id="250" name="テキスト ボックス 249"/>
        <xdr:cNvSpPr txBox="1"/>
      </xdr:nvSpPr>
      <xdr:spPr>
        <a:xfrm>
          <a:off x="9017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96</xdr:row>
      <xdr:rowOff>59055</xdr:rowOff>
    </xdr:from>
    <xdr:to>
      <xdr:col>24</xdr:col>
      <xdr:colOff>114300</xdr:colOff>
      <xdr:row>96</xdr:row>
      <xdr:rowOff>160655</xdr:rowOff>
    </xdr:to>
    <xdr:sp macro="" textlink="">
      <xdr:nvSpPr>
        <xdr:cNvPr id="251" name="楕円 250"/>
        <xdr:cNvSpPr/>
      </xdr:nvSpPr>
      <xdr:spPr>
        <a:xfrm>
          <a:off x="4356100" y="1651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81915</xdr:rowOff>
    </xdr:from>
    <xdr:ext cx="532765" cy="259080"/>
    <xdr:sp macro="" textlink="">
      <xdr:nvSpPr>
        <xdr:cNvPr id="252" name="衛生費該当値テキスト"/>
        <xdr:cNvSpPr txBox="1"/>
      </xdr:nvSpPr>
      <xdr:spPr>
        <a:xfrm>
          <a:off x="4457700" y="163696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50,842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158115</xdr:rowOff>
    </xdr:from>
    <xdr:to>
      <xdr:col>20</xdr:col>
      <xdr:colOff>38100</xdr:colOff>
      <xdr:row>96</xdr:row>
      <xdr:rowOff>88265</xdr:rowOff>
    </xdr:to>
    <xdr:sp macro="" textlink="">
      <xdr:nvSpPr>
        <xdr:cNvPr id="253" name="楕円 252"/>
        <xdr:cNvSpPr/>
      </xdr:nvSpPr>
      <xdr:spPr>
        <a:xfrm>
          <a:off x="3565525" y="1644586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104775</xdr:rowOff>
    </xdr:from>
    <xdr:ext cx="530860" cy="259080"/>
    <xdr:sp macro="" textlink="">
      <xdr:nvSpPr>
        <xdr:cNvPr id="254" name="テキスト ボックス 253"/>
        <xdr:cNvSpPr txBox="1"/>
      </xdr:nvSpPr>
      <xdr:spPr>
        <a:xfrm>
          <a:off x="3358515" y="162210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90</xdr:row>
      <xdr:rowOff>71120</xdr:rowOff>
    </xdr:from>
    <xdr:to>
      <xdr:col>15</xdr:col>
      <xdr:colOff>101600</xdr:colOff>
      <xdr:row>91</xdr:row>
      <xdr:rowOff>1270</xdr:rowOff>
    </xdr:to>
    <xdr:sp macro="" textlink="">
      <xdr:nvSpPr>
        <xdr:cNvPr id="255" name="楕円 254"/>
        <xdr:cNvSpPr/>
      </xdr:nvSpPr>
      <xdr:spPr>
        <a:xfrm>
          <a:off x="2714625" y="1550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89</xdr:row>
      <xdr:rowOff>17780</xdr:rowOff>
    </xdr:from>
    <xdr:ext cx="594995" cy="253365"/>
    <xdr:sp macro="" textlink="">
      <xdr:nvSpPr>
        <xdr:cNvPr id="256" name="テキスト ボックス 255"/>
        <xdr:cNvSpPr txBox="1"/>
      </xdr:nvSpPr>
      <xdr:spPr>
        <a:xfrm>
          <a:off x="2484755" y="1527683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113,084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158750</xdr:rowOff>
    </xdr:from>
    <xdr:to>
      <xdr:col>10</xdr:col>
      <xdr:colOff>165100</xdr:colOff>
      <xdr:row>96</xdr:row>
      <xdr:rowOff>88900</xdr:rowOff>
    </xdr:to>
    <xdr:sp macro="" textlink="">
      <xdr:nvSpPr>
        <xdr:cNvPr id="257" name="楕円 256"/>
        <xdr:cNvSpPr/>
      </xdr:nvSpPr>
      <xdr:spPr>
        <a:xfrm>
          <a:off x="1873250" y="164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105410</xdr:rowOff>
    </xdr:from>
    <xdr:ext cx="530860" cy="259080"/>
    <xdr:sp macro="" textlink="">
      <xdr:nvSpPr>
        <xdr:cNvPr id="258" name="テキスト ボックス 257"/>
        <xdr:cNvSpPr txBox="1"/>
      </xdr:nvSpPr>
      <xdr:spPr>
        <a:xfrm>
          <a:off x="1666240" y="162217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6350</xdr:rowOff>
    </xdr:from>
    <xdr:to>
      <xdr:col>6</xdr:col>
      <xdr:colOff>38100</xdr:colOff>
      <xdr:row>96</xdr:row>
      <xdr:rowOff>107950</xdr:rowOff>
    </xdr:to>
    <xdr:sp macro="" textlink="">
      <xdr:nvSpPr>
        <xdr:cNvPr id="259" name="楕円 258"/>
        <xdr:cNvSpPr/>
      </xdr:nvSpPr>
      <xdr:spPr>
        <a:xfrm>
          <a:off x="1031875" y="164655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124460</xdr:rowOff>
    </xdr:from>
    <xdr:ext cx="530860" cy="259080"/>
    <xdr:sp macro="" textlink="">
      <xdr:nvSpPr>
        <xdr:cNvPr id="260" name="テキスト ボックス 259"/>
        <xdr:cNvSpPr txBox="1"/>
      </xdr:nvSpPr>
      <xdr:spPr>
        <a:xfrm>
          <a:off x="824865" y="16240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280150" y="4000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397625"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397625"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3660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3660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45185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45185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280150" y="4826000"/>
          <a:ext cx="44481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075" cy="219710"/>
    <xdr:sp macro="" textlink="">
      <xdr:nvSpPr>
        <xdr:cNvPr id="269" name="テキスト ボックス 268"/>
        <xdr:cNvSpPr txBox="1"/>
      </xdr:nvSpPr>
      <xdr:spPr>
        <a:xfrm>
          <a:off x="6242050" y="4635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280150" y="7112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280150" y="6731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5110" cy="259080"/>
    <xdr:sp macro="" textlink="">
      <xdr:nvSpPr>
        <xdr:cNvPr id="272" name="テキスト ボックス 271"/>
        <xdr:cNvSpPr txBox="1"/>
      </xdr:nvSpPr>
      <xdr:spPr>
        <a:xfrm>
          <a:off x="6040755"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280150" y="6350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3550" cy="259080"/>
    <xdr:sp macro="" textlink="">
      <xdr:nvSpPr>
        <xdr:cNvPr id="274" name="テキスト ボックス 273"/>
        <xdr:cNvSpPr txBox="1"/>
      </xdr:nvSpPr>
      <xdr:spPr>
        <a:xfrm>
          <a:off x="5831840" y="62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280150" y="5969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3550" cy="253365"/>
    <xdr:sp macro="" textlink="">
      <xdr:nvSpPr>
        <xdr:cNvPr id="276" name="テキスト ボックス 275"/>
        <xdr:cNvSpPr txBox="1"/>
      </xdr:nvSpPr>
      <xdr:spPr>
        <a:xfrm>
          <a:off x="5831840" y="5826760"/>
          <a:ext cx="463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280150" y="5588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3550" cy="259080"/>
    <xdr:sp macro="" textlink="">
      <xdr:nvSpPr>
        <xdr:cNvPr id="278" name="テキスト ボックス 277"/>
        <xdr:cNvSpPr txBox="1"/>
      </xdr:nvSpPr>
      <xdr:spPr>
        <a:xfrm>
          <a:off x="5831840" y="544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280150" y="5207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3550" cy="259080"/>
    <xdr:sp macro="" textlink="">
      <xdr:nvSpPr>
        <xdr:cNvPr id="280" name="テキスト ボックス 279"/>
        <xdr:cNvSpPr txBox="1"/>
      </xdr:nvSpPr>
      <xdr:spPr>
        <a:xfrm>
          <a:off x="5831840" y="50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280150" y="4826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29590" cy="253365"/>
    <xdr:sp macro="" textlink="">
      <xdr:nvSpPr>
        <xdr:cNvPr id="282" name="テキスト ボックス 281"/>
        <xdr:cNvSpPr txBox="1"/>
      </xdr:nvSpPr>
      <xdr:spPr>
        <a:xfrm>
          <a:off x="5777230" y="46837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280150" y="4826000"/>
          <a:ext cx="44481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180975</xdr:colOff>
      <xdr:row>30</xdr:row>
      <xdr:rowOff>115570</xdr:rowOff>
    </xdr:from>
    <xdr:to>
      <xdr:col>54</xdr:col>
      <xdr:colOff>180975</xdr:colOff>
      <xdr:row>39</xdr:row>
      <xdr:rowOff>44450</xdr:rowOff>
    </xdr:to>
    <xdr:cxnSp macro="">
      <xdr:nvCxnSpPr>
        <xdr:cNvPr id="284" name="直線コネクタ 283"/>
        <xdr:cNvCxnSpPr/>
      </xdr:nvCxnSpPr>
      <xdr:spPr>
        <a:xfrm flipV="1">
          <a:off x="9953625" y="5259070"/>
          <a:ext cx="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7650" cy="259080"/>
    <xdr:sp macro="" textlink="">
      <xdr:nvSpPr>
        <xdr:cNvPr id="285" name="労働費最小値テキスト"/>
        <xdr:cNvSpPr txBox="1"/>
      </xdr:nvSpPr>
      <xdr:spPr>
        <a:xfrm>
          <a:off x="10004425" y="67348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9874250" y="6731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62230</xdr:rowOff>
    </xdr:from>
    <xdr:ext cx="467995" cy="259080"/>
    <xdr:sp macro="" textlink="">
      <xdr:nvSpPr>
        <xdr:cNvPr id="287" name="労働費最大値テキスト"/>
        <xdr:cNvSpPr txBox="1"/>
      </xdr:nvSpPr>
      <xdr:spPr>
        <a:xfrm>
          <a:off x="10004425" y="50342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7,728</a:t>
          </a:r>
          <a:endParaRPr kumimoji="1" lang="ja-JP" altLang="en-US" sz="1000" b="1">
            <a:latin typeface="ＭＳ Ｐゴシック"/>
          </a:endParaRPr>
        </a:p>
      </xdr:txBody>
    </xdr:sp>
    <xdr:clientData/>
  </xdr:oneCellAnchor>
  <xdr:twoCellAnchor>
    <xdr:from>
      <xdr:col>54</xdr:col>
      <xdr:colOff>101600</xdr:colOff>
      <xdr:row>30</xdr:row>
      <xdr:rowOff>115570</xdr:rowOff>
    </xdr:from>
    <xdr:to>
      <xdr:col>55</xdr:col>
      <xdr:colOff>88900</xdr:colOff>
      <xdr:row>30</xdr:row>
      <xdr:rowOff>115570</xdr:rowOff>
    </xdr:to>
    <xdr:cxnSp macro="">
      <xdr:nvCxnSpPr>
        <xdr:cNvPr id="288" name="直線コネクタ 287"/>
        <xdr:cNvCxnSpPr/>
      </xdr:nvCxnSpPr>
      <xdr:spPr>
        <a:xfrm>
          <a:off x="9874250" y="525907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87630</xdr:rowOff>
    </xdr:from>
    <xdr:to>
      <xdr:col>55</xdr:col>
      <xdr:colOff>0</xdr:colOff>
      <xdr:row>38</xdr:row>
      <xdr:rowOff>99060</xdr:rowOff>
    </xdr:to>
    <xdr:cxnSp macro="">
      <xdr:nvCxnSpPr>
        <xdr:cNvPr id="289" name="直線コネクタ 288"/>
        <xdr:cNvCxnSpPr/>
      </xdr:nvCxnSpPr>
      <xdr:spPr>
        <a:xfrm flipV="1">
          <a:off x="9163050" y="6602730"/>
          <a:ext cx="79057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52705</xdr:rowOff>
    </xdr:from>
    <xdr:ext cx="376555" cy="253365"/>
    <xdr:sp macro="" textlink="">
      <xdr:nvSpPr>
        <xdr:cNvPr id="290" name="労働費平均値テキスト"/>
        <xdr:cNvSpPr txBox="1"/>
      </xdr:nvSpPr>
      <xdr:spPr>
        <a:xfrm>
          <a:off x="10004425" y="6396355"/>
          <a:ext cx="37655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29845</xdr:rowOff>
    </xdr:from>
    <xdr:to>
      <xdr:col>55</xdr:col>
      <xdr:colOff>50800</xdr:colOff>
      <xdr:row>38</xdr:row>
      <xdr:rowOff>132080</xdr:rowOff>
    </xdr:to>
    <xdr:sp macro="" textlink="">
      <xdr:nvSpPr>
        <xdr:cNvPr id="291" name="フローチャート: 判断 290"/>
        <xdr:cNvSpPr/>
      </xdr:nvSpPr>
      <xdr:spPr>
        <a:xfrm>
          <a:off x="9912350" y="6544945"/>
          <a:ext cx="9207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99060</xdr:rowOff>
    </xdr:from>
    <xdr:to>
      <xdr:col>50</xdr:col>
      <xdr:colOff>114300</xdr:colOff>
      <xdr:row>38</xdr:row>
      <xdr:rowOff>137160</xdr:rowOff>
    </xdr:to>
    <xdr:cxnSp macro="">
      <xdr:nvCxnSpPr>
        <xdr:cNvPr id="292" name="直線コネクタ 291"/>
        <xdr:cNvCxnSpPr/>
      </xdr:nvCxnSpPr>
      <xdr:spPr>
        <a:xfrm flipV="1">
          <a:off x="8321675" y="6614160"/>
          <a:ext cx="8413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61595</xdr:rowOff>
    </xdr:from>
    <xdr:to>
      <xdr:col>50</xdr:col>
      <xdr:colOff>165100</xdr:colOff>
      <xdr:row>38</xdr:row>
      <xdr:rowOff>163195</xdr:rowOff>
    </xdr:to>
    <xdr:sp macro="" textlink="">
      <xdr:nvSpPr>
        <xdr:cNvPr id="293" name="フローチャート: 判断 292"/>
        <xdr:cNvSpPr/>
      </xdr:nvSpPr>
      <xdr:spPr>
        <a:xfrm>
          <a:off x="911225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154940</xdr:rowOff>
    </xdr:from>
    <xdr:ext cx="376555" cy="253365"/>
    <xdr:sp macro="" textlink="">
      <xdr:nvSpPr>
        <xdr:cNvPr id="294" name="テキスト ボックス 293"/>
        <xdr:cNvSpPr txBox="1"/>
      </xdr:nvSpPr>
      <xdr:spPr>
        <a:xfrm>
          <a:off x="8983345" y="6670040"/>
          <a:ext cx="376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135255</xdr:rowOff>
    </xdr:from>
    <xdr:to>
      <xdr:col>45</xdr:col>
      <xdr:colOff>177800</xdr:colOff>
      <xdr:row>38</xdr:row>
      <xdr:rowOff>137160</xdr:rowOff>
    </xdr:to>
    <xdr:cxnSp macro="">
      <xdr:nvCxnSpPr>
        <xdr:cNvPr id="295" name="直線コネクタ 294"/>
        <xdr:cNvCxnSpPr/>
      </xdr:nvCxnSpPr>
      <xdr:spPr>
        <a:xfrm>
          <a:off x="7470775" y="6650355"/>
          <a:ext cx="8509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12700</xdr:rowOff>
    </xdr:from>
    <xdr:to>
      <xdr:col>46</xdr:col>
      <xdr:colOff>38100</xdr:colOff>
      <xdr:row>38</xdr:row>
      <xdr:rowOff>114300</xdr:rowOff>
    </xdr:to>
    <xdr:sp macro="" textlink="">
      <xdr:nvSpPr>
        <xdr:cNvPr id="296" name="フローチャート: 判断 295"/>
        <xdr:cNvSpPr/>
      </xdr:nvSpPr>
      <xdr:spPr>
        <a:xfrm>
          <a:off x="8270875" y="65278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130810</xdr:rowOff>
    </xdr:from>
    <xdr:ext cx="376555" cy="259080"/>
    <xdr:sp macro="" textlink="">
      <xdr:nvSpPr>
        <xdr:cNvPr id="297" name="テキスト ボックス 296"/>
        <xdr:cNvSpPr txBox="1"/>
      </xdr:nvSpPr>
      <xdr:spPr>
        <a:xfrm>
          <a:off x="8141970" y="630301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133985</xdr:rowOff>
    </xdr:from>
    <xdr:to>
      <xdr:col>41</xdr:col>
      <xdr:colOff>50800</xdr:colOff>
      <xdr:row>38</xdr:row>
      <xdr:rowOff>135255</xdr:rowOff>
    </xdr:to>
    <xdr:cxnSp macro="">
      <xdr:nvCxnSpPr>
        <xdr:cNvPr id="298" name="直線コネクタ 297"/>
        <xdr:cNvCxnSpPr/>
      </xdr:nvCxnSpPr>
      <xdr:spPr>
        <a:xfrm>
          <a:off x="6629400" y="6649085"/>
          <a:ext cx="84137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158750</xdr:rowOff>
    </xdr:from>
    <xdr:to>
      <xdr:col>41</xdr:col>
      <xdr:colOff>101600</xdr:colOff>
      <xdr:row>38</xdr:row>
      <xdr:rowOff>88900</xdr:rowOff>
    </xdr:to>
    <xdr:sp macro="" textlink="">
      <xdr:nvSpPr>
        <xdr:cNvPr id="299" name="フローチャート: 判断 298"/>
        <xdr:cNvSpPr/>
      </xdr:nvSpPr>
      <xdr:spPr>
        <a:xfrm>
          <a:off x="7419975"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105410</xdr:rowOff>
    </xdr:from>
    <xdr:ext cx="376555" cy="259080"/>
    <xdr:sp macro="" textlink="">
      <xdr:nvSpPr>
        <xdr:cNvPr id="300" name="テキスト ボックス 299"/>
        <xdr:cNvSpPr txBox="1"/>
      </xdr:nvSpPr>
      <xdr:spPr>
        <a:xfrm>
          <a:off x="7291070" y="627761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2540</xdr:rowOff>
    </xdr:from>
    <xdr:to>
      <xdr:col>36</xdr:col>
      <xdr:colOff>165100</xdr:colOff>
      <xdr:row>38</xdr:row>
      <xdr:rowOff>104140</xdr:rowOff>
    </xdr:to>
    <xdr:sp macro="" textlink="">
      <xdr:nvSpPr>
        <xdr:cNvPr id="301" name="フローチャート: 判断 300"/>
        <xdr:cNvSpPr/>
      </xdr:nvSpPr>
      <xdr:spPr>
        <a:xfrm>
          <a:off x="65786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120650</xdr:rowOff>
    </xdr:from>
    <xdr:ext cx="376555" cy="253365"/>
    <xdr:sp macro="" textlink="">
      <xdr:nvSpPr>
        <xdr:cNvPr id="302" name="テキスト ボックス 301"/>
        <xdr:cNvSpPr txBox="1"/>
      </xdr:nvSpPr>
      <xdr:spPr>
        <a:xfrm>
          <a:off x="6449695" y="6292850"/>
          <a:ext cx="376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xdr:cNvSpPr txBox="1"/>
      </xdr:nvSpPr>
      <xdr:spPr>
        <a:xfrm>
          <a:off x="9772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0095" cy="259080"/>
    <xdr:sp macro="" textlink="">
      <xdr:nvSpPr>
        <xdr:cNvPr id="304" name="テキスト ボックス 303"/>
        <xdr:cNvSpPr txBox="1"/>
      </xdr:nvSpPr>
      <xdr:spPr>
        <a:xfrm>
          <a:off x="8982075"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0095" cy="259080"/>
    <xdr:sp macro="" textlink="">
      <xdr:nvSpPr>
        <xdr:cNvPr id="305" name="テキスト ボックス 304"/>
        <xdr:cNvSpPr txBox="1"/>
      </xdr:nvSpPr>
      <xdr:spPr>
        <a:xfrm>
          <a:off x="81407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0095" cy="259080"/>
    <xdr:sp macro="" textlink="">
      <xdr:nvSpPr>
        <xdr:cNvPr id="306" name="テキスト ボックス 305"/>
        <xdr:cNvSpPr txBox="1"/>
      </xdr:nvSpPr>
      <xdr:spPr>
        <a:xfrm>
          <a:off x="72898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0095" cy="259080"/>
    <xdr:sp macro="" textlink="">
      <xdr:nvSpPr>
        <xdr:cNvPr id="307" name="テキスト ボックス 306"/>
        <xdr:cNvSpPr txBox="1"/>
      </xdr:nvSpPr>
      <xdr:spPr>
        <a:xfrm>
          <a:off x="6448425"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36830</xdr:rowOff>
    </xdr:from>
    <xdr:to>
      <xdr:col>55</xdr:col>
      <xdr:colOff>50800</xdr:colOff>
      <xdr:row>38</xdr:row>
      <xdr:rowOff>138430</xdr:rowOff>
    </xdr:to>
    <xdr:sp macro="" textlink="">
      <xdr:nvSpPr>
        <xdr:cNvPr id="308" name="楕円 307"/>
        <xdr:cNvSpPr/>
      </xdr:nvSpPr>
      <xdr:spPr>
        <a:xfrm>
          <a:off x="9912350" y="65519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15240</xdr:rowOff>
    </xdr:from>
    <xdr:ext cx="376555" cy="259080"/>
    <xdr:sp macro="" textlink="">
      <xdr:nvSpPr>
        <xdr:cNvPr id="309" name="労働費該当値テキスト"/>
        <xdr:cNvSpPr txBox="1"/>
      </xdr:nvSpPr>
      <xdr:spPr>
        <a:xfrm>
          <a:off x="10004425" y="653034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48260</xdr:rowOff>
    </xdr:from>
    <xdr:to>
      <xdr:col>50</xdr:col>
      <xdr:colOff>165100</xdr:colOff>
      <xdr:row>38</xdr:row>
      <xdr:rowOff>149860</xdr:rowOff>
    </xdr:to>
    <xdr:sp macro="" textlink="">
      <xdr:nvSpPr>
        <xdr:cNvPr id="310" name="楕円 309"/>
        <xdr:cNvSpPr/>
      </xdr:nvSpPr>
      <xdr:spPr>
        <a:xfrm>
          <a:off x="911225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166370</xdr:rowOff>
    </xdr:from>
    <xdr:ext cx="376555" cy="253365"/>
    <xdr:sp macro="" textlink="">
      <xdr:nvSpPr>
        <xdr:cNvPr id="311" name="テキスト ボックス 310"/>
        <xdr:cNvSpPr txBox="1"/>
      </xdr:nvSpPr>
      <xdr:spPr>
        <a:xfrm>
          <a:off x="8983345" y="6338570"/>
          <a:ext cx="376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86360</xdr:rowOff>
    </xdr:from>
    <xdr:to>
      <xdr:col>46</xdr:col>
      <xdr:colOff>38100</xdr:colOff>
      <xdr:row>39</xdr:row>
      <xdr:rowOff>16510</xdr:rowOff>
    </xdr:to>
    <xdr:sp macro="" textlink="">
      <xdr:nvSpPr>
        <xdr:cNvPr id="312" name="楕円 311"/>
        <xdr:cNvSpPr/>
      </xdr:nvSpPr>
      <xdr:spPr>
        <a:xfrm>
          <a:off x="8270875" y="660146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7620</xdr:rowOff>
    </xdr:from>
    <xdr:ext cx="376555" cy="253365"/>
    <xdr:sp macro="" textlink="">
      <xdr:nvSpPr>
        <xdr:cNvPr id="313" name="テキスト ボックス 312"/>
        <xdr:cNvSpPr txBox="1"/>
      </xdr:nvSpPr>
      <xdr:spPr>
        <a:xfrm>
          <a:off x="8141970" y="6694170"/>
          <a:ext cx="376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84455</xdr:rowOff>
    </xdr:from>
    <xdr:to>
      <xdr:col>41</xdr:col>
      <xdr:colOff>101600</xdr:colOff>
      <xdr:row>39</xdr:row>
      <xdr:rowOff>14605</xdr:rowOff>
    </xdr:to>
    <xdr:sp macro="" textlink="">
      <xdr:nvSpPr>
        <xdr:cNvPr id="314" name="楕円 313"/>
        <xdr:cNvSpPr/>
      </xdr:nvSpPr>
      <xdr:spPr>
        <a:xfrm>
          <a:off x="7419975"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6350</xdr:rowOff>
    </xdr:from>
    <xdr:ext cx="376555" cy="253365"/>
    <xdr:sp macro="" textlink="">
      <xdr:nvSpPr>
        <xdr:cNvPr id="315" name="テキスト ボックス 314"/>
        <xdr:cNvSpPr txBox="1"/>
      </xdr:nvSpPr>
      <xdr:spPr>
        <a:xfrm>
          <a:off x="7291070" y="6692900"/>
          <a:ext cx="376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83185</xdr:rowOff>
    </xdr:from>
    <xdr:to>
      <xdr:col>36</xdr:col>
      <xdr:colOff>165100</xdr:colOff>
      <xdr:row>39</xdr:row>
      <xdr:rowOff>13335</xdr:rowOff>
    </xdr:to>
    <xdr:sp macro="" textlink="">
      <xdr:nvSpPr>
        <xdr:cNvPr id="316" name="楕円 315"/>
        <xdr:cNvSpPr/>
      </xdr:nvSpPr>
      <xdr:spPr>
        <a:xfrm>
          <a:off x="65786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4445</xdr:rowOff>
    </xdr:from>
    <xdr:ext cx="376555" cy="259080"/>
    <xdr:sp macro="" textlink="">
      <xdr:nvSpPr>
        <xdr:cNvPr id="317" name="テキスト ボックス 316"/>
        <xdr:cNvSpPr txBox="1"/>
      </xdr:nvSpPr>
      <xdr:spPr>
        <a:xfrm>
          <a:off x="6449695" y="6690995"/>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280150" y="7429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397625"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397625"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3660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3660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45185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45185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280150" y="8255000"/>
          <a:ext cx="44481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075" cy="219710"/>
    <xdr:sp macro="" textlink="">
      <xdr:nvSpPr>
        <xdr:cNvPr id="326" name="テキスト ボックス 325"/>
        <xdr:cNvSpPr txBox="1"/>
      </xdr:nvSpPr>
      <xdr:spPr>
        <a:xfrm>
          <a:off x="6242050" y="8064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280150" y="10541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280150" y="10160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5110" cy="259080"/>
    <xdr:sp macro="" textlink="">
      <xdr:nvSpPr>
        <xdr:cNvPr id="329" name="テキスト ボックス 328"/>
        <xdr:cNvSpPr txBox="1"/>
      </xdr:nvSpPr>
      <xdr:spPr>
        <a:xfrm>
          <a:off x="6040755"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280150" y="9779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29590" cy="259080"/>
    <xdr:sp macro="" textlink="">
      <xdr:nvSpPr>
        <xdr:cNvPr id="331" name="テキスト ボックス 330"/>
        <xdr:cNvSpPr txBox="1"/>
      </xdr:nvSpPr>
      <xdr:spPr>
        <a:xfrm>
          <a:off x="5777230" y="9636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280150" y="9398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9915" cy="253365"/>
    <xdr:sp macro="" textlink="">
      <xdr:nvSpPr>
        <xdr:cNvPr id="333" name="テキスト ボックス 332"/>
        <xdr:cNvSpPr txBox="1"/>
      </xdr:nvSpPr>
      <xdr:spPr>
        <a:xfrm>
          <a:off x="5713095" y="925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280150" y="9017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9915" cy="259080"/>
    <xdr:sp macro="" textlink="">
      <xdr:nvSpPr>
        <xdr:cNvPr id="335" name="テキスト ボックス 334"/>
        <xdr:cNvSpPr txBox="1"/>
      </xdr:nvSpPr>
      <xdr:spPr>
        <a:xfrm>
          <a:off x="5713095"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280150" y="8636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9915" cy="259080"/>
    <xdr:sp macro="" textlink="">
      <xdr:nvSpPr>
        <xdr:cNvPr id="337" name="テキスト ボックス 336"/>
        <xdr:cNvSpPr txBox="1"/>
      </xdr:nvSpPr>
      <xdr:spPr>
        <a:xfrm>
          <a:off x="5713095"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280150" y="8255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915" cy="253365"/>
    <xdr:sp macro="" textlink="">
      <xdr:nvSpPr>
        <xdr:cNvPr id="339" name="テキスト ボックス 338"/>
        <xdr:cNvSpPr txBox="1"/>
      </xdr:nvSpPr>
      <xdr:spPr>
        <a:xfrm>
          <a:off x="5713095"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280150" y="8255000"/>
          <a:ext cx="44481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180975</xdr:colOff>
      <xdr:row>50</xdr:row>
      <xdr:rowOff>125095</xdr:rowOff>
    </xdr:from>
    <xdr:to>
      <xdr:col>54</xdr:col>
      <xdr:colOff>180975</xdr:colOff>
      <xdr:row>58</xdr:row>
      <xdr:rowOff>152400</xdr:rowOff>
    </xdr:to>
    <xdr:cxnSp macro="">
      <xdr:nvCxnSpPr>
        <xdr:cNvPr id="341" name="直線コネクタ 340"/>
        <xdr:cNvCxnSpPr/>
      </xdr:nvCxnSpPr>
      <xdr:spPr>
        <a:xfrm flipV="1">
          <a:off x="9953625" y="8697595"/>
          <a:ext cx="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156210</xdr:rowOff>
    </xdr:from>
    <xdr:ext cx="467995" cy="253365"/>
    <xdr:sp macro="" textlink="">
      <xdr:nvSpPr>
        <xdr:cNvPr id="342" name="農林水産業費最小値テキスト"/>
        <xdr:cNvSpPr txBox="1"/>
      </xdr:nvSpPr>
      <xdr:spPr>
        <a:xfrm>
          <a:off x="10004425" y="10100310"/>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8,363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152400</xdr:rowOff>
    </xdr:from>
    <xdr:to>
      <xdr:col>55</xdr:col>
      <xdr:colOff>88900</xdr:colOff>
      <xdr:row>58</xdr:row>
      <xdr:rowOff>152400</xdr:rowOff>
    </xdr:to>
    <xdr:cxnSp macro="">
      <xdr:nvCxnSpPr>
        <xdr:cNvPr id="343" name="直線コネクタ 342"/>
        <xdr:cNvCxnSpPr/>
      </xdr:nvCxnSpPr>
      <xdr:spPr>
        <a:xfrm>
          <a:off x="9874250" y="100965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71755</xdr:rowOff>
    </xdr:from>
    <xdr:ext cx="596900" cy="259080"/>
    <xdr:sp macro="" textlink="">
      <xdr:nvSpPr>
        <xdr:cNvPr id="344" name="農林水産業費最大値テキスト"/>
        <xdr:cNvSpPr txBox="1"/>
      </xdr:nvSpPr>
      <xdr:spPr>
        <a:xfrm>
          <a:off x="10004425" y="84728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191,915</a:t>
          </a:r>
          <a:endParaRPr kumimoji="1" lang="ja-JP" altLang="en-US" sz="1000" b="1">
            <a:latin typeface="ＭＳ Ｐゴシック"/>
          </a:endParaRPr>
        </a:p>
      </xdr:txBody>
    </xdr:sp>
    <xdr:clientData/>
  </xdr:oneCellAnchor>
  <xdr:twoCellAnchor>
    <xdr:from>
      <xdr:col>54</xdr:col>
      <xdr:colOff>101600</xdr:colOff>
      <xdr:row>50</xdr:row>
      <xdr:rowOff>125095</xdr:rowOff>
    </xdr:from>
    <xdr:to>
      <xdr:col>55</xdr:col>
      <xdr:colOff>88900</xdr:colOff>
      <xdr:row>50</xdr:row>
      <xdr:rowOff>125095</xdr:rowOff>
    </xdr:to>
    <xdr:cxnSp macro="">
      <xdr:nvCxnSpPr>
        <xdr:cNvPr id="345" name="直線コネクタ 344"/>
        <xdr:cNvCxnSpPr/>
      </xdr:nvCxnSpPr>
      <xdr:spPr>
        <a:xfrm>
          <a:off x="9874250" y="869759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48260</xdr:rowOff>
    </xdr:from>
    <xdr:to>
      <xdr:col>55</xdr:col>
      <xdr:colOff>0</xdr:colOff>
      <xdr:row>58</xdr:row>
      <xdr:rowOff>53975</xdr:rowOff>
    </xdr:to>
    <xdr:cxnSp macro="">
      <xdr:nvCxnSpPr>
        <xdr:cNvPr id="346" name="直線コネクタ 345"/>
        <xdr:cNvCxnSpPr/>
      </xdr:nvCxnSpPr>
      <xdr:spPr>
        <a:xfrm>
          <a:off x="9163050" y="9992360"/>
          <a:ext cx="79057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67945</xdr:rowOff>
    </xdr:from>
    <xdr:ext cx="532765" cy="258445"/>
    <xdr:sp macro="" textlink="">
      <xdr:nvSpPr>
        <xdr:cNvPr id="347" name="農林水産業費平均値テキスト"/>
        <xdr:cNvSpPr txBox="1"/>
      </xdr:nvSpPr>
      <xdr:spPr>
        <a:xfrm>
          <a:off x="10004425" y="9669145"/>
          <a:ext cx="5327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45085</xdr:rowOff>
    </xdr:from>
    <xdr:to>
      <xdr:col>55</xdr:col>
      <xdr:colOff>50800</xdr:colOff>
      <xdr:row>57</xdr:row>
      <xdr:rowOff>146685</xdr:rowOff>
    </xdr:to>
    <xdr:sp macro="" textlink="">
      <xdr:nvSpPr>
        <xdr:cNvPr id="348" name="フローチャート: 判断 347"/>
        <xdr:cNvSpPr/>
      </xdr:nvSpPr>
      <xdr:spPr>
        <a:xfrm>
          <a:off x="9912350" y="981773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48260</xdr:rowOff>
    </xdr:from>
    <xdr:to>
      <xdr:col>50</xdr:col>
      <xdr:colOff>114300</xdr:colOff>
      <xdr:row>58</xdr:row>
      <xdr:rowOff>73025</xdr:rowOff>
    </xdr:to>
    <xdr:cxnSp macro="">
      <xdr:nvCxnSpPr>
        <xdr:cNvPr id="349" name="直線コネクタ 348"/>
        <xdr:cNvCxnSpPr/>
      </xdr:nvCxnSpPr>
      <xdr:spPr>
        <a:xfrm flipV="1">
          <a:off x="8321675" y="9992360"/>
          <a:ext cx="84137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74930</xdr:rowOff>
    </xdr:from>
    <xdr:to>
      <xdr:col>50</xdr:col>
      <xdr:colOff>165100</xdr:colOff>
      <xdr:row>58</xdr:row>
      <xdr:rowOff>4445</xdr:rowOff>
    </xdr:to>
    <xdr:sp macro="" textlink="">
      <xdr:nvSpPr>
        <xdr:cNvPr id="350" name="フローチャート: 判断 349"/>
        <xdr:cNvSpPr/>
      </xdr:nvSpPr>
      <xdr:spPr>
        <a:xfrm>
          <a:off x="911225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20955</xdr:rowOff>
    </xdr:from>
    <xdr:ext cx="530860" cy="253365"/>
    <xdr:sp macro="" textlink="">
      <xdr:nvSpPr>
        <xdr:cNvPr id="351" name="テキスト ボックス 350"/>
        <xdr:cNvSpPr txBox="1"/>
      </xdr:nvSpPr>
      <xdr:spPr>
        <a:xfrm>
          <a:off x="8905240" y="962215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55245</xdr:rowOff>
    </xdr:from>
    <xdr:to>
      <xdr:col>45</xdr:col>
      <xdr:colOff>177800</xdr:colOff>
      <xdr:row>58</xdr:row>
      <xdr:rowOff>73025</xdr:rowOff>
    </xdr:to>
    <xdr:cxnSp macro="">
      <xdr:nvCxnSpPr>
        <xdr:cNvPr id="352" name="直線コネクタ 351"/>
        <xdr:cNvCxnSpPr/>
      </xdr:nvCxnSpPr>
      <xdr:spPr>
        <a:xfrm>
          <a:off x="7470775" y="9999345"/>
          <a:ext cx="8509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77470</xdr:rowOff>
    </xdr:from>
    <xdr:to>
      <xdr:col>46</xdr:col>
      <xdr:colOff>38100</xdr:colOff>
      <xdr:row>58</xdr:row>
      <xdr:rowOff>7620</xdr:rowOff>
    </xdr:to>
    <xdr:sp macro="" textlink="">
      <xdr:nvSpPr>
        <xdr:cNvPr id="353" name="フローチャート: 判断 352"/>
        <xdr:cNvSpPr/>
      </xdr:nvSpPr>
      <xdr:spPr>
        <a:xfrm>
          <a:off x="8270875" y="98501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24130</xdr:rowOff>
    </xdr:from>
    <xdr:ext cx="530860" cy="259080"/>
    <xdr:sp macro="" textlink="">
      <xdr:nvSpPr>
        <xdr:cNvPr id="354" name="テキスト ボックス 353"/>
        <xdr:cNvSpPr txBox="1"/>
      </xdr:nvSpPr>
      <xdr:spPr>
        <a:xfrm>
          <a:off x="8063865" y="96253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55245</xdr:rowOff>
    </xdr:from>
    <xdr:to>
      <xdr:col>41</xdr:col>
      <xdr:colOff>50800</xdr:colOff>
      <xdr:row>58</xdr:row>
      <xdr:rowOff>73660</xdr:rowOff>
    </xdr:to>
    <xdr:cxnSp macro="">
      <xdr:nvCxnSpPr>
        <xdr:cNvPr id="355" name="直線コネクタ 354"/>
        <xdr:cNvCxnSpPr/>
      </xdr:nvCxnSpPr>
      <xdr:spPr>
        <a:xfrm flipV="1">
          <a:off x="6629400" y="9999345"/>
          <a:ext cx="84137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38100</xdr:rowOff>
    </xdr:from>
    <xdr:to>
      <xdr:col>41</xdr:col>
      <xdr:colOff>101600</xdr:colOff>
      <xdr:row>57</xdr:row>
      <xdr:rowOff>139700</xdr:rowOff>
    </xdr:to>
    <xdr:sp macro="" textlink="">
      <xdr:nvSpPr>
        <xdr:cNvPr id="356" name="フローチャート: 判断 355"/>
        <xdr:cNvSpPr/>
      </xdr:nvSpPr>
      <xdr:spPr>
        <a:xfrm>
          <a:off x="7419975"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156210</xdr:rowOff>
    </xdr:from>
    <xdr:ext cx="530860" cy="253365"/>
    <xdr:sp macro="" textlink="">
      <xdr:nvSpPr>
        <xdr:cNvPr id="357" name="テキスト ボックス 356"/>
        <xdr:cNvSpPr txBox="1"/>
      </xdr:nvSpPr>
      <xdr:spPr>
        <a:xfrm>
          <a:off x="7222490" y="958596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127000</xdr:rowOff>
    </xdr:from>
    <xdr:to>
      <xdr:col>36</xdr:col>
      <xdr:colOff>165100</xdr:colOff>
      <xdr:row>58</xdr:row>
      <xdr:rowOff>57150</xdr:rowOff>
    </xdr:to>
    <xdr:sp macro="" textlink="">
      <xdr:nvSpPr>
        <xdr:cNvPr id="358" name="フローチャート: 判断 357"/>
        <xdr:cNvSpPr/>
      </xdr:nvSpPr>
      <xdr:spPr>
        <a:xfrm>
          <a:off x="65786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73660</xdr:rowOff>
    </xdr:from>
    <xdr:ext cx="530860" cy="259080"/>
    <xdr:sp macro="" textlink="">
      <xdr:nvSpPr>
        <xdr:cNvPr id="359" name="テキスト ボックス 358"/>
        <xdr:cNvSpPr txBox="1"/>
      </xdr:nvSpPr>
      <xdr:spPr>
        <a:xfrm>
          <a:off x="6371590" y="9674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27,517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9772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0095" cy="259080"/>
    <xdr:sp macro="" textlink="">
      <xdr:nvSpPr>
        <xdr:cNvPr id="361" name="テキスト ボックス 360"/>
        <xdr:cNvSpPr txBox="1"/>
      </xdr:nvSpPr>
      <xdr:spPr>
        <a:xfrm>
          <a:off x="8982075"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0095" cy="259080"/>
    <xdr:sp macro="" textlink="">
      <xdr:nvSpPr>
        <xdr:cNvPr id="362" name="テキスト ボックス 361"/>
        <xdr:cNvSpPr txBox="1"/>
      </xdr:nvSpPr>
      <xdr:spPr>
        <a:xfrm>
          <a:off x="81407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0095" cy="259080"/>
    <xdr:sp macro="" textlink="">
      <xdr:nvSpPr>
        <xdr:cNvPr id="363" name="テキスト ボックス 362"/>
        <xdr:cNvSpPr txBox="1"/>
      </xdr:nvSpPr>
      <xdr:spPr>
        <a:xfrm>
          <a:off x="72898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0095" cy="259080"/>
    <xdr:sp macro="" textlink="">
      <xdr:nvSpPr>
        <xdr:cNvPr id="364" name="テキスト ボックス 363"/>
        <xdr:cNvSpPr txBox="1"/>
      </xdr:nvSpPr>
      <xdr:spPr>
        <a:xfrm>
          <a:off x="6448425"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3175</xdr:rowOff>
    </xdr:from>
    <xdr:to>
      <xdr:col>55</xdr:col>
      <xdr:colOff>50800</xdr:colOff>
      <xdr:row>58</xdr:row>
      <xdr:rowOff>104775</xdr:rowOff>
    </xdr:to>
    <xdr:sp macro="" textlink="">
      <xdr:nvSpPr>
        <xdr:cNvPr id="365" name="楕円 364"/>
        <xdr:cNvSpPr/>
      </xdr:nvSpPr>
      <xdr:spPr>
        <a:xfrm>
          <a:off x="9912350" y="994727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89535</xdr:rowOff>
    </xdr:from>
    <xdr:ext cx="532765" cy="253365"/>
    <xdr:sp macro="" textlink="">
      <xdr:nvSpPr>
        <xdr:cNvPr id="366" name="農林水産業費該当値テキスト"/>
        <xdr:cNvSpPr txBox="1"/>
      </xdr:nvSpPr>
      <xdr:spPr>
        <a:xfrm>
          <a:off x="10004425" y="986218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168910</xdr:rowOff>
    </xdr:from>
    <xdr:to>
      <xdr:col>50</xdr:col>
      <xdr:colOff>165100</xdr:colOff>
      <xdr:row>58</xdr:row>
      <xdr:rowOff>99060</xdr:rowOff>
    </xdr:to>
    <xdr:sp macro="" textlink="">
      <xdr:nvSpPr>
        <xdr:cNvPr id="367" name="楕円 366"/>
        <xdr:cNvSpPr/>
      </xdr:nvSpPr>
      <xdr:spPr>
        <a:xfrm>
          <a:off x="911225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90170</xdr:rowOff>
    </xdr:from>
    <xdr:ext cx="530860" cy="259080"/>
    <xdr:sp macro="" textlink="">
      <xdr:nvSpPr>
        <xdr:cNvPr id="368" name="テキスト ボックス 367"/>
        <xdr:cNvSpPr txBox="1"/>
      </xdr:nvSpPr>
      <xdr:spPr>
        <a:xfrm>
          <a:off x="8905240" y="100342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22,012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22225</xdr:rowOff>
    </xdr:from>
    <xdr:to>
      <xdr:col>46</xdr:col>
      <xdr:colOff>38100</xdr:colOff>
      <xdr:row>58</xdr:row>
      <xdr:rowOff>123825</xdr:rowOff>
    </xdr:to>
    <xdr:sp macro="" textlink="">
      <xdr:nvSpPr>
        <xdr:cNvPr id="369" name="楕円 368"/>
        <xdr:cNvSpPr/>
      </xdr:nvSpPr>
      <xdr:spPr>
        <a:xfrm>
          <a:off x="8270875" y="996632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114935</xdr:rowOff>
    </xdr:from>
    <xdr:ext cx="530860" cy="259080"/>
    <xdr:sp macro="" textlink="">
      <xdr:nvSpPr>
        <xdr:cNvPr id="370" name="テキスト ボックス 369"/>
        <xdr:cNvSpPr txBox="1"/>
      </xdr:nvSpPr>
      <xdr:spPr>
        <a:xfrm>
          <a:off x="8063865" y="100590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18,746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4445</xdr:rowOff>
    </xdr:from>
    <xdr:to>
      <xdr:col>41</xdr:col>
      <xdr:colOff>101600</xdr:colOff>
      <xdr:row>58</xdr:row>
      <xdr:rowOff>106045</xdr:rowOff>
    </xdr:to>
    <xdr:sp macro="" textlink="">
      <xdr:nvSpPr>
        <xdr:cNvPr id="371" name="楕円 370"/>
        <xdr:cNvSpPr/>
      </xdr:nvSpPr>
      <xdr:spPr>
        <a:xfrm>
          <a:off x="7419975"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97790</xdr:rowOff>
    </xdr:from>
    <xdr:ext cx="530860" cy="253365"/>
    <xdr:sp macro="" textlink="">
      <xdr:nvSpPr>
        <xdr:cNvPr id="372" name="テキスト ボックス 371"/>
        <xdr:cNvSpPr txBox="1"/>
      </xdr:nvSpPr>
      <xdr:spPr>
        <a:xfrm>
          <a:off x="7222490" y="1004189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21,111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22860</xdr:rowOff>
    </xdr:from>
    <xdr:to>
      <xdr:col>36</xdr:col>
      <xdr:colOff>165100</xdr:colOff>
      <xdr:row>58</xdr:row>
      <xdr:rowOff>124460</xdr:rowOff>
    </xdr:to>
    <xdr:sp macro="" textlink="">
      <xdr:nvSpPr>
        <xdr:cNvPr id="373" name="楕円 372"/>
        <xdr:cNvSpPr/>
      </xdr:nvSpPr>
      <xdr:spPr>
        <a:xfrm>
          <a:off x="65786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115570</xdr:rowOff>
    </xdr:from>
    <xdr:ext cx="530860" cy="259080"/>
    <xdr:sp macro="" textlink="">
      <xdr:nvSpPr>
        <xdr:cNvPr id="374" name="テキスト ボックス 373"/>
        <xdr:cNvSpPr txBox="1"/>
      </xdr:nvSpPr>
      <xdr:spPr>
        <a:xfrm>
          <a:off x="6371590" y="100596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280150" y="10858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397625"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397625"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36600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36600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45185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45185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280150" y="11684000"/>
          <a:ext cx="44481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075" cy="219710"/>
    <xdr:sp macro="" textlink="">
      <xdr:nvSpPr>
        <xdr:cNvPr id="383" name="テキスト ボックス 382"/>
        <xdr:cNvSpPr txBox="1"/>
      </xdr:nvSpPr>
      <xdr:spPr>
        <a:xfrm>
          <a:off x="6242050" y="11493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280150" y="13970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280150" y="135128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5110" cy="253365"/>
    <xdr:sp macro="" textlink="">
      <xdr:nvSpPr>
        <xdr:cNvPr id="386" name="テキスト ボックス 385"/>
        <xdr:cNvSpPr txBox="1"/>
      </xdr:nvSpPr>
      <xdr:spPr>
        <a:xfrm>
          <a:off x="6040755" y="13370560"/>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280150" y="130556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29590" cy="253365"/>
    <xdr:sp macro="" textlink="">
      <xdr:nvSpPr>
        <xdr:cNvPr id="388" name="テキスト ボックス 387"/>
        <xdr:cNvSpPr txBox="1"/>
      </xdr:nvSpPr>
      <xdr:spPr>
        <a:xfrm>
          <a:off x="5777230" y="129133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280150" y="125984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29590" cy="253365"/>
    <xdr:sp macro="" textlink="">
      <xdr:nvSpPr>
        <xdr:cNvPr id="390" name="テキスト ボックス 389"/>
        <xdr:cNvSpPr txBox="1"/>
      </xdr:nvSpPr>
      <xdr:spPr>
        <a:xfrm>
          <a:off x="5777230" y="124561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280150" y="121412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29590" cy="253365"/>
    <xdr:sp macro="" textlink="">
      <xdr:nvSpPr>
        <xdr:cNvPr id="392" name="テキスト ボックス 391"/>
        <xdr:cNvSpPr txBox="1"/>
      </xdr:nvSpPr>
      <xdr:spPr>
        <a:xfrm>
          <a:off x="5777230" y="119989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280150" y="11684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29590" cy="253365"/>
    <xdr:sp macro="" textlink="">
      <xdr:nvSpPr>
        <xdr:cNvPr id="394" name="テキスト ボックス 393"/>
        <xdr:cNvSpPr txBox="1"/>
      </xdr:nvSpPr>
      <xdr:spPr>
        <a:xfrm>
          <a:off x="5777230" y="115417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280150" y="11684000"/>
          <a:ext cx="44481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180975</xdr:colOff>
      <xdr:row>70</xdr:row>
      <xdr:rowOff>118110</xdr:rowOff>
    </xdr:from>
    <xdr:to>
      <xdr:col>54</xdr:col>
      <xdr:colOff>180975</xdr:colOff>
      <xdr:row>78</xdr:row>
      <xdr:rowOff>106045</xdr:rowOff>
    </xdr:to>
    <xdr:cxnSp macro="">
      <xdr:nvCxnSpPr>
        <xdr:cNvPr id="396" name="直線コネクタ 395"/>
        <xdr:cNvCxnSpPr/>
      </xdr:nvCxnSpPr>
      <xdr:spPr>
        <a:xfrm flipV="1">
          <a:off x="9953625" y="12119610"/>
          <a:ext cx="0" cy="1359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109855</xdr:rowOff>
    </xdr:from>
    <xdr:ext cx="467995" cy="253365"/>
    <xdr:sp macro="" textlink="">
      <xdr:nvSpPr>
        <xdr:cNvPr id="397" name="商工費最小値テキスト"/>
        <xdr:cNvSpPr txBox="1"/>
      </xdr:nvSpPr>
      <xdr:spPr>
        <a:xfrm>
          <a:off x="10004425" y="1348295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106045</xdr:rowOff>
    </xdr:from>
    <xdr:to>
      <xdr:col>55</xdr:col>
      <xdr:colOff>88900</xdr:colOff>
      <xdr:row>78</xdr:row>
      <xdr:rowOff>106045</xdr:rowOff>
    </xdr:to>
    <xdr:cxnSp macro="">
      <xdr:nvCxnSpPr>
        <xdr:cNvPr id="398" name="直線コネクタ 397"/>
        <xdr:cNvCxnSpPr/>
      </xdr:nvCxnSpPr>
      <xdr:spPr>
        <a:xfrm>
          <a:off x="9874250" y="1347914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64770</xdr:rowOff>
    </xdr:from>
    <xdr:ext cx="532765" cy="253365"/>
    <xdr:sp macro="" textlink="">
      <xdr:nvSpPr>
        <xdr:cNvPr id="399" name="商工費最大値テキスト"/>
        <xdr:cNvSpPr txBox="1"/>
      </xdr:nvSpPr>
      <xdr:spPr>
        <a:xfrm>
          <a:off x="10004425" y="1189482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60,934</a:t>
          </a:r>
          <a:endParaRPr kumimoji="1" lang="ja-JP" altLang="en-US" sz="1000" b="1">
            <a:latin typeface="ＭＳ Ｐゴシック"/>
          </a:endParaRPr>
        </a:p>
      </xdr:txBody>
    </xdr:sp>
    <xdr:clientData/>
  </xdr:oneCellAnchor>
  <xdr:twoCellAnchor>
    <xdr:from>
      <xdr:col>54</xdr:col>
      <xdr:colOff>101600</xdr:colOff>
      <xdr:row>70</xdr:row>
      <xdr:rowOff>118110</xdr:rowOff>
    </xdr:from>
    <xdr:to>
      <xdr:col>55</xdr:col>
      <xdr:colOff>88900</xdr:colOff>
      <xdr:row>70</xdr:row>
      <xdr:rowOff>118110</xdr:rowOff>
    </xdr:to>
    <xdr:cxnSp macro="">
      <xdr:nvCxnSpPr>
        <xdr:cNvPr id="400" name="直線コネクタ 399"/>
        <xdr:cNvCxnSpPr/>
      </xdr:nvCxnSpPr>
      <xdr:spPr>
        <a:xfrm>
          <a:off x="9874250" y="1211961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80645</xdr:rowOff>
    </xdr:from>
    <xdr:to>
      <xdr:col>55</xdr:col>
      <xdr:colOff>0</xdr:colOff>
      <xdr:row>77</xdr:row>
      <xdr:rowOff>143510</xdr:rowOff>
    </xdr:to>
    <xdr:cxnSp macro="">
      <xdr:nvCxnSpPr>
        <xdr:cNvPr id="401" name="直線コネクタ 400"/>
        <xdr:cNvCxnSpPr/>
      </xdr:nvCxnSpPr>
      <xdr:spPr>
        <a:xfrm flipV="1">
          <a:off x="9163050" y="13282295"/>
          <a:ext cx="790575"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59690</xdr:rowOff>
    </xdr:from>
    <xdr:ext cx="532765" cy="259080"/>
    <xdr:sp macro="" textlink="">
      <xdr:nvSpPr>
        <xdr:cNvPr id="402" name="商工費平均値テキスト"/>
        <xdr:cNvSpPr txBox="1"/>
      </xdr:nvSpPr>
      <xdr:spPr>
        <a:xfrm>
          <a:off x="10004425" y="12918440"/>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36830</xdr:rowOff>
    </xdr:from>
    <xdr:to>
      <xdr:col>55</xdr:col>
      <xdr:colOff>50800</xdr:colOff>
      <xdr:row>76</xdr:row>
      <xdr:rowOff>138430</xdr:rowOff>
    </xdr:to>
    <xdr:sp macro="" textlink="">
      <xdr:nvSpPr>
        <xdr:cNvPr id="403" name="フローチャート: 判断 402"/>
        <xdr:cNvSpPr/>
      </xdr:nvSpPr>
      <xdr:spPr>
        <a:xfrm>
          <a:off x="9912350" y="130670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119380</xdr:rowOff>
    </xdr:from>
    <xdr:to>
      <xdr:col>50</xdr:col>
      <xdr:colOff>114300</xdr:colOff>
      <xdr:row>77</xdr:row>
      <xdr:rowOff>143510</xdr:rowOff>
    </xdr:to>
    <xdr:cxnSp macro="">
      <xdr:nvCxnSpPr>
        <xdr:cNvPr id="404" name="直線コネクタ 403"/>
        <xdr:cNvCxnSpPr/>
      </xdr:nvCxnSpPr>
      <xdr:spPr>
        <a:xfrm>
          <a:off x="8321675" y="13149580"/>
          <a:ext cx="841375"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3810</xdr:rowOff>
    </xdr:from>
    <xdr:to>
      <xdr:col>50</xdr:col>
      <xdr:colOff>165100</xdr:colOff>
      <xdr:row>76</xdr:row>
      <xdr:rowOff>105410</xdr:rowOff>
    </xdr:to>
    <xdr:sp macro="" textlink="">
      <xdr:nvSpPr>
        <xdr:cNvPr id="405" name="フローチャート: 判断 404"/>
        <xdr:cNvSpPr/>
      </xdr:nvSpPr>
      <xdr:spPr>
        <a:xfrm>
          <a:off x="9112250" y="1303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121920</xdr:rowOff>
    </xdr:from>
    <xdr:ext cx="530860" cy="253365"/>
    <xdr:sp macro="" textlink="">
      <xdr:nvSpPr>
        <xdr:cNvPr id="406" name="テキスト ボックス 405"/>
        <xdr:cNvSpPr txBox="1"/>
      </xdr:nvSpPr>
      <xdr:spPr>
        <a:xfrm>
          <a:off x="8905240" y="1280922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119380</xdr:rowOff>
    </xdr:from>
    <xdr:to>
      <xdr:col>45</xdr:col>
      <xdr:colOff>177800</xdr:colOff>
      <xdr:row>77</xdr:row>
      <xdr:rowOff>50800</xdr:rowOff>
    </xdr:to>
    <xdr:cxnSp macro="">
      <xdr:nvCxnSpPr>
        <xdr:cNvPr id="407" name="直線コネクタ 406"/>
        <xdr:cNvCxnSpPr/>
      </xdr:nvCxnSpPr>
      <xdr:spPr>
        <a:xfrm flipV="1">
          <a:off x="7470775" y="13149580"/>
          <a:ext cx="8509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41275</xdr:rowOff>
    </xdr:from>
    <xdr:to>
      <xdr:col>46</xdr:col>
      <xdr:colOff>38100</xdr:colOff>
      <xdr:row>76</xdr:row>
      <xdr:rowOff>143510</xdr:rowOff>
    </xdr:to>
    <xdr:sp macro="" textlink="">
      <xdr:nvSpPr>
        <xdr:cNvPr id="408" name="フローチャート: 判断 407"/>
        <xdr:cNvSpPr/>
      </xdr:nvSpPr>
      <xdr:spPr>
        <a:xfrm>
          <a:off x="8270875" y="13071475"/>
          <a:ext cx="9207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159385</xdr:rowOff>
    </xdr:from>
    <xdr:ext cx="530860" cy="258445"/>
    <xdr:sp macro="" textlink="">
      <xdr:nvSpPr>
        <xdr:cNvPr id="409" name="テキスト ボックス 408"/>
        <xdr:cNvSpPr txBox="1"/>
      </xdr:nvSpPr>
      <xdr:spPr>
        <a:xfrm>
          <a:off x="8063865" y="1284668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50800</xdr:rowOff>
    </xdr:from>
    <xdr:to>
      <xdr:col>41</xdr:col>
      <xdr:colOff>50800</xdr:colOff>
      <xdr:row>77</xdr:row>
      <xdr:rowOff>141605</xdr:rowOff>
    </xdr:to>
    <xdr:cxnSp macro="">
      <xdr:nvCxnSpPr>
        <xdr:cNvPr id="410" name="直線コネクタ 409"/>
        <xdr:cNvCxnSpPr/>
      </xdr:nvCxnSpPr>
      <xdr:spPr>
        <a:xfrm flipV="1">
          <a:off x="6629400" y="13252450"/>
          <a:ext cx="841375"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152400</xdr:rowOff>
    </xdr:from>
    <xdr:to>
      <xdr:col>41</xdr:col>
      <xdr:colOff>101600</xdr:colOff>
      <xdr:row>76</xdr:row>
      <xdr:rowOff>82550</xdr:rowOff>
    </xdr:to>
    <xdr:sp macro="" textlink="">
      <xdr:nvSpPr>
        <xdr:cNvPr id="411" name="フローチャート: 判断 410"/>
        <xdr:cNvSpPr/>
      </xdr:nvSpPr>
      <xdr:spPr>
        <a:xfrm>
          <a:off x="7419975"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99060</xdr:rowOff>
    </xdr:from>
    <xdr:ext cx="530860" cy="253365"/>
    <xdr:sp macro="" textlink="">
      <xdr:nvSpPr>
        <xdr:cNvPr id="412" name="テキスト ボックス 411"/>
        <xdr:cNvSpPr txBox="1"/>
      </xdr:nvSpPr>
      <xdr:spPr>
        <a:xfrm>
          <a:off x="7222490" y="1278636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149225</xdr:rowOff>
    </xdr:from>
    <xdr:to>
      <xdr:col>36</xdr:col>
      <xdr:colOff>165100</xdr:colOff>
      <xdr:row>77</xdr:row>
      <xdr:rowOff>79375</xdr:rowOff>
    </xdr:to>
    <xdr:sp macro="" textlink="">
      <xdr:nvSpPr>
        <xdr:cNvPr id="413" name="フローチャート: 判断 412"/>
        <xdr:cNvSpPr/>
      </xdr:nvSpPr>
      <xdr:spPr>
        <a:xfrm>
          <a:off x="65786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95885</xdr:rowOff>
    </xdr:from>
    <xdr:ext cx="530860" cy="259080"/>
    <xdr:sp macro="" textlink="">
      <xdr:nvSpPr>
        <xdr:cNvPr id="414" name="テキスト ボックス 413"/>
        <xdr:cNvSpPr txBox="1"/>
      </xdr:nvSpPr>
      <xdr:spPr>
        <a:xfrm>
          <a:off x="6371590" y="129546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5" name="テキスト ボックス 414"/>
        <xdr:cNvSpPr txBox="1"/>
      </xdr:nvSpPr>
      <xdr:spPr>
        <a:xfrm>
          <a:off x="97726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0095" cy="259080"/>
    <xdr:sp macro="" textlink="">
      <xdr:nvSpPr>
        <xdr:cNvPr id="416" name="テキスト ボックス 415"/>
        <xdr:cNvSpPr txBox="1"/>
      </xdr:nvSpPr>
      <xdr:spPr>
        <a:xfrm>
          <a:off x="8982075"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0095" cy="259080"/>
    <xdr:sp macro="" textlink="">
      <xdr:nvSpPr>
        <xdr:cNvPr id="417" name="テキスト ボックス 416"/>
        <xdr:cNvSpPr txBox="1"/>
      </xdr:nvSpPr>
      <xdr:spPr>
        <a:xfrm>
          <a:off x="81407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0095" cy="259080"/>
    <xdr:sp macro="" textlink="">
      <xdr:nvSpPr>
        <xdr:cNvPr id="418" name="テキスト ボックス 417"/>
        <xdr:cNvSpPr txBox="1"/>
      </xdr:nvSpPr>
      <xdr:spPr>
        <a:xfrm>
          <a:off x="72898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0095" cy="259080"/>
    <xdr:sp macro="" textlink="">
      <xdr:nvSpPr>
        <xdr:cNvPr id="419" name="テキスト ボックス 418"/>
        <xdr:cNvSpPr txBox="1"/>
      </xdr:nvSpPr>
      <xdr:spPr>
        <a:xfrm>
          <a:off x="6448425"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29845</xdr:rowOff>
    </xdr:from>
    <xdr:to>
      <xdr:col>55</xdr:col>
      <xdr:colOff>50800</xdr:colOff>
      <xdr:row>77</xdr:row>
      <xdr:rowOff>132080</xdr:rowOff>
    </xdr:to>
    <xdr:sp macro="" textlink="">
      <xdr:nvSpPr>
        <xdr:cNvPr id="420" name="楕円 419"/>
        <xdr:cNvSpPr/>
      </xdr:nvSpPr>
      <xdr:spPr>
        <a:xfrm>
          <a:off x="9912350" y="13231495"/>
          <a:ext cx="9207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8255</xdr:rowOff>
    </xdr:from>
    <xdr:ext cx="532765" cy="253365"/>
    <xdr:sp macro="" textlink="">
      <xdr:nvSpPr>
        <xdr:cNvPr id="421" name="商工費該当値テキスト"/>
        <xdr:cNvSpPr txBox="1"/>
      </xdr:nvSpPr>
      <xdr:spPr>
        <a:xfrm>
          <a:off x="10004425" y="1320990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10,090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92710</xdr:rowOff>
    </xdr:from>
    <xdr:to>
      <xdr:col>50</xdr:col>
      <xdr:colOff>165100</xdr:colOff>
      <xdr:row>78</xdr:row>
      <xdr:rowOff>22860</xdr:rowOff>
    </xdr:to>
    <xdr:sp macro="" textlink="">
      <xdr:nvSpPr>
        <xdr:cNvPr id="422" name="楕円 421"/>
        <xdr:cNvSpPr/>
      </xdr:nvSpPr>
      <xdr:spPr>
        <a:xfrm>
          <a:off x="9112250" y="132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13970</xdr:rowOff>
    </xdr:from>
    <xdr:ext cx="466090" cy="259080"/>
    <xdr:sp macro="" textlink="">
      <xdr:nvSpPr>
        <xdr:cNvPr id="423" name="テキスト ボックス 422"/>
        <xdr:cNvSpPr txBox="1"/>
      </xdr:nvSpPr>
      <xdr:spPr>
        <a:xfrm>
          <a:off x="8937625" y="133870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68580</xdr:rowOff>
    </xdr:from>
    <xdr:to>
      <xdr:col>46</xdr:col>
      <xdr:colOff>38100</xdr:colOff>
      <xdr:row>76</xdr:row>
      <xdr:rowOff>170180</xdr:rowOff>
    </xdr:to>
    <xdr:sp macro="" textlink="">
      <xdr:nvSpPr>
        <xdr:cNvPr id="424" name="楕円 423"/>
        <xdr:cNvSpPr/>
      </xdr:nvSpPr>
      <xdr:spPr>
        <a:xfrm>
          <a:off x="8270875" y="130987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161290</xdr:rowOff>
    </xdr:from>
    <xdr:ext cx="530860" cy="259080"/>
    <xdr:sp macro="" textlink="">
      <xdr:nvSpPr>
        <xdr:cNvPr id="425" name="テキスト ボックス 424"/>
        <xdr:cNvSpPr txBox="1"/>
      </xdr:nvSpPr>
      <xdr:spPr>
        <a:xfrm>
          <a:off x="8063865" y="131914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15,880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0</xdr:rowOff>
    </xdr:from>
    <xdr:to>
      <xdr:col>41</xdr:col>
      <xdr:colOff>101600</xdr:colOff>
      <xdr:row>77</xdr:row>
      <xdr:rowOff>101600</xdr:rowOff>
    </xdr:to>
    <xdr:sp macro="" textlink="">
      <xdr:nvSpPr>
        <xdr:cNvPr id="426" name="楕円 425"/>
        <xdr:cNvSpPr/>
      </xdr:nvSpPr>
      <xdr:spPr>
        <a:xfrm>
          <a:off x="7419975"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92710</xdr:rowOff>
    </xdr:from>
    <xdr:ext cx="530860" cy="259080"/>
    <xdr:sp macro="" textlink="">
      <xdr:nvSpPr>
        <xdr:cNvPr id="427" name="テキスト ボックス 426"/>
        <xdr:cNvSpPr txBox="1"/>
      </xdr:nvSpPr>
      <xdr:spPr>
        <a:xfrm>
          <a:off x="7222490" y="132943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90805</xdr:rowOff>
    </xdr:from>
    <xdr:to>
      <xdr:col>36</xdr:col>
      <xdr:colOff>165100</xdr:colOff>
      <xdr:row>78</xdr:row>
      <xdr:rowOff>20955</xdr:rowOff>
    </xdr:to>
    <xdr:sp macro="" textlink="">
      <xdr:nvSpPr>
        <xdr:cNvPr id="428" name="楕円 427"/>
        <xdr:cNvSpPr/>
      </xdr:nvSpPr>
      <xdr:spPr>
        <a:xfrm>
          <a:off x="6578600" y="132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12065</xdr:rowOff>
    </xdr:from>
    <xdr:ext cx="466090" cy="259080"/>
    <xdr:sp macro="" textlink="">
      <xdr:nvSpPr>
        <xdr:cNvPr id="429" name="テキスト ボックス 428"/>
        <xdr:cNvSpPr txBox="1"/>
      </xdr:nvSpPr>
      <xdr:spPr>
        <a:xfrm>
          <a:off x="6403975" y="133851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280150" y="14287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397625"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397625"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36600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36600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45185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45185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280150" y="15113000"/>
          <a:ext cx="44481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075" cy="219710"/>
    <xdr:sp macro="" textlink="">
      <xdr:nvSpPr>
        <xdr:cNvPr id="438" name="テキスト ボックス 437"/>
        <xdr:cNvSpPr txBox="1"/>
      </xdr:nvSpPr>
      <xdr:spPr>
        <a:xfrm>
          <a:off x="6242050" y="14922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280150" y="17399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280150" y="17018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5110" cy="259080"/>
    <xdr:sp macro="" textlink="">
      <xdr:nvSpPr>
        <xdr:cNvPr id="441" name="テキスト ボックス 440"/>
        <xdr:cNvSpPr txBox="1"/>
      </xdr:nvSpPr>
      <xdr:spPr>
        <a:xfrm>
          <a:off x="6040755"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280150" y="16637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89915" cy="259080"/>
    <xdr:sp macro="" textlink="">
      <xdr:nvSpPr>
        <xdr:cNvPr id="443" name="テキスト ボックス 442"/>
        <xdr:cNvSpPr txBox="1"/>
      </xdr:nvSpPr>
      <xdr:spPr>
        <a:xfrm>
          <a:off x="5713095" y="1649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280150" y="16256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9915" cy="253365"/>
    <xdr:sp macro="" textlink="">
      <xdr:nvSpPr>
        <xdr:cNvPr id="445" name="テキスト ボックス 444"/>
        <xdr:cNvSpPr txBox="1"/>
      </xdr:nvSpPr>
      <xdr:spPr>
        <a:xfrm>
          <a:off x="5713095" y="1611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280150" y="15875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9915" cy="259080"/>
    <xdr:sp macro="" textlink="">
      <xdr:nvSpPr>
        <xdr:cNvPr id="447" name="テキスト ボックス 446"/>
        <xdr:cNvSpPr txBox="1"/>
      </xdr:nvSpPr>
      <xdr:spPr>
        <a:xfrm>
          <a:off x="5713095"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280150" y="15494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92710</xdr:rowOff>
    </xdr:from>
    <xdr:ext cx="681990" cy="259080"/>
    <xdr:sp macro="" textlink="">
      <xdr:nvSpPr>
        <xdr:cNvPr id="449" name="テキスト ボックス 448"/>
        <xdr:cNvSpPr txBox="1"/>
      </xdr:nvSpPr>
      <xdr:spPr>
        <a:xfrm>
          <a:off x="5622925" y="153517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280150" y="15113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1990" cy="253365"/>
    <xdr:sp macro="" textlink="">
      <xdr:nvSpPr>
        <xdr:cNvPr id="451" name="テキスト ボックス 450"/>
        <xdr:cNvSpPr txBox="1"/>
      </xdr:nvSpPr>
      <xdr:spPr>
        <a:xfrm>
          <a:off x="5622925" y="14970760"/>
          <a:ext cx="6819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280150" y="15113000"/>
          <a:ext cx="44481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180975</xdr:colOff>
      <xdr:row>89</xdr:row>
      <xdr:rowOff>146050</xdr:rowOff>
    </xdr:from>
    <xdr:to>
      <xdr:col>54</xdr:col>
      <xdr:colOff>180975</xdr:colOff>
      <xdr:row>99</xdr:row>
      <xdr:rowOff>16510</xdr:rowOff>
    </xdr:to>
    <xdr:cxnSp macro="">
      <xdr:nvCxnSpPr>
        <xdr:cNvPr id="453" name="直線コネクタ 452"/>
        <xdr:cNvCxnSpPr/>
      </xdr:nvCxnSpPr>
      <xdr:spPr>
        <a:xfrm flipV="1">
          <a:off x="9953625" y="15405100"/>
          <a:ext cx="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20320</xdr:rowOff>
    </xdr:from>
    <xdr:ext cx="532765" cy="253365"/>
    <xdr:sp macro="" textlink="">
      <xdr:nvSpPr>
        <xdr:cNvPr id="454" name="土木費最小値テキスト"/>
        <xdr:cNvSpPr txBox="1"/>
      </xdr:nvSpPr>
      <xdr:spPr>
        <a:xfrm>
          <a:off x="10004425" y="1699387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21,791</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16510</xdr:rowOff>
    </xdr:from>
    <xdr:to>
      <xdr:col>55</xdr:col>
      <xdr:colOff>88900</xdr:colOff>
      <xdr:row>99</xdr:row>
      <xdr:rowOff>16510</xdr:rowOff>
    </xdr:to>
    <xdr:cxnSp macro="">
      <xdr:nvCxnSpPr>
        <xdr:cNvPr id="455" name="直線コネクタ 454"/>
        <xdr:cNvCxnSpPr/>
      </xdr:nvCxnSpPr>
      <xdr:spPr>
        <a:xfrm>
          <a:off x="9874250" y="1699006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92710</xdr:rowOff>
    </xdr:from>
    <xdr:ext cx="688340" cy="259080"/>
    <xdr:sp macro="" textlink="">
      <xdr:nvSpPr>
        <xdr:cNvPr id="456" name="土木費最大値テキスト"/>
        <xdr:cNvSpPr txBox="1"/>
      </xdr:nvSpPr>
      <xdr:spPr>
        <a:xfrm>
          <a:off x="10004425" y="15180310"/>
          <a:ext cx="688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1,270,119</a:t>
          </a:r>
          <a:endParaRPr kumimoji="1" lang="ja-JP" altLang="en-US" sz="1000" b="1">
            <a:latin typeface="ＭＳ Ｐゴシック"/>
          </a:endParaRPr>
        </a:p>
      </xdr:txBody>
    </xdr:sp>
    <xdr:clientData/>
  </xdr:oneCellAnchor>
  <xdr:twoCellAnchor>
    <xdr:from>
      <xdr:col>54</xdr:col>
      <xdr:colOff>101600</xdr:colOff>
      <xdr:row>89</xdr:row>
      <xdr:rowOff>146050</xdr:rowOff>
    </xdr:from>
    <xdr:to>
      <xdr:col>55</xdr:col>
      <xdr:colOff>88900</xdr:colOff>
      <xdr:row>89</xdr:row>
      <xdr:rowOff>146050</xdr:rowOff>
    </xdr:to>
    <xdr:cxnSp macro="">
      <xdr:nvCxnSpPr>
        <xdr:cNvPr id="457" name="直線コネクタ 456"/>
        <xdr:cNvCxnSpPr/>
      </xdr:nvCxnSpPr>
      <xdr:spPr>
        <a:xfrm>
          <a:off x="9874250" y="154051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156845</xdr:rowOff>
    </xdr:from>
    <xdr:to>
      <xdr:col>55</xdr:col>
      <xdr:colOff>0</xdr:colOff>
      <xdr:row>98</xdr:row>
      <xdr:rowOff>160020</xdr:rowOff>
    </xdr:to>
    <xdr:cxnSp macro="">
      <xdr:nvCxnSpPr>
        <xdr:cNvPr id="458" name="直線コネクタ 457"/>
        <xdr:cNvCxnSpPr/>
      </xdr:nvCxnSpPr>
      <xdr:spPr>
        <a:xfrm flipV="1">
          <a:off x="9163050" y="16958945"/>
          <a:ext cx="79057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80645</xdr:rowOff>
    </xdr:from>
    <xdr:ext cx="532765" cy="259080"/>
    <xdr:sp macro="" textlink="">
      <xdr:nvSpPr>
        <xdr:cNvPr id="459" name="土木費平均値テキスト"/>
        <xdr:cNvSpPr txBox="1"/>
      </xdr:nvSpPr>
      <xdr:spPr>
        <a:xfrm>
          <a:off x="10004425" y="16711295"/>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84,354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57785</xdr:rowOff>
    </xdr:from>
    <xdr:to>
      <xdr:col>55</xdr:col>
      <xdr:colOff>50800</xdr:colOff>
      <xdr:row>98</xdr:row>
      <xdr:rowOff>159385</xdr:rowOff>
    </xdr:to>
    <xdr:sp macro="" textlink="">
      <xdr:nvSpPr>
        <xdr:cNvPr id="460" name="フローチャート: 判断 459"/>
        <xdr:cNvSpPr/>
      </xdr:nvSpPr>
      <xdr:spPr>
        <a:xfrm>
          <a:off x="9912350" y="1685988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160020</xdr:rowOff>
    </xdr:from>
    <xdr:to>
      <xdr:col>50</xdr:col>
      <xdr:colOff>114300</xdr:colOff>
      <xdr:row>98</xdr:row>
      <xdr:rowOff>169545</xdr:rowOff>
    </xdr:to>
    <xdr:cxnSp macro="">
      <xdr:nvCxnSpPr>
        <xdr:cNvPr id="461" name="直線コネクタ 460"/>
        <xdr:cNvCxnSpPr/>
      </xdr:nvCxnSpPr>
      <xdr:spPr>
        <a:xfrm flipV="1">
          <a:off x="8321675" y="16962120"/>
          <a:ext cx="84137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85090</xdr:rowOff>
    </xdr:from>
    <xdr:to>
      <xdr:col>50</xdr:col>
      <xdr:colOff>165100</xdr:colOff>
      <xdr:row>99</xdr:row>
      <xdr:rowOff>15240</xdr:rowOff>
    </xdr:to>
    <xdr:sp macro="" textlink="">
      <xdr:nvSpPr>
        <xdr:cNvPr id="462" name="フローチャート: 判断 461"/>
        <xdr:cNvSpPr/>
      </xdr:nvSpPr>
      <xdr:spPr>
        <a:xfrm>
          <a:off x="9112250" y="1688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31750</xdr:rowOff>
    </xdr:from>
    <xdr:ext cx="530860" cy="253365"/>
    <xdr:sp macro="" textlink="">
      <xdr:nvSpPr>
        <xdr:cNvPr id="463" name="テキスト ボックス 462"/>
        <xdr:cNvSpPr txBox="1"/>
      </xdr:nvSpPr>
      <xdr:spPr>
        <a:xfrm>
          <a:off x="8905240" y="1666240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63,125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152400</xdr:rowOff>
    </xdr:from>
    <xdr:to>
      <xdr:col>45</xdr:col>
      <xdr:colOff>177800</xdr:colOff>
      <xdr:row>98</xdr:row>
      <xdr:rowOff>169545</xdr:rowOff>
    </xdr:to>
    <xdr:cxnSp macro="">
      <xdr:nvCxnSpPr>
        <xdr:cNvPr id="464" name="直線コネクタ 463"/>
        <xdr:cNvCxnSpPr/>
      </xdr:nvCxnSpPr>
      <xdr:spPr>
        <a:xfrm>
          <a:off x="7470775" y="16954500"/>
          <a:ext cx="8509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87630</xdr:rowOff>
    </xdr:from>
    <xdr:to>
      <xdr:col>46</xdr:col>
      <xdr:colOff>38100</xdr:colOff>
      <xdr:row>99</xdr:row>
      <xdr:rowOff>17780</xdr:rowOff>
    </xdr:to>
    <xdr:sp macro="" textlink="">
      <xdr:nvSpPr>
        <xdr:cNvPr id="465" name="フローチャート: 判断 464"/>
        <xdr:cNvSpPr/>
      </xdr:nvSpPr>
      <xdr:spPr>
        <a:xfrm>
          <a:off x="8270875" y="168897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34290</xdr:rowOff>
    </xdr:from>
    <xdr:ext cx="530860" cy="259080"/>
    <xdr:sp macro="" textlink="">
      <xdr:nvSpPr>
        <xdr:cNvPr id="466" name="テキスト ボックス 465"/>
        <xdr:cNvSpPr txBox="1"/>
      </xdr:nvSpPr>
      <xdr:spPr>
        <a:xfrm>
          <a:off x="8063865" y="166649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152400</xdr:rowOff>
    </xdr:from>
    <xdr:to>
      <xdr:col>41</xdr:col>
      <xdr:colOff>50800</xdr:colOff>
      <xdr:row>98</xdr:row>
      <xdr:rowOff>153670</xdr:rowOff>
    </xdr:to>
    <xdr:cxnSp macro="">
      <xdr:nvCxnSpPr>
        <xdr:cNvPr id="467" name="直線コネクタ 466"/>
        <xdr:cNvCxnSpPr/>
      </xdr:nvCxnSpPr>
      <xdr:spPr>
        <a:xfrm flipV="1">
          <a:off x="6629400" y="16954500"/>
          <a:ext cx="84137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67310</xdr:rowOff>
    </xdr:from>
    <xdr:to>
      <xdr:col>41</xdr:col>
      <xdr:colOff>101600</xdr:colOff>
      <xdr:row>98</xdr:row>
      <xdr:rowOff>168910</xdr:rowOff>
    </xdr:to>
    <xdr:sp macro="" textlink="">
      <xdr:nvSpPr>
        <xdr:cNvPr id="468" name="フローチャート: 判断 467"/>
        <xdr:cNvSpPr/>
      </xdr:nvSpPr>
      <xdr:spPr>
        <a:xfrm>
          <a:off x="7419975" y="1686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13970</xdr:rowOff>
    </xdr:from>
    <xdr:ext cx="530860" cy="259080"/>
    <xdr:sp macro="" textlink="">
      <xdr:nvSpPr>
        <xdr:cNvPr id="469" name="テキスト ボックス 468"/>
        <xdr:cNvSpPr txBox="1"/>
      </xdr:nvSpPr>
      <xdr:spPr>
        <a:xfrm>
          <a:off x="7222490" y="166446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76,878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97790</xdr:rowOff>
    </xdr:from>
    <xdr:to>
      <xdr:col>36</xdr:col>
      <xdr:colOff>165100</xdr:colOff>
      <xdr:row>99</xdr:row>
      <xdr:rowOff>27305</xdr:rowOff>
    </xdr:to>
    <xdr:sp macro="" textlink="">
      <xdr:nvSpPr>
        <xdr:cNvPr id="470" name="フローチャート: 判断 469"/>
        <xdr:cNvSpPr/>
      </xdr:nvSpPr>
      <xdr:spPr>
        <a:xfrm>
          <a:off x="6578600" y="16899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43815</xdr:rowOff>
    </xdr:from>
    <xdr:ext cx="530860" cy="253365"/>
    <xdr:sp macro="" textlink="">
      <xdr:nvSpPr>
        <xdr:cNvPr id="471" name="テキスト ボックス 470"/>
        <xdr:cNvSpPr txBox="1"/>
      </xdr:nvSpPr>
      <xdr:spPr>
        <a:xfrm>
          <a:off x="6371590" y="1667446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xdr:cNvSpPr txBox="1"/>
      </xdr:nvSpPr>
      <xdr:spPr>
        <a:xfrm>
          <a:off x="97726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0095" cy="259080"/>
    <xdr:sp macro="" textlink="">
      <xdr:nvSpPr>
        <xdr:cNvPr id="473" name="テキスト ボックス 472"/>
        <xdr:cNvSpPr txBox="1"/>
      </xdr:nvSpPr>
      <xdr:spPr>
        <a:xfrm>
          <a:off x="8982075"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0095" cy="259080"/>
    <xdr:sp macro="" textlink="">
      <xdr:nvSpPr>
        <xdr:cNvPr id="474" name="テキスト ボックス 473"/>
        <xdr:cNvSpPr txBox="1"/>
      </xdr:nvSpPr>
      <xdr:spPr>
        <a:xfrm>
          <a:off x="81407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0095" cy="259080"/>
    <xdr:sp macro="" textlink="">
      <xdr:nvSpPr>
        <xdr:cNvPr id="475" name="テキスト ボックス 474"/>
        <xdr:cNvSpPr txBox="1"/>
      </xdr:nvSpPr>
      <xdr:spPr>
        <a:xfrm>
          <a:off x="72898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0095" cy="259080"/>
    <xdr:sp macro="" textlink="">
      <xdr:nvSpPr>
        <xdr:cNvPr id="476" name="テキスト ボックス 475"/>
        <xdr:cNvSpPr txBox="1"/>
      </xdr:nvSpPr>
      <xdr:spPr>
        <a:xfrm>
          <a:off x="6448425"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106045</xdr:rowOff>
    </xdr:from>
    <xdr:to>
      <xdr:col>55</xdr:col>
      <xdr:colOff>50800</xdr:colOff>
      <xdr:row>99</xdr:row>
      <xdr:rowOff>36195</xdr:rowOff>
    </xdr:to>
    <xdr:sp macro="" textlink="">
      <xdr:nvSpPr>
        <xdr:cNvPr id="477" name="楕円 476"/>
        <xdr:cNvSpPr/>
      </xdr:nvSpPr>
      <xdr:spPr>
        <a:xfrm>
          <a:off x="9912350" y="1690814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36195</xdr:rowOff>
    </xdr:from>
    <xdr:ext cx="532765" cy="259080"/>
    <xdr:sp macro="" textlink="">
      <xdr:nvSpPr>
        <xdr:cNvPr id="478" name="土木費該当値テキスト"/>
        <xdr:cNvSpPr txBox="1"/>
      </xdr:nvSpPr>
      <xdr:spPr>
        <a:xfrm>
          <a:off x="10004425" y="168382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109220</xdr:rowOff>
    </xdr:from>
    <xdr:to>
      <xdr:col>50</xdr:col>
      <xdr:colOff>165100</xdr:colOff>
      <xdr:row>99</xdr:row>
      <xdr:rowOff>39370</xdr:rowOff>
    </xdr:to>
    <xdr:sp macro="" textlink="">
      <xdr:nvSpPr>
        <xdr:cNvPr id="479" name="楕円 478"/>
        <xdr:cNvSpPr/>
      </xdr:nvSpPr>
      <xdr:spPr>
        <a:xfrm>
          <a:off x="9112250" y="1691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30480</xdr:rowOff>
    </xdr:from>
    <xdr:ext cx="530860" cy="253365"/>
    <xdr:sp macro="" textlink="">
      <xdr:nvSpPr>
        <xdr:cNvPr id="480" name="テキスト ボックス 479"/>
        <xdr:cNvSpPr txBox="1"/>
      </xdr:nvSpPr>
      <xdr:spPr>
        <a:xfrm>
          <a:off x="8905240" y="1700403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43,807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118745</xdr:rowOff>
    </xdr:from>
    <xdr:to>
      <xdr:col>46</xdr:col>
      <xdr:colOff>38100</xdr:colOff>
      <xdr:row>99</xdr:row>
      <xdr:rowOff>48895</xdr:rowOff>
    </xdr:to>
    <xdr:sp macro="" textlink="">
      <xdr:nvSpPr>
        <xdr:cNvPr id="481" name="楕円 480"/>
        <xdr:cNvSpPr/>
      </xdr:nvSpPr>
      <xdr:spPr>
        <a:xfrm>
          <a:off x="8270875" y="1692084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40640</xdr:rowOff>
    </xdr:from>
    <xdr:ext cx="530860" cy="253365"/>
    <xdr:sp macro="" textlink="">
      <xdr:nvSpPr>
        <xdr:cNvPr id="482" name="テキスト ボックス 481"/>
        <xdr:cNvSpPr txBox="1"/>
      </xdr:nvSpPr>
      <xdr:spPr>
        <a:xfrm>
          <a:off x="8063865" y="1701419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36,442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101600</xdr:rowOff>
    </xdr:from>
    <xdr:to>
      <xdr:col>41</xdr:col>
      <xdr:colOff>101600</xdr:colOff>
      <xdr:row>99</xdr:row>
      <xdr:rowOff>31750</xdr:rowOff>
    </xdr:to>
    <xdr:sp macro="" textlink="">
      <xdr:nvSpPr>
        <xdr:cNvPr id="483" name="楕円 482"/>
        <xdr:cNvSpPr/>
      </xdr:nvSpPr>
      <xdr:spPr>
        <a:xfrm>
          <a:off x="7419975" y="169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22860</xdr:rowOff>
    </xdr:from>
    <xdr:ext cx="530860" cy="259080"/>
    <xdr:sp macro="" textlink="">
      <xdr:nvSpPr>
        <xdr:cNvPr id="484" name="テキスト ボックス 483"/>
        <xdr:cNvSpPr txBox="1"/>
      </xdr:nvSpPr>
      <xdr:spPr>
        <a:xfrm>
          <a:off x="7222490" y="169964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50,011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102870</xdr:rowOff>
    </xdr:from>
    <xdr:to>
      <xdr:col>36</xdr:col>
      <xdr:colOff>165100</xdr:colOff>
      <xdr:row>99</xdr:row>
      <xdr:rowOff>33020</xdr:rowOff>
    </xdr:to>
    <xdr:sp macro="" textlink="">
      <xdr:nvSpPr>
        <xdr:cNvPr id="485" name="楕円 484"/>
        <xdr:cNvSpPr/>
      </xdr:nvSpPr>
      <xdr:spPr>
        <a:xfrm>
          <a:off x="6578600" y="169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24130</xdr:rowOff>
    </xdr:from>
    <xdr:ext cx="530860" cy="259080"/>
    <xdr:sp macro="" textlink="">
      <xdr:nvSpPr>
        <xdr:cNvPr id="486" name="テキスト ボックス 485"/>
        <xdr:cNvSpPr txBox="1"/>
      </xdr:nvSpPr>
      <xdr:spPr>
        <a:xfrm>
          <a:off x="6371590" y="169976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1826875" y="4000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194435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194435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2912725"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2912725"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3998575"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3998575"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16,198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1826875" y="4826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075" cy="219710"/>
    <xdr:sp macro="" textlink="">
      <xdr:nvSpPr>
        <xdr:cNvPr id="495" name="テキスト ボックス 494"/>
        <xdr:cNvSpPr txBox="1"/>
      </xdr:nvSpPr>
      <xdr:spPr>
        <a:xfrm>
          <a:off x="11788775" y="4635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1826875" y="7112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1826875" y="673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5110" cy="259080"/>
    <xdr:sp macro="" textlink="">
      <xdr:nvSpPr>
        <xdr:cNvPr id="498" name="テキスト ボックス 497"/>
        <xdr:cNvSpPr txBox="1"/>
      </xdr:nvSpPr>
      <xdr:spPr>
        <a:xfrm>
          <a:off x="115874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1826875" y="635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29590" cy="259080"/>
    <xdr:sp macro="" textlink="">
      <xdr:nvSpPr>
        <xdr:cNvPr id="500" name="テキスト ボックス 499"/>
        <xdr:cNvSpPr txBox="1"/>
      </xdr:nvSpPr>
      <xdr:spPr>
        <a:xfrm>
          <a:off x="11323955" y="6207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1826875" y="596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29590" cy="253365"/>
    <xdr:sp macro="" textlink="">
      <xdr:nvSpPr>
        <xdr:cNvPr id="502" name="テキスト ボックス 501"/>
        <xdr:cNvSpPr txBox="1"/>
      </xdr:nvSpPr>
      <xdr:spPr>
        <a:xfrm>
          <a:off x="11323955" y="58267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1826875" y="558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29590" cy="259080"/>
    <xdr:sp macro="" textlink="">
      <xdr:nvSpPr>
        <xdr:cNvPr id="504" name="テキスト ボックス 503"/>
        <xdr:cNvSpPr txBox="1"/>
      </xdr:nvSpPr>
      <xdr:spPr>
        <a:xfrm>
          <a:off x="11323955" y="5445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1826875" y="520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29590" cy="259080"/>
    <xdr:sp macro="" textlink="">
      <xdr:nvSpPr>
        <xdr:cNvPr id="506" name="テキスト ボックス 505"/>
        <xdr:cNvSpPr txBox="1"/>
      </xdr:nvSpPr>
      <xdr:spPr>
        <a:xfrm>
          <a:off x="11323955" y="506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1826875" y="482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820" cy="253365"/>
    <xdr:sp macro="" textlink="">
      <xdr:nvSpPr>
        <xdr:cNvPr id="508" name="テキスト ボックス 507"/>
        <xdr:cNvSpPr txBox="1"/>
      </xdr:nvSpPr>
      <xdr:spPr>
        <a:xfrm>
          <a:off x="11259820" y="4683760"/>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1826875" y="4826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100965</xdr:rowOff>
    </xdr:from>
    <xdr:to>
      <xdr:col>85</xdr:col>
      <xdr:colOff>126365</xdr:colOff>
      <xdr:row>37</xdr:row>
      <xdr:rowOff>114300</xdr:rowOff>
    </xdr:to>
    <xdr:cxnSp macro="">
      <xdr:nvCxnSpPr>
        <xdr:cNvPr id="510" name="直線コネクタ 509"/>
        <xdr:cNvCxnSpPr/>
      </xdr:nvCxnSpPr>
      <xdr:spPr>
        <a:xfrm flipV="1">
          <a:off x="15507970" y="5244465"/>
          <a:ext cx="127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118110</xdr:rowOff>
    </xdr:from>
    <xdr:ext cx="532765" cy="259080"/>
    <xdr:sp macro="" textlink="">
      <xdr:nvSpPr>
        <xdr:cNvPr id="511" name="消防費最小値テキスト"/>
        <xdr:cNvSpPr txBox="1"/>
      </xdr:nvSpPr>
      <xdr:spPr>
        <a:xfrm>
          <a:off x="15560675" y="64617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14,335</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114300</xdr:rowOff>
    </xdr:from>
    <xdr:to>
      <xdr:col>86</xdr:col>
      <xdr:colOff>25400</xdr:colOff>
      <xdr:row>37</xdr:row>
      <xdr:rowOff>114300</xdr:rowOff>
    </xdr:to>
    <xdr:cxnSp macro="">
      <xdr:nvCxnSpPr>
        <xdr:cNvPr id="512" name="直線コネクタ 511"/>
        <xdr:cNvCxnSpPr/>
      </xdr:nvCxnSpPr>
      <xdr:spPr>
        <a:xfrm>
          <a:off x="15420975" y="645795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47625</xdr:rowOff>
    </xdr:from>
    <xdr:ext cx="532765" cy="259080"/>
    <xdr:sp macro="" textlink="">
      <xdr:nvSpPr>
        <xdr:cNvPr id="513" name="消防費最大値テキスト"/>
        <xdr:cNvSpPr txBox="1"/>
      </xdr:nvSpPr>
      <xdr:spPr>
        <a:xfrm>
          <a:off x="15560675" y="50196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78,046</a:t>
          </a:r>
          <a:endParaRPr kumimoji="1" lang="ja-JP" altLang="en-US" sz="1000" b="1">
            <a:latin typeface="ＭＳ Ｐゴシック"/>
          </a:endParaRPr>
        </a:p>
      </xdr:txBody>
    </xdr:sp>
    <xdr:clientData/>
  </xdr:oneCellAnchor>
  <xdr:twoCellAnchor>
    <xdr:from>
      <xdr:col>85</xdr:col>
      <xdr:colOff>38100</xdr:colOff>
      <xdr:row>30</xdr:row>
      <xdr:rowOff>100965</xdr:rowOff>
    </xdr:from>
    <xdr:to>
      <xdr:col>86</xdr:col>
      <xdr:colOff>25400</xdr:colOff>
      <xdr:row>30</xdr:row>
      <xdr:rowOff>100965</xdr:rowOff>
    </xdr:to>
    <xdr:cxnSp macro="">
      <xdr:nvCxnSpPr>
        <xdr:cNvPr id="514" name="直線コネクタ 513"/>
        <xdr:cNvCxnSpPr/>
      </xdr:nvCxnSpPr>
      <xdr:spPr>
        <a:xfrm>
          <a:off x="15420975" y="524446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130810</xdr:rowOff>
    </xdr:from>
    <xdr:to>
      <xdr:col>85</xdr:col>
      <xdr:colOff>127000</xdr:colOff>
      <xdr:row>36</xdr:row>
      <xdr:rowOff>147320</xdr:rowOff>
    </xdr:to>
    <xdr:cxnSp macro="">
      <xdr:nvCxnSpPr>
        <xdr:cNvPr id="515" name="直線コネクタ 514"/>
        <xdr:cNvCxnSpPr/>
      </xdr:nvCxnSpPr>
      <xdr:spPr>
        <a:xfrm>
          <a:off x="14709775" y="6303010"/>
          <a:ext cx="8001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54610</xdr:rowOff>
    </xdr:from>
    <xdr:ext cx="532765" cy="253365"/>
    <xdr:sp macro="" textlink="">
      <xdr:nvSpPr>
        <xdr:cNvPr id="516" name="消防費平均値テキスト"/>
        <xdr:cNvSpPr txBox="1"/>
      </xdr:nvSpPr>
      <xdr:spPr>
        <a:xfrm>
          <a:off x="15560675" y="6055360"/>
          <a:ext cx="5327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31750</xdr:rowOff>
    </xdr:from>
    <xdr:to>
      <xdr:col>85</xdr:col>
      <xdr:colOff>177800</xdr:colOff>
      <xdr:row>36</xdr:row>
      <xdr:rowOff>133350</xdr:rowOff>
    </xdr:to>
    <xdr:sp macro="" textlink="">
      <xdr:nvSpPr>
        <xdr:cNvPr id="517" name="フローチャート: 判断 516"/>
        <xdr:cNvSpPr/>
      </xdr:nvSpPr>
      <xdr:spPr>
        <a:xfrm>
          <a:off x="15459075"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92710</xdr:rowOff>
    </xdr:from>
    <xdr:to>
      <xdr:col>81</xdr:col>
      <xdr:colOff>50800</xdr:colOff>
      <xdr:row>36</xdr:row>
      <xdr:rowOff>130810</xdr:rowOff>
    </xdr:to>
    <xdr:cxnSp macro="">
      <xdr:nvCxnSpPr>
        <xdr:cNvPr id="518" name="直線コネクタ 517"/>
        <xdr:cNvCxnSpPr/>
      </xdr:nvCxnSpPr>
      <xdr:spPr>
        <a:xfrm>
          <a:off x="13868400" y="6264910"/>
          <a:ext cx="8413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3175</xdr:rowOff>
    </xdr:from>
    <xdr:to>
      <xdr:col>81</xdr:col>
      <xdr:colOff>101600</xdr:colOff>
      <xdr:row>36</xdr:row>
      <xdr:rowOff>104775</xdr:rowOff>
    </xdr:to>
    <xdr:sp macro="" textlink="">
      <xdr:nvSpPr>
        <xdr:cNvPr id="519" name="フローチャート: 判断 518"/>
        <xdr:cNvSpPr/>
      </xdr:nvSpPr>
      <xdr:spPr>
        <a:xfrm>
          <a:off x="14658975"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121285</xdr:rowOff>
    </xdr:from>
    <xdr:ext cx="530860" cy="253365"/>
    <xdr:sp macro="" textlink="">
      <xdr:nvSpPr>
        <xdr:cNvPr id="520" name="テキスト ボックス 519"/>
        <xdr:cNvSpPr txBox="1"/>
      </xdr:nvSpPr>
      <xdr:spPr>
        <a:xfrm>
          <a:off x="14461490" y="595058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26,503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92710</xdr:rowOff>
    </xdr:from>
    <xdr:to>
      <xdr:col>76</xdr:col>
      <xdr:colOff>114300</xdr:colOff>
      <xdr:row>37</xdr:row>
      <xdr:rowOff>27940</xdr:rowOff>
    </xdr:to>
    <xdr:cxnSp macro="">
      <xdr:nvCxnSpPr>
        <xdr:cNvPr id="521" name="直線コネクタ 520"/>
        <xdr:cNvCxnSpPr/>
      </xdr:nvCxnSpPr>
      <xdr:spPr>
        <a:xfrm flipV="1">
          <a:off x="13027025" y="6264910"/>
          <a:ext cx="841375"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20955</xdr:rowOff>
    </xdr:from>
    <xdr:to>
      <xdr:col>76</xdr:col>
      <xdr:colOff>165100</xdr:colOff>
      <xdr:row>36</xdr:row>
      <xdr:rowOff>122555</xdr:rowOff>
    </xdr:to>
    <xdr:sp macro="" textlink="">
      <xdr:nvSpPr>
        <xdr:cNvPr id="522" name="フローチャート: 判断 521"/>
        <xdr:cNvSpPr/>
      </xdr:nvSpPr>
      <xdr:spPr>
        <a:xfrm>
          <a:off x="13817600" y="619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139065</xdr:rowOff>
    </xdr:from>
    <xdr:ext cx="530860" cy="259080"/>
    <xdr:sp macro="" textlink="">
      <xdr:nvSpPr>
        <xdr:cNvPr id="523" name="テキスト ボックス 522"/>
        <xdr:cNvSpPr txBox="1"/>
      </xdr:nvSpPr>
      <xdr:spPr>
        <a:xfrm>
          <a:off x="13610590" y="59683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151130</xdr:rowOff>
    </xdr:from>
    <xdr:to>
      <xdr:col>71</xdr:col>
      <xdr:colOff>177800</xdr:colOff>
      <xdr:row>37</xdr:row>
      <xdr:rowOff>27940</xdr:rowOff>
    </xdr:to>
    <xdr:cxnSp macro="">
      <xdr:nvCxnSpPr>
        <xdr:cNvPr id="524" name="直線コネクタ 523"/>
        <xdr:cNvCxnSpPr/>
      </xdr:nvCxnSpPr>
      <xdr:spPr>
        <a:xfrm>
          <a:off x="12176125" y="6151880"/>
          <a:ext cx="85090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43180</xdr:rowOff>
    </xdr:from>
    <xdr:to>
      <xdr:col>72</xdr:col>
      <xdr:colOff>38100</xdr:colOff>
      <xdr:row>36</xdr:row>
      <xdr:rowOff>144780</xdr:rowOff>
    </xdr:to>
    <xdr:sp macro="" textlink="">
      <xdr:nvSpPr>
        <xdr:cNvPr id="525" name="フローチャート: 判断 524"/>
        <xdr:cNvSpPr/>
      </xdr:nvSpPr>
      <xdr:spPr>
        <a:xfrm>
          <a:off x="12976225" y="62153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161290</xdr:rowOff>
    </xdr:from>
    <xdr:ext cx="530860" cy="259080"/>
    <xdr:sp macro="" textlink="">
      <xdr:nvSpPr>
        <xdr:cNvPr id="526" name="テキスト ボックス 525"/>
        <xdr:cNvSpPr txBox="1"/>
      </xdr:nvSpPr>
      <xdr:spPr>
        <a:xfrm>
          <a:off x="12769215" y="59905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24,396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137795</xdr:rowOff>
    </xdr:from>
    <xdr:to>
      <xdr:col>67</xdr:col>
      <xdr:colOff>101600</xdr:colOff>
      <xdr:row>36</xdr:row>
      <xdr:rowOff>67945</xdr:rowOff>
    </xdr:to>
    <xdr:sp macro="" textlink="">
      <xdr:nvSpPr>
        <xdr:cNvPr id="527" name="フローチャート: 判断 526"/>
        <xdr:cNvSpPr/>
      </xdr:nvSpPr>
      <xdr:spPr>
        <a:xfrm>
          <a:off x="12125325"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59055</xdr:rowOff>
    </xdr:from>
    <xdr:ext cx="530860" cy="259080"/>
    <xdr:sp macro="" textlink="">
      <xdr:nvSpPr>
        <xdr:cNvPr id="528" name="テキスト ボックス 527"/>
        <xdr:cNvSpPr txBox="1"/>
      </xdr:nvSpPr>
      <xdr:spPr>
        <a:xfrm>
          <a:off x="11927840" y="62312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28,440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9" name="テキスト ボックス 528"/>
        <xdr:cNvSpPr txBox="1"/>
      </xdr:nvSpPr>
      <xdr:spPr>
        <a:xfrm>
          <a:off x="153289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0095" cy="259080"/>
    <xdr:sp macro="" textlink="">
      <xdr:nvSpPr>
        <xdr:cNvPr id="530" name="テキスト ボックス 529"/>
        <xdr:cNvSpPr txBox="1"/>
      </xdr:nvSpPr>
      <xdr:spPr>
        <a:xfrm>
          <a:off x="145288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0095" cy="259080"/>
    <xdr:sp macro="" textlink="">
      <xdr:nvSpPr>
        <xdr:cNvPr id="531" name="テキスト ボックス 530"/>
        <xdr:cNvSpPr txBox="1"/>
      </xdr:nvSpPr>
      <xdr:spPr>
        <a:xfrm>
          <a:off x="13687425"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0095" cy="259080"/>
    <xdr:sp macro="" textlink="">
      <xdr:nvSpPr>
        <xdr:cNvPr id="532" name="テキスト ボックス 531"/>
        <xdr:cNvSpPr txBox="1"/>
      </xdr:nvSpPr>
      <xdr:spPr>
        <a:xfrm>
          <a:off x="128460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0095" cy="259080"/>
    <xdr:sp macro="" textlink="">
      <xdr:nvSpPr>
        <xdr:cNvPr id="533" name="テキスト ボックス 532"/>
        <xdr:cNvSpPr txBox="1"/>
      </xdr:nvSpPr>
      <xdr:spPr>
        <a:xfrm>
          <a:off x="119951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36</xdr:row>
      <xdr:rowOff>96520</xdr:rowOff>
    </xdr:from>
    <xdr:to>
      <xdr:col>85</xdr:col>
      <xdr:colOff>177800</xdr:colOff>
      <xdr:row>37</xdr:row>
      <xdr:rowOff>26670</xdr:rowOff>
    </xdr:to>
    <xdr:sp macro="" textlink="">
      <xdr:nvSpPr>
        <xdr:cNvPr id="534" name="楕円 533"/>
        <xdr:cNvSpPr/>
      </xdr:nvSpPr>
      <xdr:spPr>
        <a:xfrm>
          <a:off x="15459075"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74930</xdr:rowOff>
    </xdr:from>
    <xdr:ext cx="532765" cy="253365"/>
    <xdr:sp macro="" textlink="">
      <xdr:nvSpPr>
        <xdr:cNvPr id="535" name="消防費該当値テキスト"/>
        <xdr:cNvSpPr txBox="1"/>
      </xdr:nvSpPr>
      <xdr:spPr>
        <a:xfrm>
          <a:off x="15560675" y="624713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21,599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80010</xdr:rowOff>
    </xdr:from>
    <xdr:to>
      <xdr:col>81</xdr:col>
      <xdr:colOff>101600</xdr:colOff>
      <xdr:row>37</xdr:row>
      <xdr:rowOff>10160</xdr:rowOff>
    </xdr:to>
    <xdr:sp macro="" textlink="">
      <xdr:nvSpPr>
        <xdr:cNvPr id="536" name="楕円 535"/>
        <xdr:cNvSpPr/>
      </xdr:nvSpPr>
      <xdr:spPr>
        <a:xfrm>
          <a:off x="14658975"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1270</xdr:rowOff>
    </xdr:from>
    <xdr:ext cx="530860" cy="259080"/>
    <xdr:sp macro="" textlink="">
      <xdr:nvSpPr>
        <xdr:cNvPr id="537" name="テキスト ボックス 536"/>
        <xdr:cNvSpPr txBox="1"/>
      </xdr:nvSpPr>
      <xdr:spPr>
        <a:xfrm>
          <a:off x="14461490" y="63449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41910</xdr:rowOff>
    </xdr:from>
    <xdr:to>
      <xdr:col>76</xdr:col>
      <xdr:colOff>165100</xdr:colOff>
      <xdr:row>36</xdr:row>
      <xdr:rowOff>143510</xdr:rowOff>
    </xdr:to>
    <xdr:sp macro="" textlink="">
      <xdr:nvSpPr>
        <xdr:cNvPr id="538" name="楕円 537"/>
        <xdr:cNvSpPr/>
      </xdr:nvSpPr>
      <xdr:spPr>
        <a:xfrm>
          <a:off x="138176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134620</xdr:rowOff>
    </xdr:from>
    <xdr:ext cx="530860" cy="253365"/>
    <xdr:sp macro="" textlink="">
      <xdr:nvSpPr>
        <xdr:cNvPr id="539" name="テキスト ボックス 538"/>
        <xdr:cNvSpPr txBox="1"/>
      </xdr:nvSpPr>
      <xdr:spPr>
        <a:xfrm>
          <a:off x="13610590" y="630682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24,453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148590</xdr:rowOff>
    </xdr:from>
    <xdr:to>
      <xdr:col>72</xdr:col>
      <xdr:colOff>38100</xdr:colOff>
      <xdr:row>37</xdr:row>
      <xdr:rowOff>78740</xdr:rowOff>
    </xdr:to>
    <xdr:sp macro="" textlink="">
      <xdr:nvSpPr>
        <xdr:cNvPr id="540" name="楕円 539"/>
        <xdr:cNvSpPr/>
      </xdr:nvSpPr>
      <xdr:spPr>
        <a:xfrm>
          <a:off x="12976225" y="63207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69850</xdr:rowOff>
    </xdr:from>
    <xdr:ext cx="530860" cy="259080"/>
    <xdr:sp macro="" textlink="">
      <xdr:nvSpPr>
        <xdr:cNvPr id="541" name="テキスト ボックス 540"/>
        <xdr:cNvSpPr txBox="1"/>
      </xdr:nvSpPr>
      <xdr:spPr>
        <a:xfrm>
          <a:off x="12769215" y="64135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100330</xdr:rowOff>
    </xdr:from>
    <xdr:to>
      <xdr:col>67</xdr:col>
      <xdr:colOff>101600</xdr:colOff>
      <xdr:row>36</xdr:row>
      <xdr:rowOff>30480</xdr:rowOff>
    </xdr:to>
    <xdr:sp macro="" textlink="">
      <xdr:nvSpPr>
        <xdr:cNvPr id="542" name="楕円 541"/>
        <xdr:cNvSpPr/>
      </xdr:nvSpPr>
      <xdr:spPr>
        <a:xfrm>
          <a:off x="12125325"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46990</xdr:rowOff>
    </xdr:from>
    <xdr:ext cx="530860" cy="259080"/>
    <xdr:sp macro="" textlink="">
      <xdr:nvSpPr>
        <xdr:cNvPr id="543" name="テキスト ボックス 542"/>
        <xdr:cNvSpPr txBox="1"/>
      </xdr:nvSpPr>
      <xdr:spPr>
        <a:xfrm>
          <a:off x="11927840" y="58762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30,385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1826875" y="7429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194435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194435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2912725"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2912725"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3998575"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3998575"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1826875" y="8255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075" cy="219710"/>
    <xdr:sp macro="" textlink="">
      <xdr:nvSpPr>
        <xdr:cNvPr id="552" name="テキスト ボックス 551"/>
        <xdr:cNvSpPr txBox="1"/>
      </xdr:nvSpPr>
      <xdr:spPr>
        <a:xfrm>
          <a:off x="11788775" y="8064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1826875" y="1054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99060</xdr:rowOff>
    </xdr:from>
    <xdr:to>
      <xdr:col>89</xdr:col>
      <xdr:colOff>177800</xdr:colOff>
      <xdr:row>59</xdr:row>
      <xdr:rowOff>99060</xdr:rowOff>
    </xdr:to>
    <xdr:cxnSp macro="">
      <xdr:nvCxnSpPr>
        <xdr:cNvPr id="554" name="直線コネクタ 553"/>
        <xdr:cNvCxnSpPr/>
      </xdr:nvCxnSpPr>
      <xdr:spPr>
        <a:xfrm>
          <a:off x="11826875" y="1021461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128270</xdr:rowOff>
    </xdr:from>
    <xdr:ext cx="245110" cy="259080"/>
    <xdr:sp macro="" textlink="">
      <xdr:nvSpPr>
        <xdr:cNvPr id="555" name="テキスト ボックス 554"/>
        <xdr:cNvSpPr txBox="1"/>
      </xdr:nvSpPr>
      <xdr:spPr>
        <a:xfrm>
          <a:off x="11587480" y="10072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56" name="直線コネクタ 555"/>
        <xdr:cNvCxnSpPr/>
      </xdr:nvCxnSpPr>
      <xdr:spPr>
        <a:xfrm>
          <a:off x="11826875" y="988758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29590" cy="253365"/>
    <xdr:sp macro="" textlink="">
      <xdr:nvSpPr>
        <xdr:cNvPr id="557" name="テキスト ボックス 556"/>
        <xdr:cNvSpPr txBox="1"/>
      </xdr:nvSpPr>
      <xdr:spPr>
        <a:xfrm>
          <a:off x="11323955" y="974534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58" name="直線コネクタ 557"/>
        <xdr:cNvCxnSpPr/>
      </xdr:nvCxnSpPr>
      <xdr:spPr>
        <a:xfrm>
          <a:off x="11826875" y="956183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54</xdr:row>
      <xdr:rowOff>160655</xdr:rowOff>
    </xdr:from>
    <xdr:ext cx="591820" cy="259080"/>
    <xdr:sp macro="" textlink="">
      <xdr:nvSpPr>
        <xdr:cNvPr id="559" name="テキスト ボックス 558"/>
        <xdr:cNvSpPr txBox="1"/>
      </xdr:nvSpPr>
      <xdr:spPr>
        <a:xfrm>
          <a:off x="11259820" y="9418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0" name="直線コネクタ 559"/>
        <xdr:cNvCxnSpPr/>
      </xdr:nvCxnSpPr>
      <xdr:spPr>
        <a:xfrm>
          <a:off x="11826875" y="923480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91820" cy="253365"/>
    <xdr:sp macro="" textlink="">
      <xdr:nvSpPr>
        <xdr:cNvPr id="561" name="テキスト ボックス 560"/>
        <xdr:cNvSpPr txBox="1"/>
      </xdr:nvSpPr>
      <xdr:spPr>
        <a:xfrm>
          <a:off x="11259820" y="9093200"/>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2" name="直線コネクタ 561"/>
        <xdr:cNvCxnSpPr/>
      </xdr:nvCxnSpPr>
      <xdr:spPr>
        <a:xfrm>
          <a:off x="11826875" y="890841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1820" cy="258445"/>
    <xdr:sp macro="" textlink="">
      <xdr:nvSpPr>
        <xdr:cNvPr id="563" name="テキスト ボックス 562"/>
        <xdr:cNvSpPr txBox="1"/>
      </xdr:nvSpPr>
      <xdr:spPr>
        <a:xfrm>
          <a:off x="11259820" y="8766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4" name="直線コネクタ 563"/>
        <xdr:cNvCxnSpPr/>
      </xdr:nvCxnSpPr>
      <xdr:spPr>
        <a:xfrm>
          <a:off x="11826875" y="858139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1820" cy="259080"/>
    <xdr:sp macro="" textlink="">
      <xdr:nvSpPr>
        <xdr:cNvPr id="565" name="テキスト ボックス 564"/>
        <xdr:cNvSpPr txBox="1"/>
      </xdr:nvSpPr>
      <xdr:spPr>
        <a:xfrm>
          <a:off x="11259820" y="8439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1826875" y="825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820" cy="253365"/>
    <xdr:sp macro="" textlink="">
      <xdr:nvSpPr>
        <xdr:cNvPr id="567" name="テキスト ボックス 566"/>
        <xdr:cNvSpPr txBox="1"/>
      </xdr:nvSpPr>
      <xdr:spPr>
        <a:xfrm>
          <a:off x="11259820" y="8112760"/>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1826875" y="8255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635</xdr:rowOff>
    </xdr:from>
    <xdr:to>
      <xdr:col>85</xdr:col>
      <xdr:colOff>126365</xdr:colOff>
      <xdr:row>58</xdr:row>
      <xdr:rowOff>48895</xdr:rowOff>
    </xdr:to>
    <xdr:cxnSp macro="">
      <xdr:nvCxnSpPr>
        <xdr:cNvPr id="569" name="直線コネクタ 568"/>
        <xdr:cNvCxnSpPr/>
      </xdr:nvCxnSpPr>
      <xdr:spPr>
        <a:xfrm flipV="1">
          <a:off x="15507970" y="9258935"/>
          <a:ext cx="1270" cy="734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52705</xdr:rowOff>
    </xdr:from>
    <xdr:ext cx="532765" cy="253365"/>
    <xdr:sp macro="" textlink="">
      <xdr:nvSpPr>
        <xdr:cNvPr id="570" name="教育費最小値テキスト"/>
        <xdr:cNvSpPr txBox="1"/>
      </xdr:nvSpPr>
      <xdr:spPr>
        <a:xfrm>
          <a:off x="15560675" y="999680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33,942</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48895</xdr:rowOff>
    </xdr:from>
    <xdr:to>
      <xdr:col>86</xdr:col>
      <xdr:colOff>25400</xdr:colOff>
      <xdr:row>58</xdr:row>
      <xdr:rowOff>48895</xdr:rowOff>
    </xdr:to>
    <xdr:cxnSp macro="">
      <xdr:nvCxnSpPr>
        <xdr:cNvPr id="571" name="直線コネクタ 570"/>
        <xdr:cNvCxnSpPr/>
      </xdr:nvCxnSpPr>
      <xdr:spPr>
        <a:xfrm>
          <a:off x="15420975" y="999299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118745</xdr:rowOff>
    </xdr:from>
    <xdr:ext cx="596900" cy="259080"/>
    <xdr:sp macro="" textlink="">
      <xdr:nvSpPr>
        <xdr:cNvPr id="572" name="教育費最大値テキスト"/>
        <xdr:cNvSpPr txBox="1"/>
      </xdr:nvSpPr>
      <xdr:spPr>
        <a:xfrm>
          <a:off x="15560675" y="90341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146,323</a:t>
          </a:r>
          <a:endParaRPr kumimoji="1" lang="ja-JP" altLang="en-US" sz="1000" b="1">
            <a:latin typeface="ＭＳ Ｐゴシック"/>
          </a:endParaRPr>
        </a:p>
      </xdr:txBody>
    </xdr:sp>
    <xdr:clientData/>
  </xdr:oneCellAnchor>
  <xdr:twoCellAnchor>
    <xdr:from>
      <xdr:col>85</xdr:col>
      <xdr:colOff>38100</xdr:colOff>
      <xdr:row>54</xdr:row>
      <xdr:rowOff>635</xdr:rowOff>
    </xdr:from>
    <xdr:to>
      <xdr:col>86</xdr:col>
      <xdr:colOff>25400</xdr:colOff>
      <xdr:row>54</xdr:row>
      <xdr:rowOff>635</xdr:rowOff>
    </xdr:to>
    <xdr:cxnSp macro="">
      <xdr:nvCxnSpPr>
        <xdr:cNvPr id="573" name="直線コネクタ 572"/>
        <xdr:cNvCxnSpPr/>
      </xdr:nvCxnSpPr>
      <xdr:spPr>
        <a:xfrm>
          <a:off x="15420975" y="925893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133985</xdr:rowOff>
    </xdr:from>
    <xdr:to>
      <xdr:col>85</xdr:col>
      <xdr:colOff>127000</xdr:colOff>
      <xdr:row>58</xdr:row>
      <xdr:rowOff>19685</xdr:rowOff>
    </xdr:to>
    <xdr:cxnSp macro="">
      <xdr:nvCxnSpPr>
        <xdr:cNvPr id="574" name="直線コネクタ 573"/>
        <xdr:cNvCxnSpPr/>
      </xdr:nvCxnSpPr>
      <xdr:spPr>
        <a:xfrm flipV="1">
          <a:off x="14709775" y="9906635"/>
          <a:ext cx="8001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11430</xdr:rowOff>
    </xdr:from>
    <xdr:ext cx="532765" cy="259080"/>
    <xdr:sp macro="" textlink="">
      <xdr:nvSpPr>
        <xdr:cNvPr id="575" name="教育費平均値テキスト"/>
        <xdr:cNvSpPr txBox="1"/>
      </xdr:nvSpPr>
      <xdr:spPr>
        <a:xfrm>
          <a:off x="15560675" y="9612630"/>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61,603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160020</xdr:rowOff>
    </xdr:from>
    <xdr:to>
      <xdr:col>85</xdr:col>
      <xdr:colOff>177800</xdr:colOff>
      <xdr:row>57</xdr:row>
      <xdr:rowOff>90170</xdr:rowOff>
    </xdr:to>
    <xdr:sp macro="" textlink="">
      <xdr:nvSpPr>
        <xdr:cNvPr id="576" name="フローチャート: 判断 575"/>
        <xdr:cNvSpPr/>
      </xdr:nvSpPr>
      <xdr:spPr>
        <a:xfrm>
          <a:off x="15459075"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19685</xdr:rowOff>
    </xdr:from>
    <xdr:to>
      <xdr:col>81</xdr:col>
      <xdr:colOff>50800</xdr:colOff>
      <xdr:row>58</xdr:row>
      <xdr:rowOff>40640</xdr:rowOff>
    </xdr:to>
    <xdr:cxnSp macro="">
      <xdr:nvCxnSpPr>
        <xdr:cNvPr id="577" name="直線コネクタ 576"/>
        <xdr:cNvCxnSpPr/>
      </xdr:nvCxnSpPr>
      <xdr:spPr>
        <a:xfrm flipV="1">
          <a:off x="13868400" y="9963785"/>
          <a:ext cx="84137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16510</xdr:rowOff>
    </xdr:from>
    <xdr:to>
      <xdr:col>81</xdr:col>
      <xdr:colOff>101600</xdr:colOff>
      <xdr:row>57</xdr:row>
      <xdr:rowOff>118110</xdr:rowOff>
    </xdr:to>
    <xdr:sp macro="" textlink="">
      <xdr:nvSpPr>
        <xdr:cNvPr id="578" name="フローチャート: 判断 577"/>
        <xdr:cNvSpPr/>
      </xdr:nvSpPr>
      <xdr:spPr>
        <a:xfrm>
          <a:off x="14658975" y="978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134620</xdr:rowOff>
    </xdr:from>
    <xdr:ext cx="530860" cy="253365"/>
    <xdr:sp macro="" textlink="">
      <xdr:nvSpPr>
        <xdr:cNvPr id="579" name="テキスト ボックス 578"/>
        <xdr:cNvSpPr txBox="1"/>
      </xdr:nvSpPr>
      <xdr:spPr>
        <a:xfrm>
          <a:off x="14461490" y="956437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57,378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103505</xdr:rowOff>
    </xdr:from>
    <xdr:to>
      <xdr:col>76</xdr:col>
      <xdr:colOff>114300</xdr:colOff>
      <xdr:row>58</xdr:row>
      <xdr:rowOff>40640</xdr:rowOff>
    </xdr:to>
    <xdr:cxnSp macro="">
      <xdr:nvCxnSpPr>
        <xdr:cNvPr id="580" name="直線コネクタ 579"/>
        <xdr:cNvCxnSpPr/>
      </xdr:nvCxnSpPr>
      <xdr:spPr>
        <a:xfrm>
          <a:off x="13027025" y="9876155"/>
          <a:ext cx="841375"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161925</xdr:rowOff>
    </xdr:from>
    <xdr:to>
      <xdr:col>76</xdr:col>
      <xdr:colOff>165100</xdr:colOff>
      <xdr:row>57</xdr:row>
      <xdr:rowOff>92075</xdr:rowOff>
    </xdr:to>
    <xdr:sp macro="" textlink="">
      <xdr:nvSpPr>
        <xdr:cNvPr id="581" name="フローチャート: 判断 580"/>
        <xdr:cNvSpPr/>
      </xdr:nvSpPr>
      <xdr:spPr>
        <a:xfrm>
          <a:off x="138176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109220</xdr:rowOff>
    </xdr:from>
    <xdr:ext cx="530860" cy="253365"/>
    <xdr:sp macro="" textlink="">
      <xdr:nvSpPr>
        <xdr:cNvPr id="582" name="テキスト ボックス 581"/>
        <xdr:cNvSpPr txBox="1"/>
      </xdr:nvSpPr>
      <xdr:spPr>
        <a:xfrm>
          <a:off x="13610590" y="953897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51</xdr:row>
      <xdr:rowOff>50800</xdr:rowOff>
    </xdr:from>
    <xdr:to>
      <xdr:col>71</xdr:col>
      <xdr:colOff>177800</xdr:colOff>
      <xdr:row>57</xdr:row>
      <xdr:rowOff>103505</xdr:rowOff>
    </xdr:to>
    <xdr:cxnSp macro="">
      <xdr:nvCxnSpPr>
        <xdr:cNvPr id="583" name="直線コネクタ 582"/>
        <xdr:cNvCxnSpPr/>
      </xdr:nvCxnSpPr>
      <xdr:spPr>
        <a:xfrm>
          <a:off x="12176125" y="8794750"/>
          <a:ext cx="850900" cy="1081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140335</xdr:rowOff>
    </xdr:from>
    <xdr:to>
      <xdr:col>72</xdr:col>
      <xdr:colOff>38100</xdr:colOff>
      <xdr:row>57</xdr:row>
      <xdr:rowOff>70485</xdr:rowOff>
    </xdr:to>
    <xdr:sp macro="" textlink="">
      <xdr:nvSpPr>
        <xdr:cNvPr id="584" name="フローチャート: 判断 583"/>
        <xdr:cNvSpPr/>
      </xdr:nvSpPr>
      <xdr:spPr>
        <a:xfrm>
          <a:off x="12976225" y="974153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86995</xdr:rowOff>
    </xdr:from>
    <xdr:ext cx="530860" cy="253365"/>
    <xdr:sp macro="" textlink="">
      <xdr:nvSpPr>
        <xdr:cNvPr id="585" name="テキスト ボックス 584"/>
        <xdr:cNvSpPr txBox="1"/>
      </xdr:nvSpPr>
      <xdr:spPr>
        <a:xfrm>
          <a:off x="12769215" y="951674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156845</xdr:rowOff>
    </xdr:from>
    <xdr:to>
      <xdr:col>67</xdr:col>
      <xdr:colOff>101600</xdr:colOff>
      <xdr:row>57</xdr:row>
      <xdr:rowOff>86995</xdr:rowOff>
    </xdr:to>
    <xdr:sp macro="" textlink="">
      <xdr:nvSpPr>
        <xdr:cNvPr id="586" name="フローチャート: 判断 585"/>
        <xdr:cNvSpPr/>
      </xdr:nvSpPr>
      <xdr:spPr>
        <a:xfrm>
          <a:off x="12125325" y="975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78105</xdr:rowOff>
    </xdr:from>
    <xdr:ext cx="530860" cy="253365"/>
    <xdr:sp macro="" textlink="">
      <xdr:nvSpPr>
        <xdr:cNvPr id="587" name="テキスト ボックス 586"/>
        <xdr:cNvSpPr txBox="1"/>
      </xdr:nvSpPr>
      <xdr:spPr>
        <a:xfrm>
          <a:off x="11927840" y="985075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xdr:cNvSpPr txBox="1"/>
      </xdr:nvSpPr>
      <xdr:spPr>
        <a:xfrm>
          <a:off x="153289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0095" cy="259080"/>
    <xdr:sp macro="" textlink="">
      <xdr:nvSpPr>
        <xdr:cNvPr id="589" name="テキスト ボックス 588"/>
        <xdr:cNvSpPr txBox="1"/>
      </xdr:nvSpPr>
      <xdr:spPr>
        <a:xfrm>
          <a:off x="145288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0095" cy="259080"/>
    <xdr:sp macro="" textlink="">
      <xdr:nvSpPr>
        <xdr:cNvPr id="590" name="テキスト ボックス 589"/>
        <xdr:cNvSpPr txBox="1"/>
      </xdr:nvSpPr>
      <xdr:spPr>
        <a:xfrm>
          <a:off x="13687425"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0095" cy="259080"/>
    <xdr:sp macro="" textlink="">
      <xdr:nvSpPr>
        <xdr:cNvPr id="591" name="テキスト ボックス 590"/>
        <xdr:cNvSpPr txBox="1"/>
      </xdr:nvSpPr>
      <xdr:spPr>
        <a:xfrm>
          <a:off x="128460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0095" cy="259080"/>
    <xdr:sp macro="" textlink="">
      <xdr:nvSpPr>
        <xdr:cNvPr id="592" name="テキスト ボックス 591"/>
        <xdr:cNvSpPr txBox="1"/>
      </xdr:nvSpPr>
      <xdr:spPr>
        <a:xfrm>
          <a:off x="119951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57</xdr:row>
      <xdr:rowOff>83185</xdr:rowOff>
    </xdr:from>
    <xdr:to>
      <xdr:col>85</xdr:col>
      <xdr:colOff>177800</xdr:colOff>
      <xdr:row>58</xdr:row>
      <xdr:rowOff>13335</xdr:rowOff>
    </xdr:to>
    <xdr:sp macro="" textlink="">
      <xdr:nvSpPr>
        <xdr:cNvPr id="593" name="楕円 592"/>
        <xdr:cNvSpPr/>
      </xdr:nvSpPr>
      <xdr:spPr>
        <a:xfrm>
          <a:off x="15459075"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169545</xdr:rowOff>
    </xdr:from>
    <xdr:ext cx="532765" cy="253365"/>
    <xdr:sp macro="" textlink="">
      <xdr:nvSpPr>
        <xdr:cNvPr id="594" name="教育費該当値テキスト"/>
        <xdr:cNvSpPr txBox="1"/>
      </xdr:nvSpPr>
      <xdr:spPr>
        <a:xfrm>
          <a:off x="15560675" y="977074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47,096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140335</xdr:rowOff>
    </xdr:from>
    <xdr:to>
      <xdr:col>81</xdr:col>
      <xdr:colOff>101600</xdr:colOff>
      <xdr:row>58</xdr:row>
      <xdr:rowOff>70485</xdr:rowOff>
    </xdr:to>
    <xdr:sp macro="" textlink="">
      <xdr:nvSpPr>
        <xdr:cNvPr id="595" name="楕円 594"/>
        <xdr:cNvSpPr/>
      </xdr:nvSpPr>
      <xdr:spPr>
        <a:xfrm>
          <a:off x="14658975"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61595</xdr:rowOff>
    </xdr:from>
    <xdr:ext cx="530860" cy="259080"/>
    <xdr:sp macro="" textlink="">
      <xdr:nvSpPr>
        <xdr:cNvPr id="596" name="テキスト ボックス 595"/>
        <xdr:cNvSpPr txBox="1"/>
      </xdr:nvSpPr>
      <xdr:spPr>
        <a:xfrm>
          <a:off x="14461490" y="100056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161290</xdr:rowOff>
    </xdr:from>
    <xdr:to>
      <xdr:col>76</xdr:col>
      <xdr:colOff>165100</xdr:colOff>
      <xdr:row>58</xdr:row>
      <xdr:rowOff>91440</xdr:rowOff>
    </xdr:to>
    <xdr:sp macro="" textlink="">
      <xdr:nvSpPr>
        <xdr:cNvPr id="597" name="楕円 596"/>
        <xdr:cNvSpPr/>
      </xdr:nvSpPr>
      <xdr:spPr>
        <a:xfrm>
          <a:off x="13817600" y="99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82550</xdr:rowOff>
    </xdr:from>
    <xdr:ext cx="530860" cy="259080"/>
    <xdr:sp macro="" textlink="">
      <xdr:nvSpPr>
        <xdr:cNvPr id="598" name="テキスト ボックス 597"/>
        <xdr:cNvSpPr txBox="1"/>
      </xdr:nvSpPr>
      <xdr:spPr>
        <a:xfrm>
          <a:off x="13610590" y="100266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35,185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52705</xdr:rowOff>
    </xdr:from>
    <xdr:to>
      <xdr:col>72</xdr:col>
      <xdr:colOff>38100</xdr:colOff>
      <xdr:row>57</xdr:row>
      <xdr:rowOff>154940</xdr:rowOff>
    </xdr:to>
    <xdr:sp macro="" textlink="">
      <xdr:nvSpPr>
        <xdr:cNvPr id="599" name="楕円 598"/>
        <xdr:cNvSpPr/>
      </xdr:nvSpPr>
      <xdr:spPr>
        <a:xfrm>
          <a:off x="12976225" y="9825355"/>
          <a:ext cx="9207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145415</xdr:rowOff>
    </xdr:from>
    <xdr:ext cx="530860" cy="253365"/>
    <xdr:sp macro="" textlink="">
      <xdr:nvSpPr>
        <xdr:cNvPr id="600" name="テキスト ボックス 599"/>
        <xdr:cNvSpPr txBox="1"/>
      </xdr:nvSpPr>
      <xdr:spPr>
        <a:xfrm>
          <a:off x="12769215" y="991806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51,815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50</xdr:row>
      <xdr:rowOff>171450</xdr:rowOff>
    </xdr:from>
    <xdr:to>
      <xdr:col>67</xdr:col>
      <xdr:colOff>101600</xdr:colOff>
      <xdr:row>51</xdr:row>
      <xdr:rowOff>101600</xdr:rowOff>
    </xdr:to>
    <xdr:sp macro="" textlink="">
      <xdr:nvSpPr>
        <xdr:cNvPr id="601" name="楕円 600"/>
        <xdr:cNvSpPr/>
      </xdr:nvSpPr>
      <xdr:spPr>
        <a:xfrm>
          <a:off x="12125325" y="874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49</xdr:row>
      <xdr:rowOff>118110</xdr:rowOff>
    </xdr:from>
    <xdr:ext cx="594995" cy="259080"/>
    <xdr:sp macro="" textlink="">
      <xdr:nvSpPr>
        <xdr:cNvPr id="602" name="テキスト ボックス 601"/>
        <xdr:cNvSpPr txBox="1"/>
      </xdr:nvSpPr>
      <xdr:spPr>
        <a:xfrm>
          <a:off x="11895455" y="8519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217,383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1826875" y="10858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194435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194435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2912725"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2912725"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3998575"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3998575"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1826875" y="11684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075" cy="219710"/>
    <xdr:sp macro="" textlink="">
      <xdr:nvSpPr>
        <xdr:cNvPr id="611" name="テキスト ボックス 610"/>
        <xdr:cNvSpPr txBox="1"/>
      </xdr:nvSpPr>
      <xdr:spPr>
        <a:xfrm>
          <a:off x="11788775" y="11493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1826875" y="1397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3" name="直線コネクタ 612"/>
        <xdr:cNvCxnSpPr/>
      </xdr:nvCxnSpPr>
      <xdr:spPr>
        <a:xfrm>
          <a:off x="11826875" y="1364361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5110" cy="259080"/>
    <xdr:sp macro="" textlink="">
      <xdr:nvSpPr>
        <xdr:cNvPr id="614" name="テキスト ボックス 613"/>
        <xdr:cNvSpPr txBox="1"/>
      </xdr:nvSpPr>
      <xdr:spPr>
        <a:xfrm>
          <a:off x="11587480" y="13501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5" name="直線コネクタ 614"/>
        <xdr:cNvCxnSpPr/>
      </xdr:nvCxnSpPr>
      <xdr:spPr>
        <a:xfrm>
          <a:off x="11826875" y="1331658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29590" cy="253365"/>
    <xdr:sp macro="" textlink="">
      <xdr:nvSpPr>
        <xdr:cNvPr id="616" name="テキスト ボックス 615"/>
        <xdr:cNvSpPr txBox="1"/>
      </xdr:nvSpPr>
      <xdr:spPr>
        <a:xfrm>
          <a:off x="11323955" y="1317434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7" name="直線コネクタ 616"/>
        <xdr:cNvCxnSpPr/>
      </xdr:nvCxnSpPr>
      <xdr:spPr>
        <a:xfrm>
          <a:off x="11826875" y="1299083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29590" cy="259080"/>
    <xdr:sp macro="" textlink="">
      <xdr:nvSpPr>
        <xdr:cNvPr id="618" name="テキスト ボックス 617"/>
        <xdr:cNvSpPr txBox="1"/>
      </xdr:nvSpPr>
      <xdr:spPr>
        <a:xfrm>
          <a:off x="11323955" y="128479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9" name="直線コネクタ 618"/>
        <xdr:cNvCxnSpPr/>
      </xdr:nvCxnSpPr>
      <xdr:spPr>
        <a:xfrm>
          <a:off x="11826875" y="1266380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29590" cy="253365"/>
    <xdr:sp macro="" textlink="">
      <xdr:nvSpPr>
        <xdr:cNvPr id="620" name="テキスト ボックス 619"/>
        <xdr:cNvSpPr txBox="1"/>
      </xdr:nvSpPr>
      <xdr:spPr>
        <a:xfrm>
          <a:off x="11323955" y="1252220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1" name="直線コネクタ 620"/>
        <xdr:cNvCxnSpPr/>
      </xdr:nvCxnSpPr>
      <xdr:spPr>
        <a:xfrm>
          <a:off x="11826875" y="1233741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1820" cy="258445"/>
    <xdr:sp macro="" textlink="">
      <xdr:nvSpPr>
        <xdr:cNvPr id="622" name="テキスト ボックス 621"/>
        <xdr:cNvSpPr txBox="1"/>
      </xdr:nvSpPr>
      <xdr:spPr>
        <a:xfrm>
          <a:off x="11259820" y="12195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3" name="直線コネクタ 622"/>
        <xdr:cNvCxnSpPr/>
      </xdr:nvCxnSpPr>
      <xdr:spPr>
        <a:xfrm>
          <a:off x="11826875" y="1201039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1820" cy="259080"/>
    <xdr:sp macro="" textlink="">
      <xdr:nvSpPr>
        <xdr:cNvPr id="624" name="テキスト ボックス 623"/>
        <xdr:cNvSpPr txBox="1"/>
      </xdr:nvSpPr>
      <xdr:spPr>
        <a:xfrm>
          <a:off x="1125982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1826875" y="1168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820" cy="253365"/>
    <xdr:sp macro="" textlink="">
      <xdr:nvSpPr>
        <xdr:cNvPr id="626" name="テキスト ボックス 625"/>
        <xdr:cNvSpPr txBox="1"/>
      </xdr:nvSpPr>
      <xdr:spPr>
        <a:xfrm>
          <a:off x="11259820" y="11541760"/>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1826875" y="11684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33020</xdr:rowOff>
    </xdr:from>
    <xdr:to>
      <xdr:col>85</xdr:col>
      <xdr:colOff>126365</xdr:colOff>
      <xdr:row>79</xdr:row>
      <xdr:rowOff>99060</xdr:rowOff>
    </xdr:to>
    <xdr:cxnSp macro="">
      <xdr:nvCxnSpPr>
        <xdr:cNvPr id="628" name="直線コネクタ 627"/>
        <xdr:cNvCxnSpPr/>
      </xdr:nvCxnSpPr>
      <xdr:spPr>
        <a:xfrm flipV="1">
          <a:off x="15507970" y="12034520"/>
          <a:ext cx="1270" cy="1609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47650" cy="259080"/>
    <xdr:sp macro="" textlink="">
      <xdr:nvSpPr>
        <xdr:cNvPr id="629" name="災害復旧費最小値テキスト"/>
        <xdr:cNvSpPr txBox="1"/>
      </xdr:nvSpPr>
      <xdr:spPr>
        <a:xfrm>
          <a:off x="15560675" y="136474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30" name="直線コネクタ 629"/>
        <xdr:cNvCxnSpPr/>
      </xdr:nvCxnSpPr>
      <xdr:spPr>
        <a:xfrm>
          <a:off x="15420975" y="1364361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151130</xdr:rowOff>
    </xdr:from>
    <xdr:ext cx="596900" cy="259080"/>
    <xdr:sp macro="" textlink="">
      <xdr:nvSpPr>
        <xdr:cNvPr id="631" name="災害復旧費最大値テキスト"/>
        <xdr:cNvSpPr txBox="1"/>
      </xdr:nvSpPr>
      <xdr:spPr>
        <a:xfrm>
          <a:off x="15560675" y="118097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147,823</a:t>
          </a:r>
          <a:endParaRPr kumimoji="1" lang="ja-JP" altLang="en-US" sz="1000" b="1">
            <a:latin typeface="ＭＳ Ｐゴシック"/>
          </a:endParaRPr>
        </a:p>
      </xdr:txBody>
    </xdr:sp>
    <xdr:clientData/>
  </xdr:oneCellAnchor>
  <xdr:twoCellAnchor>
    <xdr:from>
      <xdr:col>85</xdr:col>
      <xdr:colOff>38100</xdr:colOff>
      <xdr:row>70</xdr:row>
      <xdr:rowOff>33020</xdr:rowOff>
    </xdr:from>
    <xdr:to>
      <xdr:col>86</xdr:col>
      <xdr:colOff>25400</xdr:colOff>
      <xdr:row>70</xdr:row>
      <xdr:rowOff>33020</xdr:rowOff>
    </xdr:to>
    <xdr:cxnSp macro="">
      <xdr:nvCxnSpPr>
        <xdr:cNvPr id="632" name="直線コネクタ 631"/>
        <xdr:cNvCxnSpPr/>
      </xdr:nvCxnSpPr>
      <xdr:spPr>
        <a:xfrm>
          <a:off x="15420975" y="1203452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64135</xdr:rowOff>
    </xdr:from>
    <xdr:to>
      <xdr:col>85</xdr:col>
      <xdr:colOff>127000</xdr:colOff>
      <xdr:row>79</xdr:row>
      <xdr:rowOff>70485</xdr:rowOff>
    </xdr:to>
    <xdr:cxnSp macro="">
      <xdr:nvCxnSpPr>
        <xdr:cNvPr id="633" name="直線コネクタ 632"/>
        <xdr:cNvCxnSpPr/>
      </xdr:nvCxnSpPr>
      <xdr:spPr>
        <a:xfrm>
          <a:off x="14709775" y="13608685"/>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141605</xdr:rowOff>
    </xdr:from>
    <xdr:ext cx="467995" cy="259080"/>
    <xdr:sp macro="" textlink="">
      <xdr:nvSpPr>
        <xdr:cNvPr id="634" name="災害復旧費平均値テキスト"/>
        <xdr:cNvSpPr txBox="1"/>
      </xdr:nvSpPr>
      <xdr:spPr>
        <a:xfrm>
          <a:off x="15560675" y="13343255"/>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118745</xdr:rowOff>
    </xdr:from>
    <xdr:to>
      <xdr:col>85</xdr:col>
      <xdr:colOff>177800</xdr:colOff>
      <xdr:row>79</xdr:row>
      <xdr:rowOff>48895</xdr:rowOff>
    </xdr:to>
    <xdr:sp macro="" textlink="">
      <xdr:nvSpPr>
        <xdr:cNvPr id="635" name="フローチャート: 判断 634"/>
        <xdr:cNvSpPr/>
      </xdr:nvSpPr>
      <xdr:spPr>
        <a:xfrm>
          <a:off x="15459075" y="1349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64135</xdr:rowOff>
    </xdr:from>
    <xdr:to>
      <xdr:col>81</xdr:col>
      <xdr:colOff>50800</xdr:colOff>
      <xdr:row>79</xdr:row>
      <xdr:rowOff>98425</xdr:rowOff>
    </xdr:to>
    <xdr:cxnSp macro="">
      <xdr:nvCxnSpPr>
        <xdr:cNvPr id="636" name="直線コネクタ 635"/>
        <xdr:cNvCxnSpPr/>
      </xdr:nvCxnSpPr>
      <xdr:spPr>
        <a:xfrm flipV="1">
          <a:off x="13868400" y="13608685"/>
          <a:ext cx="84137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167005</xdr:rowOff>
    </xdr:from>
    <xdr:to>
      <xdr:col>81</xdr:col>
      <xdr:colOff>101600</xdr:colOff>
      <xdr:row>79</xdr:row>
      <xdr:rowOff>97790</xdr:rowOff>
    </xdr:to>
    <xdr:sp macro="" textlink="">
      <xdr:nvSpPr>
        <xdr:cNvPr id="637" name="フローチャート: 判断 636"/>
        <xdr:cNvSpPr/>
      </xdr:nvSpPr>
      <xdr:spPr>
        <a:xfrm>
          <a:off x="14658975" y="13540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113665</xdr:rowOff>
    </xdr:from>
    <xdr:ext cx="466090" cy="258445"/>
    <xdr:sp macro="" textlink="">
      <xdr:nvSpPr>
        <xdr:cNvPr id="638" name="テキスト ボックス 637"/>
        <xdr:cNvSpPr txBox="1"/>
      </xdr:nvSpPr>
      <xdr:spPr>
        <a:xfrm>
          <a:off x="14484350" y="1331531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90170</xdr:rowOff>
    </xdr:from>
    <xdr:to>
      <xdr:col>76</xdr:col>
      <xdr:colOff>114300</xdr:colOff>
      <xdr:row>79</xdr:row>
      <xdr:rowOff>98425</xdr:rowOff>
    </xdr:to>
    <xdr:cxnSp macro="">
      <xdr:nvCxnSpPr>
        <xdr:cNvPr id="639" name="直線コネクタ 638"/>
        <xdr:cNvCxnSpPr/>
      </xdr:nvCxnSpPr>
      <xdr:spPr>
        <a:xfrm>
          <a:off x="13027025" y="13634720"/>
          <a:ext cx="84137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157480</xdr:rowOff>
    </xdr:from>
    <xdr:to>
      <xdr:col>76</xdr:col>
      <xdr:colOff>165100</xdr:colOff>
      <xdr:row>79</xdr:row>
      <xdr:rowOff>87630</xdr:rowOff>
    </xdr:to>
    <xdr:sp macro="" textlink="">
      <xdr:nvSpPr>
        <xdr:cNvPr id="640" name="フローチャート: 判断 639"/>
        <xdr:cNvSpPr/>
      </xdr:nvSpPr>
      <xdr:spPr>
        <a:xfrm>
          <a:off x="13817600" y="135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104140</xdr:rowOff>
    </xdr:from>
    <xdr:ext cx="466090" cy="259080"/>
    <xdr:sp macro="" textlink="">
      <xdr:nvSpPr>
        <xdr:cNvPr id="641" name="テキスト ボックス 640"/>
        <xdr:cNvSpPr txBox="1"/>
      </xdr:nvSpPr>
      <xdr:spPr>
        <a:xfrm>
          <a:off x="13642975" y="133057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34925</xdr:rowOff>
    </xdr:from>
    <xdr:to>
      <xdr:col>71</xdr:col>
      <xdr:colOff>177800</xdr:colOff>
      <xdr:row>79</xdr:row>
      <xdr:rowOff>90170</xdr:rowOff>
    </xdr:to>
    <xdr:cxnSp macro="">
      <xdr:nvCxnSpPr>
        <xdr:cNvPr id="642" name="直線コネクタ 641"/>
        <xdr:cNvCxnSpPr/>
      </xdr:nvCxnSpPr>
      <xdr:spPr>
        <a:xfrm>
          <a:off x="12176125" y="13579475"/>
          <a:ext cx="8509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137795</xdr:rowOff>
    </xdr:from>
    <xdr:to>
      <xdr:col>72</xdr:col>
      <xdr:colOff>38100</xdr:colOff>
      <xdr:row>79</xdr:row>
      <xdr:rowOff>67945</xdr:rowOff>
    </xdr:to>
    <xdr:sp macro="" textlink="">
      <xdr:nvSpPr>
        <xdr:cNvPr id="643" name="フローチャート: 判断 642"/>
        <xdr:cNvSpPr/>
      </xdr:nvSpPr>
      <xdr:spPr>
        <a:xfrm>
          <a:off x="12976225" y="1351089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84455</xdr:rowOff>
    </xdr:from>
    <xdr:ext cx="466090" cy="259080"/>
    <xdr:sp macro="" textlink="">
      <xdr:nvSpPr>
        <xdr:cNvPr id="644" name="テキスト ボックス 643"/>
        <xdr:cNvSpPr txBox="1"/>
      </xdr:nvSpPr>
      <xdr:spPr>
        <a:xfrm>
          <a:off x="12801600" y="132861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168275</xdr:rowOff>
    </xdr:from>
    <xdr:to>
      <xdr:col>67</xdr:col>
      <xdr:colOff>101600</xdr:colOff>
      <xdr:row>79</xdr:row>
      <xdr:rowOff>98425</xdr:rowOff>
    </xdr:to>
    <xdr:sp macro="" textlink="">
      <xdr:nvSpPr>
        <xdr:cNvPr id="645" name="フローチャート: 判断 644"/>
        <xdr:cNvSpPr/>
      </xdr:nvSpPr>
      <xdr:spPr>
        <a:xfrm>
          <a:off x="12125325" y="1354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89535</xdr:rowOff>
    </xdr:from>
    <xdr:ext cx="466090" cy="253365"/>
    <xdr:sp macro="" textlink="">
      <xdr:nvSpPr>
        <xdr:cNvPr id="646" name="テキスト ボックス 645"/>
        <xdr:cNvSpPr txBox="1"/>
      </xdr:nvSpPr>
      <xdr:spPr>
        <a:xfrm>
          <a:off x="11950700" y="1363408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7" name="テキスト ボックス 646"/>
        <xdr:cNvSpPr txBox="1"/>
      </xdr:nvSpPr>
      <xdr:spPr>
        <a:xfrm>
          <a:off x="153289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0095" cy="259080"/>
    <xdr:sp macro="" textlink="">
      <xdr:nvSpPr>
        <xdr:cNvPr id="648" name="テキスト ボックス 647"/>
        <xdr:cNvSpPr txBox="1"/>
      </xdr:nvSpPr>
      <xdr:spPr>
        <a:xfrm>
          <a:off x="145288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0095" cy="259080"/>
    <xdr:sp macro="" textlink="">
      <xdr:nvSpPr>
        <xdr:cNvPr id="649" name="テキスト ボックス 648"/>
        <xdr:cNvSpPr txBox="1"/>
      </xdr:nvSpPr>
      <xdr:spPr>
        <a:xfrm>
          <a:off x="13687425"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0095" cy="259080"/>
    <xdr:sp macro="" textlink="">
      <xdr:nvSpPr>
        <xdr:cNvPr id="650" name="テキスト ボックス 649"/>
        <xdr:cNvSpPr txBox="1"/>
      </xdr:nvSpPr>
      <xdr:spPr>
        <a:xfrm>
          <a:off x="1284605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0095" cy="259080"/>
    <xdr:sp macro="" textlink="">
      <xdr:nvSpPr>
        <xdr:cNvPr id="651" name="テキスト ボックス 650"/>
        <xdr:cNvSpPr txBox="1"/>
      </xdr:nvSpPr>
      <xdr:spPr>
        <a:xfrm>
          <a:off x="1199515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79</xdr:row>
      <xdr:rowOff>19685</xdr:rowOff>
    </xdr:from>
    <xdr:to>
      <xdr:col>85</xdr:col>
      <xdr:colOff>177800</xdr:colOff>
      <xdr:row>79</xdr:row>
      <xdr:rowOff>121285</xdr:rowOff>
    </xdr:to>
    <xdr:sp macro="" textlink="">
      <xdr:nvSpPr>
        <xdr:cNvPr id="652" name="楕円 651"/>
        <xdr:cNvSpPr/>
      </xdr:nvSpPr>
      <xdr:spPr>
        <a:xfrm>
          <a:off x="15459075" y="1356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106045</xdr:rowOff>
    </xdr:from>
    <xdr:ext cx="467995" cy="259080"/>
    <xdr:sp macro="" textlink="">
      <xdr:nvSpPr>
        <xdr:cNvPr id="653" name="災害復旧費該当値テキスト"/>
        <xdr:cNvSpPr txBox="1"/>
      </xdr:nvSpPr>
      <xdr:spPr>
        <a:xfrm>
          <a:off x="15560675" y="134791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13335</xdr:rowOff>
    </xdr:from>
    <xdr:to>
      <xdr:col>81</xdr:col>
      <xdr:colOff>101600</xdr:colOff>
      <xdr:row>79</xdr:row>
      <xdr:rowOff>114935</xdr:rowOff>
    </xdr:to>
    <xdr:sp macro="" textlink="">
      <xdr:nvSpPr>
        <xdr:cNvPr id="654" name="楕円 653"/>
        <xdr:cNvSpPr/>
      </xdr:nvSpPr>
      <xdr:spPr>
        <a:xfrm>
          <a:off x="14658975" y="1355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106045</xdr:rowOff>
    </xdr:from>
    <xdr:ext cx="466090" cy="259080"/>
    <xdr:sp macro="" textlink="">
      <xdr:nvSpPr>
        <xdr:cNvPr id="655" name="テキスト ボックス 654"/>
        <xdr:cNvSpPr txBox="1"/>
      </xdr:nvSpPr>
      <xdr:spPr>
        <a:xfrm>
          <a:off x="14484350" y="136505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47625</xdr:rowOff>
    </xdr:from>
    <xdr:to>
      <xdr:col>76</xdr:col>
      <xdr:colOff>165100</xdr:colOff>
      <xdr:row>79</xdr:row>
      <xdr:rowOff>149225</xdr:rowOff>
    </xdr:to>
    <xdr:sp macro="" textlink="">
      <xdr:nvSpPr>
        <xdr:cNvPr id="656" name="楕円 655"/>
        <xdr:cNvSpPr/>
      </xdr:nvSpPr>
      <xdr:spPr>
        <a:xfrm>
          <a:off x="138176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79</xdr:row>
      <xdr:rowOff>140335</xdr:rowOff>
    </xdr:from>
    <xdr:ext cx="311785" cy="259080"/>
    <xdr:sp macro="" textlink="">
      <xdr:nvSpPr>
        <xdr:cNvPr id="657" name="テキスト ボックス 656"/>
        <xdr:cNvSpPr txBox="1"/>
      </xdr:nvSpPr>
      <xdr:spPr>
        <a:xfrm>
          <a:off x="13721080" y="13684885"/>
          <a:ext cx="311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39370</xdr:rowOff>
    </xdr:from>
    <xdr:to>
      <xdr:col>72</xdr:col>
      <xdr:colOff>38100</xdr:colOff>
      <xdr:row>79</xdr:row>
      <xdr:rowOff>140970</xdr:rowOff>
    </xdr:to>
    <xdr:sp macro="" textlink="">
      <xdr:nvSpPr>
        <xdr:cNvPr id="658" name="楕円 657"/>
        <xdr:cNvSpPr/>
      </xdr:nvSpPr>
      <xdr:spPr>
        <a:xfrm>
          <a:off x="12976225" y="135839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132080</xdr:rowOff>
    </xdr:from>
    <xdr:ext cx="376555" cy="253365"/>
    <xdr:sp macro="" textlink="">
      <xdr:nvSpPr>
        <xdr:cNvPr id="659" name="テキスト ボックス 658"/>
        <xdr:cNvSpPr txBox="1"/>
      </xdr:nvSpPr>
      <xdr:spPr>
        <a:xfrm>
          <a:off x="12847320" y="13676630"/>
          <a:ext cx="376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155575</xdr:rowOff>
    </xdr:from>
    <xdr:to>
      <xdr:col>67</xdr:col>
      <xdr:colOff>101600</xdr:colOff>
      <xdr:row>79</xdr:row>
      <xdr:rowOff>86360</xdr:rowOff>
    </xdr:to>
    <xdr:sp macro="" textlink="">
      <xdr:nvSpPr>
        <xdr:cNvPr id="660" name="楕円 659"/>
        <xdr:cNvSpPr/>
      </xdr:nvSpPr>
      <xdr:spPr>
        <a:xfrm>
          <a:off x="12125325"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102235</xdr:rowOff>
    </xdr:from>
    <xdr:ext cx="466090" cy="258445"/>
    <xdr:sp macro="" textlink="">
      <xdr:nvSpPr>
        <xdr:cNvPr id="661" name="テキスト ボックス 660"/>
        <xdr:cNvSpPr txBox="1"/>
      </xdr:nvSpPr>
      <xdr:spPr>
        <a:xfrm>
          <a:off x="11950700" y="1330388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1826875" y="14287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194435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194435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2912725"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2912725"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3998575"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3998575"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62,621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1826875" y="15113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075" cy="219710"/>
    <xdr:sp macro="" textlink="">
      <xdr:nvSpPr>
        <xdr:cNvPr id="670" name="テキスト ボックス 669"/>
        <xdr:cNvSpPr txBox="1"/>
      </xdr:nvSpPr>
      <xdr:spPr>
        <a:xfrm>
          <a:off x="11788775" y="1492250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1826875" y="1739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1826875" y="1701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5110" cy="259080"/>
    <xdr:sp macro="" textlink="">
      <xdr:nvSpPr>
        <xdr:cNvPr id="673" name="テキスト ボックス 672"/>
        <xdr:cNvSpPr txBox="1"/>
      </xdr:nvSpPr>
      <xdr:spPr>
        <a:xfrm>
          <a:off x="115874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1826875" y="1663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29590" cy="259080"/>
    <xdr:sp macro="" textlink="">
      <xdr:nvSpPr>
        <xdr:cNvPr id="675" name="テキスト ボックス 674"/>
        <xdr:cNvSpPr txBox="1"/>
      </xdr:nvSpPr>
      <xdr:spPr>
        <a:xfrm>
          <a:off x="11323955" y="1649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1826875" y="1625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1820" cy="253365"/>
    <xdr:sp macro="" textlink="">
      <xdr:nvSpPr>
        <xdr:cNvPr id="677" name="テキスト ボックス 676"/>
        <xdr:cNvSpPr txBox="1"/>
      </xdr:nvSpPr>
      <xdr:spPr>
        <a:xfrm>
          <a:off x="11259820" y="16113760"/>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1826875" y="1587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1820" cy="259080"/>
    <xdr:sp macro="" textlink="">
      <xdr:nvSpPr>
        <xdr:cNvPr id="679" name="テキスト ボックス 678"/>
        <xdr:cNvSpPr txBox="1"/>
      </xdr:nvSpPr>
      <xdr:spPr>
        <a:xfrm>
          <a:off x="1125982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1826875" y="1549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1820" cy="259080"/>
    <xdr:sp macro="" textlink="">
      <xdr:nvSpPr>
        <xdr:cNvPr id="681" name="テキスト ボックス 680"/>
        <xdr:cNvSpPr txBox="1"/>
      </xdr:nvSpPr>
      <xdr:spPr>
        <a:xfrm>
          <a:off x="1125982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1826875" y="15113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820" cy="253365"/>
    <xdr:sp macro="" textlink="">
      <xdr:nvSpPr>
        <xdr:cNvPr id="683" name="テキスト ボックス 682"/>
        <xdr:cNvSpPr txBox="1"/>
      </xdr:nvSpPr>
      <xdr:spPr>
        <a:xfrm>
          <a:off x="11259820" y="14970760"/>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1826875" y="15113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86360</xdr:rowOff>
    </xdr:from>
    <xdr:to>
      <xdr:col>85</xdr:col>
      <xdr:colOff>126365</xdr:colOff>
      <xdr:row>98</xdr:row>
      <xdr:rowOff>24765</xdr:rowOff>
    </xdr:to>
    <xdr:cxnSp macro="">
      <xdr:nvCxnSpPr>
        <xdr:cNvPr id="685" name="直線コネクタ 684"/>
        <xdr:cNvCxnSpPr/>
      </xdr:nvCxnSpPr>
      <xdr:spPr>
        <a:xfrm flipV="1">
          <a:off x="15507970" y="1551686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29210</xdr:rowOff>
    </xdr:from>
    <xdr:ext cx="532765" cy="253365"/>
    <xdr:sp macro="" textlink="">
      <xdr:nvSpPr>
        <xdr:cNvPr id="686" name="公債費最小値テキスト"/>
        <xdr:cNvSpPr txBox="1"/>
      </xdr:nvSpPr>
      <xdr:spPr>
        <a:xfrm>
          <a:off x="15560675" y="1683131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25,085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24765</xdr:rowOff>
    </xdr:from>
    <xdr:to>
      <xdr:col>86</xdr:col>
      <xdr:colOff>25400</xdr:colOff>
      <xdr:row>98</xdr:row>
      <xdr:rowOff>24765</xdr:rowOff>
    </xdr:to>
    <xdr:cxnSp macro="">
      <xdr:nvCxnSpPr>
        <xdr:cNvPr id="687" name="直線コネクタ 686"/>
        <xdr:cNvCxnSpPr/>
      </xdr:nvCxnSpPr>
      <xdr:spPr>
        <a:xfrm>
          <a:off x="15420975" y="1682686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33020</xdr:rowOff>
    </xdr:from>
    <xdr:ext cx="596900" cy="259080"/>
    <xdr:sp macro="" textlink="">
      <xdr:nvSpPr>
        <xdr:cNvPr id="688" name="公債費最大値テキスト"/>
        <xdr:cNvSpPr txBox="1"/>
      </xdr:nvSpPr>
      <xdr:spPr>
        <a:xfrm>
          <a:off x="15560675" y="152920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197,025</a:t>
          </a:r>
          <a:endParaRPr kumimoji="1" lang="ja-JP" altLang="en-US" sz="1000" b="1">
            <a:latin typeface="ＭＳ Ｐゴシック"/>
          </a:endParaRPr>
        </a:p>
      </xdr:txBody>
    </xdr:sp>
    <xdr:clientData/>
  </xdr:oneCellAnchor>
  <xdr:twoCellAnchor>
    <xdr:from>
      <xdr:col>85</xdr:col>
      <xdr:colOff>38100</xdr:colOff>
      <xdr:row>90</xdr:row>
      <xdr:rowOff>86360</xdr:rowOff>
    </xdr:from>
    <xdr:to>
      <xdr:col>86</xdr:col>
      <xdr:colOff>25400</xdr:colOff>
      <xdr:row>90</xdr:row>
      <xdr:rowOff>86360</xdr:rowOff>
    </xdr:to>
    <xdr:cxnSp macro="">
      <xdr:nvCxnSpPr>
        <xdr:cNvPr id="689" name="直線コネクタ 688"/>
        <xdr:cNvCxnSpPr/>
      </xdr:nvCxnSpPr>
      <xdr:spPr>
        <a:xfrm>
          <a:off x="15420975" y="1551686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94615</xdr:rowOff>
    </xdr:from>
    <xdr:to>
      <xdr:col>85</xdr:col>
      <xdr:colOff>127000</xdr:colOff>
      <xdr:row>94</xdr:row>
      <xdr:rowOff>109220</xdr:rowOff>
    </xdr:to>
    <xdr:cxnSp macro="">
      <xdr:nvCxnSpPr>
        <xdr:cNvPr id="690" name="直線コネクタ 689"/>
        <xdr:cNvCxnSpPr/>
      </xdr:nvCxnSpPr>
      <xdr:spPr>
        <a:xfrm flipV="1">
          <a:off x="14709775" y="16210915"/>
          <a:ext cx="8001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55880</xdr:rowOff>
    </xdr:from>
    <xdr:ext cx="532765" cy="259080"/>
    <xdr:sp macro="" textlink="">
      <xdr:nvSpPr>
        <xdr:cNvPr id="691" name="公債費平均値テキスト"/>
        <xdr:cNvSpPr txBox="1"/>
      </xdr:nvSpPr>
      <xdr:spPr>
        <a:xfrm>
          <a:off x="15560675" y="16515080"/>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56,491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77470</xdr:rowOff>
    </xdr:from>
    <xdr:to>
      <xdr:col>85</xdr:col>
      <xdr:colOff>177800</xdr:colOff>
      <xdr:row>97</xdr:row>
      <xdr:rowOff>7620</xdr:rowOff>
    </xdr:to>
    <xdr:sp macro="" textlink="">
      <xdr:nvSpPr>
        <xdr:cNvPr id="692" name="フローチャート: 判断 691"/>
        <xdr:cNvSpPr/>
      </xdr:nvSpPr>
      <xdr:spPr>
        <a:xfrm>
          <a:off x="15459075"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166370</xdr:rowOff>
    </xdr:from>
    <xdr:to>
      <xdr:col>81</xdr:col>
      <xdr:colOff>50800</xdr:colOff>
      <xdr:row>94</xdr:row>
      <xdr:rowOff>109220</xdr:rowOff>
    </xdr:to>
    <xdr:cxnSp macro="">
      <xdr:nvCxnSpPr>
        <xdr:cNvPr id="693" name="直線コネクタ 692"/>
        <xdr:cNvCxnSpPr/>
      </xdr:nvCxnSpPr>
      <xdr:spPr>
        <a:xfrm>
          <a:off x="13868400" y="16111220"/>
          <a:ext cx="841375"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64770</xdr:rowOff>
    </xdr:from>
    <xdr:to>
      <xdr:col>81</xdr:col>
      <xdr:colOff>101600</xdr:colOff>
      <xdr:row>96</xdr:row>
      <xdr:rowOff>166370</xdr:rowOff>
    </xdr:to>
    <xdr:sp macro="" textlink="">
      <xdr:nvSpPr>
        <xdr:cNvPr id="694" name="フローチャート: 判断 693"/>
        <xdr:cNvSpPr/>
      </xdr:nvSpPr>
      <xdr:spPr>
        <a:xfrm>
          <a:off x="14658975" y="1652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157480</xdr:rowOff>
    </xdr:from>
    <xdr:ext cx="530860" cy="253365"/>
    <xdr:sp macro="" textlink="">
      <xdr:nvSpPr>
        <xdr:cNvPr id="695" name="テキスト ボックス 694"/>
        <xdr:cNvSpPr txBox="1"/>
      </xdr:nvSpPr>
      <xdr:spPr>
        <a:xfrm>
          <a:off x="14461490" y="1661668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93</xdr:row>
      <xdr:rowOff>166370</xdr:rowOff>
    </xdr:from>
    <xdr:to>
      <xdr:col>76</xdr:col>
      <xdr:colOff>114300</xdr:colOff>
      <xdr:row>94</xdr:row>
      <xdr:rowOff>26035</xdr:rowOff>
    </xdr:to>
    <xdr:cxnSp macro="">
      <xdr:nvCxnSpPr>
        <xdr:cNvPr id="696" name="直線コネクタ 695"/>
        <xdr:cNvCxnSpPr/>
      </xdr:nvCxnSpPr>
      <xdr:spPr>
        <a:xfrm flipV="1">
          <a:off x="13027025" y="16111220"/>
          <a:ext cx="84137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46355</xdr:rowOff>
    </xdr:from>
    <xdr:to>
      <xdr:col>76</xdr:col>
      <xdr:colOff>165100</xdr:colOff>
      <xdr:row>96</xdr:row>
      <xdr:rowOff>147955</xdr:rowOff>
    </xdr:to>
    <xdr:sp macro="" textlink="">
      <xdr:nvSpPr>
        <xdr:cNvPr id="697" name="フローチャート: 判断 696"/>
        <xdr:cNvSpPr/>
      </xdr:nvSpPr>
      <xdr:spPr>
        <a:xfrm>
          <a:off x="13817600" y="1650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139065</xdr:rowOff>
    </xdr:from>
    <xdr:ext cx="530860" cy="259080"/>
    <xdr:sp macro="" textlink="">
      <xdr:nvSpPr>
        <xdr:cNvPr id="698" name="テキスト ボックス 697"/>
        <xdr:cNvSpPr txBox="1"/>
      </xdr:nvSpPr>
      <xdr:spPr>
        <a:xfrm>
          <a:off x="13610590" y="165982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93</xdr:row>
      <xdr:rowOff>13970</xdr:rowOff>
    </xdr:from>
    <xdr:to>
      <xdr:col>71</xdr:col>
      <xdr:colOff>177800</xdr:colOff>
      <xdr:row>94</xdr:row>
      <xdr:rowOff>26035</xdr:rowOff>
    </xdr:to>
    <xdr:cxnSp macro="">
      <xdr:nvCxnSpPr>
        <xdr:cNvPr id="699" name="直線コネクタ 698"/>
        <xdr:cNvCxnSpPr/>
      </xdr:nvCxnSpPr>
      <xdr:spPr>
        <a:xfrm>
          <a:off x="12176125" y="15958820"/>
          <a:ext cx="8509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76200</xdr:rowOff>
    </xdr:from>
    <xdr:to>
      <xdr:col>72</xdr:col>
      <xdr:colOff>38100</xdr:colOff>
      <xdr:row>97</xdr:row>
      <xdr:rowOff>6350</xdr:rowOff>
    </xdr:to>
    <xdr:sp macro="" textlink="">
      <xdr:nvSpPr>
        <xdr:cNvPr id="700" name="フローチャート: 判断 699"/>
        <xdr:cNvSpPr/>
      </xdr:nvSpPr>
      <xdr:spPr>
        <a:xfrm>
          <a:off x="12976225" y="165354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168910</xdr:rowOff>
    </xdr:from>
    <xdr:ext cx="530860" cy="253365"/>
    <xdr:sp macro="" textlink="">
      <xdr:nvSpPr>
        <xdr:cNvPr id="701" name="テキスト ボックス 700"/>
        <xdr:cNvSpPr txBox="1"/>
      </xdr:nvSpPr>
      <xdr:spPr>
        <a:xfrm>
          <a:off x="12769215" y="1662811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44450</xdr:rowOff>
    </xdr:from>
    <xdr:to>
      <xdr:col>67</xdr:col>
      <xdr:colOff>101600</xdr:colOff>
      <xdr:row>96</xdr:row>
      <xdr:rowOff>146050</xdr:rowOff>
    </xdr:to>
    <xdr:sp macro="" textlink="">
      <xdr:nvSpPr>
        <xdr:cNvPr id="702" name="フローチャート: 判断 701"/>
        <xdr:cNvSpPr/>
      </xdr:nvSpPr>
      <xdr:spPr>
        <a:xfrm>
          <a:off x="12125325" y="1650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137160</xdr:rowOff>
    </xdr:from>
    <xdr:ext cx="530860" cy="259080"/>
    <xdr:sp macro="" textlink="">
      <xdr:nvSpPr>
        <xdr:cNvPr id="703" name="テキスト ボックス 702"/>
        <xdr:cNvSpPr txBox="1"/>
      </xdr:nvSpPr>
      <xdr:spPr>
        <a:xfrm>
          <a:off x="11927840" y="165963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60,844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4" name="テキスト ボックス 703"/>
        <xdr:cNvSpPr txBox="1"/>
      </xdr:nvSpPr>
      <xdr:spPr>
        <a:xfrm>
          <a:off x="153289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0095" cy="259080"/>
    <xdr:sp macro="" textlink="">
      <xdr:nvSpPr>
        <xdr:cNvPr id="705" name="テキスト ボックス 704"/>
        <xdr:cNvSpPr txBox="1"/>
      </xdr:nvSpPr>
      <xdr:spPr>
        <a:xfrm>
          <a:off x="145288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0095" cy="259080"/>
    <xdr:sp macro="" textlink="">
      <xdr:nvSpPr>
        <xdr:cNvPr id="706" name="テキスト ボックス 705"/>
        <xdr:cNvSpPr txBox="1"/>
      </xdr:nvSpPr>
      <xdr:spPr>
        <a:xfrm>
          <a:off x="13687425"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0095" cy="259080"/>
    <xdr:sp macro="" textlink="">
      <xdr:nvSpPr>
        <xdr:cNvPr id="707" name="テキスト ボックス 706"/>
        <xdr:cNvSpPr txBox="1"/>
      </xdr:nvSpPr>
      <xdr:spPr>
        <a:xfrm>
          <a:off x="1284605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0095" cy="259080"/>
    <xdr:sp macro="" textlink="">
      <xdr:nvSpPr>
        <xdr:cNvPr id="708" name="テキスト ボックス 707"/>
        <xdr:cNvSpPr txBox="1"/>
      </xdr:nvSpPr>
      <xdr:spPr>
        <a:xfrm>
          <a:off x="1199515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94</xdr:row>
      <xdr:rowOff>43815</xdr:rowOff>
    </xdr:from>
    <xdr:to>
      <xdr:col>85</xdr:col>
      <xdr:colOff>177800</xdr:colOff>
      <xdr:row>94</xdr:row>
      <xdr:rowOff>145415</xdr:rowOff>
    </xdr:to>
    <xdr:sp macro="" textlink="">
      <xdr:nvSpPr>
        <xdr:cNvPr id="709" name="楕円 708"/>
        <xdr:cNvSpPr/>
      </xdr:nvSpPr>
      <xdr:spPr>
        <a:xfrm>
          <a:off x="15459075" y="1616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66675</xdr:rowOff>
    </xdr:from>
    <xdr:ext cx="596900" cy="253365"/>
    <xdr:sp macro="" textlink="">
      <xdr:nvSpPr>
        <xdr:cNvPr id="710" name="公債費該当値テキスト"/>
        <xdr:cNvSpPr txBox="1"/>
      </xdr:nvSpPr>
      <xdr:spPr>
        <a:xfrm>
          <a:off x="15560675" y="16011525"/>
          <a:ext cx="596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105,907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58420</xdr:rowOff>
    </xdr:from>
    <xdr:to>
      <xdr:col>81</xdr:col>
      <xdr:colOff>101600</xdr:colOff>
      <xdr:row>94</xdr:row>
      <xdr:rowOff>160020</xdr:rowOff>
    </xdr:to>
    <xdr:sp macro="" textlink="">
      <xdr:nvSpPr>
        <xdr:cNvPr id="711" name="楕円 710"/>
        <xdr:cNvSpPr/>
      </xdr:nvSpPr>
      <xdr:spPr>
        <a:xfrm>
          <a:off x="14658975" y="161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93</xdr:row>
      <xdr:rowOff>5080</xdr:rowOff>
    </xdr:from>
    <xdr:ext cx="594995" cy="259080"/>
    <xdr:sp macro="" textlink="">
      <xdr:nvSpPr>
        <xdr:cNvPr id="712" name="テキスト ボックス 711"/>
        <xdr:cNvSpPr txBox="1"/>
      </xdr:nvSpPr>
      <xdr:spPr>
        <a:xfrm>
          <a:off x="14429105" y="159499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93</xdr:row>
      <xdr:rowOff>115570</xdr:rowOff>
    </xdr:from>
    <xdr:to>
      <xdr:col>76</xdr:col>
      <xdr:colOff>165100</xdr:colOff>
      <xdr:row>94</xdr:row>
      <xdr:rowOff>45720</xdr:rowOff>
    </xdr:to>
    <xdr:sp macro="" textlink="">
      <xdr:nvSpPr>
        <xdr:cNvPr id="713" name="楕円 712"/>
        <xdr:cNvSpPr/>
      </xdr:nvSpPr>
      <xdr:spPr>
        <a:xfrm>
          <a:off x="13817600" y="160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92</xdr:row>
      <xdr:rowOff>62230</xdr:rowOff>
    </xdr:from>
    <xdr:ext cx="594995" cy="259080"/>
    <xdr:sp macro="" textlink="">
      <xdr:nvSpPr>
        <xdr:cNvPr id="714" name="テキスト ボックス 713"/>
        <xdr:cNvSpPr txBox="1"/>
      </xdr:nvSpPr>
      <xdr:spPr>
        <a:xfrm>
          <a:off x="13578205" y="158356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118,986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93</xdr:row>
      <xdr:rowOff>146685</xdr:rowOff>
    </xdr:from>
    <xdr:to>
      <xdr:col>72</xdr:col>
      <xdr:colOff>38100</xdr:colOff>
      <xdr:row>94</xdr:row>
      <xdr:rowOff>76835</xdr:rowOff>
    </xdr:to>
    <xdr:sp macro="" textlink="">
      <xdr:nvSpPr>
        <xdr:cNvPr id="715" name="楕円 714"/>
        <xdr:cNvSpPr/>
      </xdr:nvSpPr>
      <xdr:spPr>
        <a:xfrm>
          <a:off x="12976225" y="160915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92</xdr:row>
      <xdr:rowOff>93980</xdr:rowOff>
    </xdr:from>
    <xdr:ext cx="594995" cy="259080"/>
    <xdr:sp macro="" textlink="">
      <xdr:nvSpPr>
        <xdr:cNvPr id="716" name="テキスト ボックス 715"/>
        <xdr:cNvSpPr txBox="1"/>
      </xdr:nvSpPr>
      <xdr:spPr>
        <a:xfrm>
          <a:off x="12736830" y="1586738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114,877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92</xdr:row>
      <xdr:rowOff>134620</xdr:rowOff>
    </xdr:from>
    <xdr:to>
      <xdr:col>67</xdr:col>
      <xdr:colOff>101600</xdr:colOff>
      <xdr:row>93</xdr:row>
      <xdr:rowOff>64770</xdr:rowOff>
    </xdr:to>
    <xdr:sp macro="" textlink="">
      <xdr:nvSpPr>
        <xdr:cNvPr id="717" name="楕円 716"/>
        <xdr:cNvSpPr/>
      </xdr:nvSpPr>
      <xdr:spPr>
        <a:xfrm>
          <a:off x="12125325" y="159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91</xdr:row>
      <xdr:rowOff>81280</xdr:rowOff>
    </xdr:from>
    <xdr:ext cx="594995" cy="259080"/>
    <xdr:sp macro="" textlink="">
      <xdr:nvSpPr>
        <xdr:cNvPr id="718" name="テキスト ボックス 717"/>
        <xdr:cNvSpPr txBox="1"/>
      </xdr:nvSpPr>
      <xdr:spPr>
        <a:xfrm>
          <a:off x="11895455" y="156832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139,039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7373600" y="4000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75006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75006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845945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845945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195453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195453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7373600" y="4826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170" cy="219710"/>
    <xdr:sp macro="" textlink="">
      <xdr:nvSpPr>
        <xdr:cNvPr id="727" name="テキスト ボックス 726"/>
        <xdr:cNvSpPr txBox="1"/>
      </xdr:nvSpPr>
      <xdr:spPr>
        <a:xfrm>
          <a:off x="17345025"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7373600" y="7112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7373600" y="673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5110" cy="259080"/>
    <xdr:sp macro="" textlink="">
      <xdr:nvSpPr>
        <xdr:cNvPr id="730" name="テキスト ボックス 729"/>
        <xdr:cNvSpPr txBox="1"/>
      </xdr:nvSpPr>
      <xdr:spPr>
        <a:xfrm>
          <a:off x="1714373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7373600" y="635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36</xdr:row>
      <xdr:rowOff>35560</xdr:rowOff>
    </xdr:from>
    <xdr:ext cx="311150" cy="259080"/>
    <xdr:sp macro="" textlink="">
      <xdr:nvSpPr>
        <xdr:cNvPr id="732" name="テキスト ボックス 731"/>
        <xdr:cNvSpPr txBox="1"/>
      </xdr:nvSpPr>
      <xdr:spPr>
        <a:xfrm>
          <a:off x="17079595" y="6207760"/>
          <a:ext cx="311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7373600" y="596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168910</xdr:rowOff>
    </xdr:from>
    <xdr:ext cx="373380" cy="253365"/>
    <xdr:sp macro="" textlink="">
      <xdr:nvSpPr>
        <xdr:cNvPr id="734" name="テキスト ボックス 733"/>
        <xdr:cNvSpPr txBox="1"/>
      </xdr:nvSpPr>
      <xdr:spPr>
        <a:xfrm>
          <a:off x="17015460" y="5826760"/>
          <a:ext cx="3733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7373600" y="558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31</xdr:row>
      <xdr:rowOff>130810</xdr:rowOff>
    </xdr:from>
    <xdr:ext cx="373380" cy="259080"/>
    <xdr:sp macro="" textlink="">
      <xdr:nvSpPr>
        <xdr:cNvPr id="736" name="テキスト ボックス 735"/>
        <xdr:cNvSpPr txBox="1"/>
      </xdr:nvSpPr>
      <xdr:spPr>
        <a:xfrm>
          <a:off x="17015460" y="5445760"/>
          <a:ext cx="373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7373600" y="520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92710</xdr:rowOff>
    </xdr:from>
    <xdr:ext cx="373380" cy="259080"/>
    <xdr:sp macro="" textlink="">
      <xdr:nvSpPr>
        <xdr:cNvPr id="738" name="テキスト ボックス 737"/>
        <xdr:cNvSpPr txBox="1"/>
      </xdr:nvSpPr>
      <xdr:spPr>
        <a:xfrm>
          <a:off x="17015460" y="5064760"/>
          <a:ext cx="373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7373600" y="482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54610</xdr:rowOff>
    </xdr:from>
    <xdr:ext cx="373380" cy="253365"/>
    <xdr:sp macro="" textlink="">
      <xdr:nvSpPr>
        <xdr:cNvPr id="740" name="テキスト ボックス 739"/>
        <xdr:cNvSpPr txBox="1"/>
      </xdr:nvSpPr>
      <xdr:spPr>
        <a:xfrm>
          <a:off x="17015460" y="4683760"/>
          <a:ext cx="3733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7373600" y="4826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71120</xdr:rowOff>
    </xdr:from>
    <xdr:to>
      <xdr:col>116</xdr:col>
      <xdr:colOff>62865</xdr:colOff>
      <xdr:row>39</xdr:row>
      <xdr:rowOff>44450</xdr:rowOff>
    </xdr:to>
    <xdr:cxnSp macro="">
      <xdr:nvCxnSpPr>
        <xdr:cNvPr id="742" name="直線コネクタ 741"/>
        <xdr:cNvCxnSpPr/>
      </xdr:nvCxnSpPr>
      <xdr:spPr>
        <a:xfrm flipV="1">
          <a:off x="21054695" y="6586220"/>
          <a:ext cx="1270" cy="14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91440</xdr:rowOff>
    </xdr:from>
    <xdr:ext cx="247650" cy="259080"/>
    <xdr:sp macro="" textlink="">
      <xdr:nvSpPr>
        <xdr:cNvPr id="743" name="諸支出金最小値テキスト"/>
        <xdr:cNvSpPr txBox="1"/>
      </xdr:nvSpPr>
      <xdr:spPr>
        <a:xfrm>
          <a:off x="21107400" y="677799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0977225" y="6731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17780</xdr:rowOff>
    </xdr:from>
    <xdr:ext cx="311785" cy="253365"/>
    <xdr:sp macro="" textlink="">
      <xdr:nvSpPr>
        <xdr:cNvPr id="745" name="諸支出金最大値テキスト"/>
        <xdr:cNvSpPr txBox="1"/>
      </xdr:nvSpPr>
      <xdr:spPr>
        <a:xfrm>
          <a:off x="21107400" y="6361430"/>
          <a:ext cx="3117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115</xdr:col>
      <xdr:colOff>165100</xdr:colOff>
      <xdr:row>38</xdr:row>
      <xdr:rowOff>71120</xdr:rowOff>
    </xdr:from>
    <xdr:to>
      <xdr:col>116</xdr:col>
      <xdr:colOff>152400</xdr:colOff>
      <xdr:row>38</xdr:row>
      <xdr:rowOff>71120</xdr:rowOff>
    </xdr:to>
    <xdr:cxnSp macro="">
      <xdr:nvCxnSpPr>
        <xdr:cNvPr id="746" name="直線コネクタ 745"/>
        <xdr:cNvCxnSpPr/>
      </xdr:nvCxnSpPr>
      <xdr:spPr>
        <a:xfrm>
          <a:off x="20977225" y="658622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0266025" y="673100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8890</xdr:rowOff>
    </xdr:from>
    <xdr:ext cx="247650" cy="253365"/>
    <xdr:sp macro="" textlink="">
      <xdr:nvSpPr>
        <xdr:cNvPr id="748" name="諸支出金平均値テキスト"/>
        <xdr:cNvSpPr txBox="1"/>
      </xdr:nvSpPr>
      <xdr:spPr>
        <a:xfrm>
          <a:off x="21107400" y="6523990"/>
          <a:ext cx="24765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9" name="フローチャート: 判断 748"/>
        <xdr:cNvSpPr/>
      </xdr:nvSpPr>
      <xdr:spPr>
        <a:xfrm>
          <a:off x="210058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19415125" y="6731000"/>
          <a:ext cx="850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1" name="フローチャート: 判断 750"/>
        <xdr:cNvSpPr/>
      </xdr:nvSpPr>
      <xdr:spPr>
        <a:xfrm>
          <a:off x="20215225" y="66573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37</xdr:row>
      <xdr:rowOff>88900</xdr:rowOff>
    </xdr:from>
    <xdr:ext cx="245745" cy="253365"/>
    <xdr:sp macro="" textlink="">
      <xdr:nvSpPr>
        <xdr:cNvPr id="752" name="テキスト ボックス 751"/>
        <xdr:cNvSpPr txBox="1"/>
      </xdr:nvSpPr>
      <xdr:spPr>
        <a:xfrm>
          <a:off x="20141565" y="6432550"/>
          <a:ext cx="245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8573750" y="6731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27940</xdr:rowOff>
    </xdr:from>
    <xdr:to>
      <xdr:col>107</xdr:col>
      <xdr:colOff>101600</xdr:colOff>
      <xdr:row>30</xdr:row>
      <xdr:rowOff>129540</xdr:rowOff>
    </xdr:to>
    <xdr:sp macro="" textlink="">
      <xdr:nvSpPr>
        <xdr:cNvPr id="754" name="フローチャート: 判断 753"/>
        <xdr:cNvSpPr/>
      </xdr:nvSpPr>
      <xdr:spPr>
        <a:xfrm>
          <a:off x="19364325"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28</xdr:row>
      <xdr:rowOff>146050</xdr:rowOff>
    </xdr:from>
    <xdr:ext cx="376555" cy="253365"/>
    <xdr:sp macro="" textlink="">
      <xdr:nvSpPr>
        <xdr:cNvPr id="755" name="テキスト ボックス 754"/>
        <xdr:cNvSpPr txBox="1"/>
      </xdr:nvSpPr>
      <xdr:spPr>
        <a:xfrm>
          <a:off x="19235420" y="4946650"/>
          <a:ext cx="376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7732375" y="6731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73660</xdr:rowOff>
    </xdr:from>
    <xdr:to>
      <xdr:col>102</xdr:col>
      <xdr:colOff>165100</xdr:colOff>
      <xdr:row>35</xdr:row>
      <xdr:rowOff>3810</xdr:rowOff>
    </xdr:to>
    <xdr:sp macro="" textlink="">
      <xdr:nvSpPr>
        <xdr:cNvPr id="757" name="フローチャート: 判断 756"/>
        <xdr:cNvSpPr/>
      </xdr:nvSpPr>
      <xdr:spPr>
        <a:xfrm>
          <a:off x="1852295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33</xdr:row>
      <xdr:rowOff>20320</xdr:rowOff>
    </xdr:from>
    <xdr:ext cx="376555" cy="253365"/>
    <xdr:sp macro="" textlink="">
      <xdr:nvSpPr>
        <xdr:cNvPr id="758" name="テキスト ボックス 757"/>
        <xdr:cNvSpPr txBox="1"/>
      </xdr:nvSpPr>
      <xdr:spPr>
        <a:xfrm>
          <a:off x="18394045" y="5678170"/>
          <a:ext cx="376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30</xdr:row>
      <xdr:rowOff>96520</xdr:rowOff>
    </xdr:from>
    <xdr:to>
      <xdr:col>98</xdr:col>
      <xdr:colOff>38100</xdr:colOff>
      <xdr:row>31</xdr:row>
      <xdr:rowOff>26670</xdr:rowOff>
    </xdr:to>
    <xdr:sp macro="" textlink="">
      <xdr:nvSpPr>
        <xdr:cNvPr id="759" name="フローチャート: 判断 758"/>
        <xdr:cNvSpPr/>
      </xdr:nvSpPr>
      <xdr:spPr>
        <a:xfrm>
          <a:off x="17681575" y="52400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29</xdr:row>
      <xdr:rowOff>43180</xdr:rowOff>
    </xdr:from>
    <xdr:ext cx="376555" cy="253365"/>
    <xdr:sp macro="" textlink="">
      <xdr:nvSpPr>
        <xdr:cNvPr id="760" name="テキスト ボックス 759"/>
        <xdr:cNvSpPr txBox="1"/>
      </xdr:nvSpPr>
      <xdr:spPr>
        <a:xfrm>
          <a:off x="17552670" y="5015230"/>
          <a:ext cx="376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1" name="テキスト ボックス 760"/>
        <xdr:cNvSpPr txBox="1"/>
      </xdr:nvSpPr>
      <xdr:spPr>
        <a:xfrm>
          <a:off x="20875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0095" cy="259080"/>
    <xdr:sp macro="" textlink="">
      <xdr:nvSpPr>
        <xdr:cNvPr id="762" name="テキスト ボックス 761"/>
        <xdr:cNvSpPr txBox="1"/>
      </xdr:nvSpPr>
      <xdr:spPr>
        <a:xfrm>
          <a:off x="200850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0095" cy="259080"/>
    <xdr:sp macro="" textlink="">
      <xdr:nvSpPr>
        <xdr:cNvPr id="763" name="テキスト ボックス 762"/>
        <xdr:cNvSpPr txBox="1"/>
      </xdr:nvSpPr>
      <xdr:spPr>
        <a:xfrm>
          <a:off x="192341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0095" cy="259080"/>
    <xdr:sp macro="" textlink="">
      <xdr:nvSpPr>
        <xdr:cNvPr id="764" name="テキスト ボックス 763"/>
        <xdr:cNvSpPr txBox="1"/>
      </xdr:nvSpPr>
      <xdr:spPr>
        <a:xfrm>
          <a:off x="18392775"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0095" cy="259080"/>
    <xdr:sp macro="" textlink="">
      <xdr:nvSpPr>
        <xdr:cNvPr id="765" name="テキスト ボックス 764"/>
        <xdr:cNvSpPr txBox="1"/>
      </xdr:nvSpPr>
      <xdr:spPr>
        <a:xfrm>
          <a:off x="175514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10058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135890</xdr:rowOff>
    </xdr:from>
    <xdr:ext cx="247650" cy="259080"/>
    <xdr:sp macro="" textlink="">
      <xdr:nvSpPr>
        <xdr:cNvPr id="767" name="諸支出金該当値テキスト"/>
        <xdr:cNvSpPr txBox="1"/>
      </xdr:nvSpPr>
      <xdr:spPr>
        <a:xfrm>
          <a:off x="21107400" y="665099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0215225" y="6680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5745" cy="253365"/>
    <xdr:sp macro="" textlink="">
      <xdr:nvSpPr>
        <xdr:cNvPr id="769" name="テキスト ボックス 768"/>
        <xdr:cNvSpPr txBox="1"/>
      </xdr:nvSpPr>
      <xdr:spPr>
        <a:xfrm>
          <a:off x="20141565" y="6772910"/>
          <a:ext cx="245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1936432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3840" cy="253365"/>
    <xdr:sp macro="" textlink="">
      <xdr:nvSpPr>
        <xdr:cNvPr id="771" name="テキスト ボックス 770"/>
        <xdr:cNvSpPr txBox="1"/>
      </xdr:nvSpPr>
      <xdr:spPr>
        <a:xfrm>
          <a:off x="1930019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85229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3840" cy="253365"/>
    <xdr:sp macro="" textlink="">
      <xdr:nvSpPr>
        <xdr:cNvPr id="773" name="テキスト ボックス 772"/>
        <xdr:cNvSpPr txBox="1"/>
      </xdr:nvSpPr>
      <xdr:spPr>
        <a:xfrm>
          <a:off x="18458815"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7681575" y="6680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5745" cy="253365"/>
    <xdr:sp macro="" textlink="">
      <xdr:nvSpPr>
        <xdr:cNvPr id="775" name="テキスト ボックス 774"/>
        <xdr:cNvSpPr txBox="1"/>
      </xdr:nvSpPr>
      <xdr:spPr>
        <a:xfrm>
          <a:off x="17607915" y="6772910"/>
          <a:ext cx="245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7373600" y="7429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75006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75006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845945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845945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195453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195453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7373600" y="8255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170" cy="219710"/>
    <xdr:sp macro="" textlink="">
      <xdr:nvSpPr>
        <xdr:cNvPr id="784" name="テキスト ボックス 783"/>
        <xdr:cNvSpPr txBox="1"/>
      </xdr:nvSpPr>
      <xdr:spPr>
        <a:xfrm>
          <a:off x="17345025"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7373600" y="1054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7373600" y="1016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5110" cy="259080"/>
    <xdr:sp macro="" textlink="">
      <xdr:nvSpPr>
        <xdr:cNvPr id="787" name="テキスト ボックス 786"/>
        <xdr:cNvSpPr txBox="1"/>
      </xdr:nvSpPr>
      <xdr:spPr>
        <a:xfrm>
          <a:off x="1714373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7373600" y="977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56</xdr:row>
      <xdr:rowOff>35560</xdr:rowOff>
    </xdr:from>
    <xdr:ext cx="311150" cy="259080"/>
    <xdr:sp macro="" textlink="">
      <xdr:nvSpPr>
        <xdr:cNvPr id="789" name="テキスト ボックス 788"/>
        <xdr:cNvSpPr txBox="1"/>
      </xdr:nvSpPr>
      <xdr:spPr>
        <a:xfrm>
          <a:off x="17079595" y="9636760"/>
          <a:ext cx="311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7373600" y="939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53</xdr:row>
      <xdr:rowOff>168910</xdr:rowOff>
    </xdr:from>
    <xdr:ext cx="311150" cy="253365"/>
    <xdr:sp macro="" textlink="">
      <xdr:nvSpPr>
        <xdr:cNvPr id="791" name="テキスト ボックス 790"/>
        <xdr:cNvSpPr txBox="1"/>
      </xdr:nvSpPr>
      <xdr:spPr>
        <a:xfrm>
          <a:off x="17079595" y="9255760"/>
          <a:ext cx="3111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7373600" y="901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51</xdr:row>
      <xdr:rowOff>130810</xdr:rowOff>
    </xdr:from>
    <xdr:ext cx="311150" cy="259080"/>
    <xdr:sp macro="" textlink="">
      <xdr:nvSpPr>
        <xdr:cNvPr id="793" name="テキスト ボックス 792"/>
        <xdr:cNvSpPr txBox="1"/>
      </xdr:nvSpPr>
      <xdr:spPr>
        <a:xfrm>
          <a:off x="17079595" y="8874760"/>
          <a:ext cx="311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7373600" y="863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49</xdr:row>
      <xdr:rowOff>92710</xdr:rowOff>
    </xdr:from>
    <xdr:ext cx="311150" cy="259080"/>
    <xdr:sp macro="" textlink="">
      <xdr:nvSpPr>
        <xdr:cNvPr id="795" name="テキスト ボックス 794"/>
        <xdr:cNvSpPr txBox="1"/>
      </xdr:nvSpPr>
      <xdr:spPr>
        <a:xfrm>
          <a:off x="17079595" y="8493760"/>
          <a:ext cx="311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7373600" y="825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47</xdr:row>
      <xdr:rowOff>54610</xdr:rowOff>
    </xdr:from>
    <xdr:ext cx="311150" cy="253365"/>
    <xdr:sp macro="" textlink="">
      <xdr:nvSpPr>
        <xdr:cNvPr id="797" name="テキスト ボックス 796"/>
        <xdr:cNvSpPr txBox="1"/>
      </xdr:nvSpPr>
      <xdr:spPr>
        <a:xfrm>
          <a:off x="17079595" y="8112760"/>
          <a:ext cx="3111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7373600" y="8255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62865</xdr:colOff>
      <xdr:row>59</xdr:row>
      <xdr:rowOff>44450</xdr:rowOff>
    </xdr:to>
    <xdr:cxnSp macro="">
      <xdr:nvCxnSpPr>
        <xdr:cNvPr id="799" name="直線コネクタ 798"/>
        <xdr:cNvCxnSpPr/>
      </xdr:nvCxnSpPr>
      <xdr:spPr>
        <a:xfrm>
          <a:off x="210546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86360</xdr:rowOff>
    </xdr:from>
    <xdr:ext cx="247650" cy="253365"/>
    <xdr:sp macro="" textlink="">
      <xdr:nvSpPr>
        <xdr:cNvPr id="800" name="前年度繰上充用金最小値テキスト"/>
        <xdr:cNvSpPr txBox="1"/>
      </xdr:nvSpPr>
      <xdr:spPr>
        <a:xfrm>
          <a:off x="21107400" y="10201910"/>
          <a:ext cx="2476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0977225" y="10160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86360</xdr:rowOff>
    </xdr:from>
    <xdr:ext cx="247650" cy="253365"/>
    <xdr:sp macro="" textlink="">
      <xdr:nvSpPr>
        <xdr:cNvPr id="802" name="前年度繰上充用金最大値テキスト"/>
        <xdr:cNvSpPr txBox="1"/>
      </xdr:nvSpPr>
      <xdr:spPr>
        <a:xfrm>
          <a:off x="21107400" y="9859010"/>
          <a:ext cx="2476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0977225" y="10160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4" name="直線コネクタ 803"/>
        <xdr:cNvCxnSpPr/>
      </xdr:nvCxnSpPr>
      <xdr:spPr>
        <a:xfrm>
          <a:off x="20266025" y="1016000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7650" cy="253365"/>
    <xdr:sp macro="" textlink="">
      <xdr:nvSpPr>
        <xdr:cNvPr id="805" name="前年度繰上充用金平均値テキスト"/>
        <xdr:cNvSpPr txBox="1"/>
      </xdr:nvSpPr>
      <xdr:spPr>
        <a:xfrm>
          <a:off x="21107400" y="10087610"/>
          <a:ext cx="24765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6" name="フローチャート: 判断 805"/>
        <xdr:cNvSpPr/>
      </xdr:nvSpPr>
      <xdr:spPr>
        <a:xfrm>
          <a:off x="210058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7" name="直線コネクタ 806"/>
        <xdr:cNvCxnSpPr/>
      </xdr:nvCxnSpPr>
      <xdr:spPr>
        <a:xfrm>
          <a:off x="19415125" y="10160000"/>
          <a:ext cx="850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8" name="フローチャート: 判断 807"/>
        <xdr:cNvSpPr/>
      </xdr:nvSpPr>
      <xdr:spPr>
        <a:xfrm>
          <a:off x="20215225" y="10109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5745" cy="253365"/>
    <xdr:sp macro="" textlink="">
      <xdr:nvSpPr>
        <xdr:cNvPr id="809" name="テキスト ボックス 808"/>
        <xdr:cNvSpPr txBox="1"/>
      </xdr:nvSpPr>
      <xdr:spPr>
        <a:xfrm>
          <a:off x="20141565" y="10201910"/>
          <a:ext cx="245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0" name="直線コネクタ 809"/>
        <xdr:cNvCxnSpPr/>
      </xdr:nvCxnSpPr>
      <xdr:spPr>
        <a:xfrm>
          <a:off x="18573750" y="10160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1" name="フローチャート: 判断 810"/>
        <xdr:cNvSpPr/>
      </xdr:nvSpPr>
      <xdr:spPr>
        <a:xfrm>
          <a:off x="19364325"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3840" cy="253365"/>
    <xdr:sp macro="" textlink="">
      <xdr:nvSpPr>
        <xdr:cNvPr id="812" name="テキスト ボックス 811"/>
        <xdr:cNvSpPr txBox="1"/>
      </xdr:nvSpPr>
      <xdr:spPr>
        <a:xfrm>
          <a:off x="19300190" y="10201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3" name="直線コネクタ 812"/>
        <xdr:cNvCxnSpPr/>
      </xdr:nvCxnSpPr>
      <xdr:spPr>
        <a:xfrm>
          <a:off x="17732375" y="10160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4" name="フローチャート: 判断 813"/>
        <xdr:cNvSpPr/>
      </xdr:nvSpPr>
      <xdr:spPr>
        <a:xfrm>
          <a:off x="1852295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3840" cy="253365"/>
    <xdr:sp macro="" textlink="">
      <xdr:nvSpPr>
        <xdr:cNvPr id="815" name="テキスト ボックス 814"/>
        <xdr:cNvSpPr txBox="1"/>
      </xdr:nvSpPr>
      <xdr:spPr>
        <a:xfrm>
          <a:off x="18458815" y="10201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16" name="フローチャート: 判断 815"/>
        <xdr:cNvSpPr/>
      </xdr:nvSpPr>
      <xdr:spPr>
        <a:xfrm>
          <a:off x="17681575" y="8623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48</xdr:row>
      <xdr:rowOff>168910</xdr:rowOff>
    </xdr:from>
    <xdr:ext cx="311785" cy="253365"/>
    <xdr:sp macro="" textlink="">
      <xdr:nvSpPr>
        <xdr:cNvPr id="817" name="テキスト ボックス 816"/>
        <xdr:cNvSpPr txBox="1"/>
      </xdr:nvSpPr>
      <xdr:spPr>
        <a:xfrm>
          <a:off x="17575530" y="8398510"/>
          <a:ext cx="3117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8" name="テキスト ボックス 817"/>
        <xdr:cNvSpPr txBox="1"/>
      </xdr:nvSpPr>
      <xdr:spPr>
        <a:xfrm>
          <a:off x="20875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0095" cy="259080"/>
    <xdr:sp macro="" textlink="">
      <xdr:nvSpPr>
        <xdr:cNvPr id="819" name="テキスト ボックス 818"/>
        <xdr:cNvSpPr txBox="1"/>
      </xdr:nvSpPr>
      <xdr:spPr>
        <a:xfrm>
          <a:off x="200850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0095" cy="259080"/>
    <xdr:sp macro="" textlink="">
      <xdr:nvSpPr>
        <xdr:cNvPr id="820" name="テキスト ボックス 819"/>
        <xdr:cNvSpPr txBox="1"/>
      </xdr:nvSpPr>
      <xdr:spPr>
        <a:xfrm>
          <a:off x="192341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0095" cy="259080"/>
    <xdr:sp macro="" textlink="">
      <xdr:nvSpPr>
        <xdr:cNvPr id="821" name="テキスト ボックス 820"/>
        <xdr:cNvSpPr txBox="1"/>
      </xdr:nvSpPr>
      <xdr:spPr>
        <a:xfrm>
          <a:off x="18392775"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0095" cy="259080"/>
    <xdr:sp macro="" textlink="">
      <xdr:nvSpPr>
        <xdr:cNvPr id="822" name="テキスト ボックス 821"/>
        <xdr:cNvSpPr txBox="1"/>
      </xdr:nvSpPr>
      <xdr:spPr>
        <a:xfrm>
          <a:off x="175514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3" name="楕円 822"/>
        <xdr:cNvSpPr/>
      </xdr:nvSpPr>
      <xdr:spPr>
        <a:xfrm>
          <a:off x="210058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29210</xdr:rowOff>
    </xdr:from>
    <xdr:ext cx="247650" cy="253365"/>
    <xdr:sp macro="" textlink="">
      <xdr:nvSpPr>
        <xdr:cNvPr id="824" name="前年度繰上充用金該当値テキスト"/>
        <xdr:cNvSpPr txBox="1"/>
      </xdr:nvSpPr>
      <xdr:spPr>
        <a:xfrm>
          <a:off x="21107400" y="9973310"/>
          <a:ext cx="2476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5" name="楕円 824"/>
        <xdr:cNvSpPr/>
      </xdr:nvSpPr>
      <xdr:spPr>
        <a:xfrm>
          <a:off x="20215225" y="10109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57</xdr:row>
      <xdr:rowOff>111760</xdr:rowOff>
    </xdr:from>
    <xdr:ext cx="245745" cy="253365"/>
    <xdr:sp macro="" textlink="">
      <xdr:nvSpPr>
        <xdr:cNvPr id="826" name="テキスト ボックス 825"/>
        <xdr:cNvSpPr txBox="1"/>
      </xdr:nvSpPr>
      <xdr:spPr>
        <a:xfrm>
          <a:off x="20141565" y="9884410"/>
          <a:ext cx="245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7" name="楕円 826"/>
        <xdr:cNvSpPr/>
      </xdr:nvSpPr>
      <xdr:spPr>
        <a:xfrm>
          <a:off x="19364325"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57</xdr:row>
      <xdr:rowOff>111760</xdr:rowOff>
    </xdr:from>
    <xdr:ext cx="243840" cy="253365"/>
    <xdr:sp macro="" textlink="">
      <xdr:nvSpPr>
        <xdr:cNvPr id="828" name="テキスト ボックス 827"/>
        <xdr:cNvSpPr txBox="1"/>
      </xdr:nvSpPr>
      <xdr:spPr>
        <a:xfrm>
          <a:off x="19300190" y="98844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9" name="楕円 828"/>
        <xdr:cNvSpPr/>
      </xdr:nvSpPr>
      <xdr:spPr>
        <a:xfrm>
          <a:off x="1852295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57</xdr:row>
      <xdr:rowOff>111760</xdr:rowOff>
    </xdr:from>
    <xdr:ext cx="243840" cy="253365"/>
    <xdr:sp macro="" textlink="">
      <xdr:nvSpPr>
        <xdr:cNvPr id="830" name="テキスト ボックス 829"/>
        <xdr:cNvSpPr txBox="1"/>
      </xdr:nvSpPr>
      <xdr:spPr>
        <a:xfrm>
          <a:off x="18458815" y="98844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楕円 830"/>
        <xdr:cNvSpPr/>
      </xdr:nvSpPr>
      <xdr:spPr>
        <a:xfrm>
          <a:off x="17681575" y="10109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5745" cy="253365"/>
    <xdr:sp macro="" textlink="">
      <xdr:nvSpPr>
        <xdr:cNvPr id="832" name="テキスト ボックス 831"/>
        <xdr:cNvSpPr txBox="1"/>
      </xdr:nvSpPr>
      <xdr:spPr>
        <a:xfrm>
          <a:off x="17607915" y="10201910"/>
          <a:ext cx="245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23900" y="17780000"/>
          <a:ext cx="21107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23900" y="17843500"/>
          <a:ext cx="3657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49300" y="18097500"/>
          <a:ext cx="210566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H30の本町の特徴として、主な増額項目は教育費である。これは、武道館改修工事を計上した影響である。</a:t>
          </a:r>
        </a:p>
        <a:p>
          <a:r>
            <a:rPr lang="ja-JP" altLang="en-US">
              <a:latin typeface="ＭＳ Ｐゴシック"/>
              <a:ea typeface="ＭＳ Ｐゴシック"/>
            </a:rPr>
            <a:t>　主な減少項目は総務費である。これは、前年度に退職者集中により、退職手当組合への特別負担金を支弁した反動減に加え、前年度に一般財源を活用し、減債基金等へ積立を行った反動減である。</a:t>
          </a:r>
        </a:p>
        <a:p>
          <a:r>
            <a:rPr lang="ja-JP" altLang="en-US">
              <a:latin typeface="ＭＳ Ｐゴシック"/>
              <a:ea typeface="ＭＳ Ｐゴシック"/>
            </a:rPr>
            <a:t>　その他の特徴として、住民一人当たり公債費も105,907円と類似団体内でも高額で推移している。これは、近年の合併関連事業や過去の大型整備事業に加え、繰上償還を実施している影響である。</a:t>
          </a:r>
        </a:p>
        <a:p>
          <a:r>
            <a:rPr lang="ja-JP" altLang="en-US">
              <a:latin typeface="ＭＳ Ｐゴシック"/>
              <a:ea typeface="ＭＳ Ｐゴシック"/>
            </a:rPr>
            <a:t>　その他の経費について、全般的に類似団体平均前後で推移しており、今後もこの水準を堅持すべく、更なる財政健全化に取り組んでいく。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石川県宝達志水町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　財政調整基金は、Ｈ18、19年度に財政状況の悪化から取崩を実施しており、Ｈ19年度決算時には、残高400百万円を下回っていた。Ｈ20年度からＨ22年度にかけて170百万円の新規積立を実施し、現在高が目標を設定した500百万円に達した。</a:t>
          </a:r>
          <a:r>
            <a:rPr lang="ja-JP" altLang="ja-JP" sz="1100">
              <a:solidFill>
                <a:schemeClr val="dk1"/>
              </a:solidFill>
              <a:effectLst/>
              <a:latin typeface="ＭＳ Ｐゴシック"/>
              <a:ea typeface="ＭＳ Ｐゴシック"/>
              <a:cs typeface="+mn-cs"/>
            </a:rPr>
            <a:t>Ｈ30年度には、法人住民税の増収を活用し、財政調整基金へ新規積立100百万円を実施し、標準財政規模に対する割合が12.04％と</a:t>
          </a:r>
          <a:r>
            <a:rPr lang="ja-JP" altLang="en-US" sz="1100">
              <a:solidFill>
                <a:schemeClr val="dk1"/>
              </a:solidFill>
              <a:effectLst/>
              <a:latin typeface="ＭＳ Ｐゴシック"/>
              <a:ea typeface="ＭＳ Ｐゴシック"/>
              <a:cs typeface="+mn-cs"/>
            </a:rPr>
            <a:t>改善した</a:t>
          </a:r>
          <a:r>
            <a:rPr lang="ja-JP" altLang="ja-JP" sz="1100">
              <a:solidFill>
                <a:schemeClr val="dk1"/>
              </a:solidFill>
              <a:effectLst/>
              <a:latin typeface="ＭＳ Ｐゴシック"/>
              <a:ea typeface="ＭＳ Ｐゴシック"/>
              <a:cs typeface="+mn-cs"/>
            </a:rPr>
            <a:t>。</a:t>
          </a:r>
          <a:endParaRPr lang="en-US" altLang="ja-JP" sz="1100">
            <a:solidFill>
              <a:schemeClr val="dk1"/>
            </a:solidFill>
            <a:effectLst/>
            <a:latin typeface="ＭＳ Ｐゴシック"/>
            <a:ea typeface="ＭＳ Ｐゴシック"/>
            <a:cs typeface="+mn-cs"/>
          </a:endParaRPr>
        </a:p>
        <a:p>
          <a:r>
            <a:rPr lang="ja-JP" altLang="en-US" sz="1100">
              <a:solidFill>
                <a:schemeClr val="dk1"/>
              </a:solidFill>
              <a:effectLst/>
              <a:latin typeface="ＭＳ Ｐゴシック"/>
              <a:ea typeface="ＭＳ Ｐゴシック"/>
              <a:cs typeface="+mn-cs"/>
            </a:rPr>
            <a:t>　実質収支については、Ｈ</a:t>
          </a:r>
          <a:r>
            <a:rPr lang="en-US" altLang="ja-JP" sz="1100">
              <a:solidFill>
                <a:schemeClr val="dk1"/>
              </a:solidFill>
              <a:effectLst/>
              <a:latin typeface="ＭＳ Ｐゴシック"/>
              <a:ea typeface="ＭＳ Ｐゴシック"/>
              <a:cs typeface="+mn-cs"/>
            </a:rPr>
            <a:t>30</a:t>
          </a:r>
          <a:r>
            <a:rPr lang="ja-JP" altLang="en-US" sz="1100">
              <a:solidFill>
                <a:schemeClr val="dk1"/>
              </a:solidFill>
              <a:effectLst/>
              <a:latin typeface="ＭＳ Ｐゴシック"/>
              <a:ea typeface="ＭＳ Ｐゴシック"/>
              <a:cs typeface="+mn-cs"/>
            </a:rPr>
            <a:t>年度は</a:t>
          </a:r>
          <a:r>
            <a:rPr lang="en-US" altLang="ja-JP" sz="1100">
              <a:solidFill>
                <a:schemeClr val="dk1"/>
              </a:solidFill>
              <a:effectLst/>
              <a:latin typeface="ＭＳ Ｐゴシック"/>
              <a:ea typeface="ＭＳ Ｐゴシック"/>
              <a:cs typeface="+mn-cs"/>
            </a:rPr>
            <a:t>1.57</a:t>
          </a:r>
          <a:r>
            <a:rPr lang="ja-JP" altLang="en-US" sz="1100">
              <a:solidFill>
                <a:schemeClr val="dk1"/>
              </a:solidFill>
              <a:effectLst/>
              <a:latin typeface="ＭＳ Ｐゴシック"/>
              <a:ea typeface="ＭＳ Ｐゴシック"/>
              <a:cs typeface="+mn-cs"/>
            </a:rPr>
            <a:t>ポイント悪化した。これは、災害復旧経費など、多額の繰越事業が生じたことから、「翌年度に繰越すべき財源」が増加したためである。</a:t>
          </a:r>
          <a:endParaRPr lang="ja-JP" altLang="en-US">
            <a:latin typeface="ＭＳ Ｐゴシック"/>
            <a:ea typeface="ＭＳ Ｐゴシック"/>
          </a:endParaRPr>
        </a:p>
        <a:p>
          <a:r>
            <a:rPr lang="ja-JP" altLang="en-US">
              <a:latin typeface="ＭＳ Ｐゴシック"/>
              <a:ea typeface="ＭＳ Ｐゴシック"/>
            </a:rPr>
            <a:t>　Ｈ30年度の実質単年度収支額は、標準財政規模比で1.37ポイント改善した。これは、財政調整基金の新規積立によるものである。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石川県宝達志水町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　一般会計、特別会計において実質収支は黒字であり、企業会計においても剰余金が発生していることから、連結実質赤字比率は該当がない状況が続いている。</a:t>
          </a:r>
        </a:p>
        <a:p>
          <a:r>
            <a:rPr lang="ja-JP" altLang="en-US">
              <a:latin typeface="ＭＳ Ｐゴシック"/>
              <a:ea typeface="ＭＳ Ｐゴシック"/>
            </a:rPr>
            <a:t>　しかし、特別会計に対する一般会計からの繰出金は、国民健康保険・介護保険等、社会保障に関するものであり、今後増加が見込まれる。国民健康保険特別会計や介護保険特別会計において、歳出面では健康づくり、介護予防による給付の適正化、歳入面でも保険料（税）の適正化による財政基盤の強化が必要である。</a:t>
          </a:r>
        </a:p>
        <a:p>
          <a:r>
            <a:rPr lang="ja-JP" altLang="en-US">
              <a:latin typeface="ＭＳ Ｐゴシック"/>
              <a:ea typeface="ＭＳ Ｐゴシック"/>
            </a:rPr>
            <a:t>　特に、下水道事業会計については、剰余額の減少が顕著であり、資金不足が懸念される。Ｈ27年度で累積欠損金が解消されたため、赤字補填の基準外繰出を終了したが、資本的収支の補填財源不足のため、基準外繰出を再開しており、経営健全化は急務である。</a:t>
          </a:r>
        </a:p>
        <a:p>
          <a:r>
            <a:rPr lang="ja-JP" altLang="en-US">
              <a:latin typeface="ＭＳ Ｐゴシック"/>
              <a:ea typeface="ＭＳ Ｐゴシック"/>
            </a:rPr>
            <a:t>　水道事業会計についても、管路の老朽化が進行している。老朽管の更新に加え耐震化経費も必要であり、拡充された財政措置の活用も視野に入れ、経営戦略の時点更新などにより、持続可能な経営に努める。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48" t="s">
        <v>49</v>
      </c>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348"/>
      <c r="DI1" s="348"/>
      <c r="DJ1" s="2"/>
      <c r="DK1" s="2"/>
      <c r="DL1" s="2"/>
      <c r="DM1" s="2"/>
      <c r="DN1" s="2"/>
      <c r="DO1" s="2"/>
    </row>
    <row r="2" spans="1:119" ht="24" x14ac:dyDescent="0.15">
      <c r="B2" s="3" t="s">
        <v>131</v>
      </c>
      <c r="C2" s="3"/>
      <c r="D2" s="12"/>
    </row>
    <row r="3" spans="1:119" ht="18.75" customHeight="1" x14ac:dyDescent="0.15">
      <c r="A3" s="2"/>
      <c r="B3" s="487" t="s">
        <v>132</v>
      </c>
      <c r="C3" s="488"/>
      <c r="D3" s="488"/>
      <c r="E3" s="489"/>
      <c r="F3" s="489"/>
      <c r="G3" s="489"/>
      <c r="H3" s="489"/>
      <c r="I3" s="489"/>
      <c r="J3" s="489"/>
      <c r="K3" s="489"/>
      <c r="L3" s="489" t="s">
        <v>135</v>
      </c>
      <c r="M3" s="489"/>
      <c r="N3" s="489"/>
      <c r="O3" s="489"/>
      <c r="P3" s="489"/>
      <c r="Q3" s="489"/>
      <c r="R3" s="496"/>
      <c r="S3" s="496"/>
      <c r="T3" s="496"/>
      <c r="U3" s="496"/>
      <c r="V3" s="497"/>
      <c r="W3" s="352" t="s">
        <v>137</v>
      </c>
      <c r="X3" s="353"/>
      <c r="Y3" s="353"/>
      <c r="Z3" s="353"/>
      <c r="AA3" s="353"/>
      <c r="AB3" s="488"/>
      <c r="AC3" s="496" t="s">
        <v>139</v>
      </c>
      <c r="AD3" s="353"/>
      <c r="AE3" s="353"/>
      <c r="AF3" s="353"/>
      <c r="AG3" s="353"/>
      <c r="AH3" s="353"/>
      <c r="AI3" s="353"/>
      <c r="AJ3" s="353"/>
      <c r="AK3" s="353"/>
      <c r="AL3" s="354"/>
      <c r="AM3" s="352" t="s">
        <v>140</v>
      </c>
      <c r="AN3" s="353"/>
      <c r="AO3" s="353"/>
      <c r="AP3" s="353"/>
      <c r="AQ3" s="353"/>
      <c r="AR3" s="353"/>
      <c r="AS3" s="353"/>
      <c r="AT3" s="353"/>
      <c r="AU3" s="353"/>
      <c r="AV3" s="353"/>
      <c r="AW3" s="353"/>
      <c r="AX3" s="354"/>
      <c r="AY3" s="349" t="s">
        <v>5</v>
      </c>
      <c r="AZ3" s="350"/>
      <c r="BA3" s="350"/>
      <c r="BB3" s="350"/>
      <c r="BC3" s="350"/>
      <c r="BD3" s="350"/>
      <c r="BE3" s="350"/>
      <c r="BF3" s="350"/>
      <c r="BG3" s="350"/>
      <c r="BH3" s="350"/>
      <c r="BI3" s="350"/>
      <c r="BJ3" s="350"/>
      <c r="BK3" s="350"/>
      <c r="BL3" s="350"/>
      <c r="BM3" s="351"/>
      <c r="BN3" s="352" t="s">
        <v>144</v>
      </c>
      <c r="BO3" s="353"/>
      <c r="BP3" s="353"/>
      <c r="BQ3" s="353"/>
      <c r="BR3" s="353"/>
      <c r="BS3" s="353"/>
      <c r="BT3" s="353"/>
      <c r="BU3" s="354"/>
      <c r="BV3" s="352" t="s">
        <v>146</v>
      </c>
      <c r="BW3" s="353"/>
      <c r="BX3" s="353"/>
      <c r="BY3" s="353"/>
      <c r="BZ3" s="353"/>
      <c r="CA3" s="353"/>
      <c r="CB3" s="353"/>
      <c r="CC3" s="354"/>
      <c r="CD3" s="349" t="s">
        <v>5</v>
      </c>
      <c r="CE3" s="350"/>
      <c r="CF3" s="350"/>
      <c r="CG3" s="350"/>
      <c r="CH3" s="350"/>
      <c r="CI3" s="350"/>
      <c r="CJ3" s="350"/>
      <c r="CK3" s="350"/>
      <c r="CL3" s="350"/>
      <c r="CM3" s="350"/>
      <c r="CN3" s="350"/>
      <c r="CO3" s="350"/>
      <c r="CP3" s="350"/>
      <c r="CQ3" s="350"/>
      <c r="CR3" s="350"/>
      <c r="CS3" s="351"/>
      <c r="CT3" s="352" t="s">
        <v>150</v>
      </c>
      <c r="CU3" s="353"/>
      <c r="CV3" s="353"/>
      <c r="CW3" s="353"/>
      <c r="CX3" s="353"/>
      <c r="CY3" s="353"/>
      <c r="CZ3" s="353"/>
      <c r="DA3" s="354"/>
      <c r="DB3" s="352" t="s">
        <v>151</v>
      </c>
      <c r="DC3" s="353"/>
      <c r="DD3" s="353"/>
      <c r="DE3" s="353"/>
      <c r="DF3" s="353"/>
      <c r="DG3" s="353"/>
      <c r="DH3" s="353"/>
      <c r="DI3" s="354"/>
    </row>
    <row r="4" spans="1:119" ht="18.75" customHeight="1" x14ac:dyDescent="0.15">
      <c r="A4" s="2"/>
      <c r="B4" s="490"/>
      <c r="C4" s="491"/>
      <c r="D4" s="491"/>
      <c r="E4" s="492"/>
      <c r="F4" s="492"/>
      <c r="G4" s="492"/>
      <c r="H4" s="492"/>
      <c r="I4" s="492"/>
      <c r="J4" s="492"/>
      <c r="K4" s="492"/>
      <c r="L4" s="492"/>
      <c r="M4" s="492"/>
      <c r="N4" s="492"/>
      <c r="O4" s="492"/>
      <c r="P4" s="492"/>
      <c r="Q4" s="492"/>
      <c r="R4" s="498"/>
      <c r="S4" s="498"/>
      <c r="T4" s="498"/>
      <c r="U4" s="498"/>
      <c r="V4" s="499"/>
      <c r="W4" s="502"/>
      <c r="X4" s="482"/>
      <c r="Y4" s="482"/>
      <c r="Z4" s="482"/>
      <c r="AA4" s="482"/>
      <c r="AB4" s="491"/>
      <c r="AC4" s="498"/>
      <c r="AD4" s="482"/>
      <c r="AE4" s="482"/>
      <c r="AF4" s="482"/>
      <c r="AG4" s="482"/>
      <c r="AH4" s="482"/>
      <c r="AI4" s="482"/>
      <c r="AJ4" s="482"/>
      <c r="AK4" s="482"/>
      <c r="AL4" s="505"/>
      <c r="AM4" s="503"/>
      <c r="AN4" s="504"/>
      <c r="AO4" s="504"/>
      <c r="AP4" s="504"/>
      <c r="AQ4" s="504"/>
      <c r="AR4" s="504"/>
      <c r="AS4" s="504"/>
      <c r="AT4" s="504"/>
      <c r="AU4" s="504"/>
      <c r="AV4" s="504"/>
      <c r="AW4" s="504"/>
      <c r="AX4" s="506"/>
      <c r="AY4" s="355" t="s">
        <v>152</v>
      </c>
      <c r="AZ4" s="356"/>
      <c r="BA4" s="356"/>
      <c r="BB4" s="356"/>
      <c r="BC4" s="356"/>
      <c r="BD4" s="356"/>
      <c r="BE4" s="356"/>
      <c r="BF4" s="356"/>
      <c r="BG4" s="356"/>
      <c r="BH4" s="356"/>
      <c r="BI4" s="356"/>
      <c r="BJ4" s="356"/>
      <c r="BK4" s="356"/>
      <c r="BL4" s="356"/>
      <c r="BM4" s="357"/>
      <c r="BN4" s="358">
        <v>7429811</v>
      </c>
      <c r="BO4" s="359"/>
      <c r="BP4" s="359"/>
      <c r="BQ4" s="359"/>
      <c r="BR4" s="359"/>
      <c r="BS4" s="359"/>
      <c r="BT4" s="359"/>
      <c r="BU4" s="360"/>
      <c r="BV4" s="358">
        <v>7592000</v>
      </c>
      <c r="BW4" s="359"/>
      <c r="BX4" s="359"/>
      <c r="BY4" s="359"/>
      <c r="BZ4" s="359"/>
      <c r="CA4" s="359"/>
      <c r="CB4" s="359"/>
      <c r="CC4" s="360"/>
      <c r="CD4" s="361" t="s">
        <v>154</v>
      </c>
      <c r="CE4" s="362"/>
      <c r="CF4" s="362"/>
      <c r="CG4" s="362"/>
      <c r="CH4" s="362"/>
      <c r="CI4" s="362"/>
      <c r="CJ4" s="362"/>
      <c r="CK4" s="362"/>
      <c r="CL4" s="362"/>
      <c r="CM4" s="362"/>
      <c r="CN4" s="362"/>
      <c r="CO4" s="362"/>
      <c r="CP4" s="362"/>
      <c r="CQ4" s="362"/>
      <c r="CR4" s="362"/>
      <c r="CS4" s="363"/>
      <c r="CT4" s="364">
        <v>3.1</v>
      </c>
      <c r="CU4" s="365"/>
      <c r="CV4" s="365"/>
      <c r="CW4" s="365"/>
      <c r="CX4" s="365"/>
      <c r="CY4" s="365"/>
      <c r="CZ4" s="365"/>
      <c r="DA4" s="366"/>
      <c r="DB4" s="364">
        <v>4.5999999999999996</v>
      </c>
      <c r="DC4" s="365"/>
      <c r="DD4" s="365"/>
      <c r="DE4" s="365"/>
      <c r="DF4" s="365"/>
      <c r="DG4" s="365"/>
      <c r="DH4" s="365"/>
      <c r="DI4" s="366"/>
    </row>
    <row r="5" spans="1:119" ht="18.75" customHeight="1" x14ac:dyDescent="0.15">
      <c r="A5" s="2"/>
      <c r="B5" s="493"/>
      <c r="C5" s="494"/>
      <c r="D5" s="494"/>
      <c r="E5" s="495"/>
      <c r="F5" s="495"/>
      <c r="G5" s="495"/>
      <c r="H5" s="495"/>
      <c r="I5" s="495"/>
      <c r="J5" s="495"/>
      <c r="K5" s="495"/>
      <c r="L5" s="495"/>
      <c r="M5" s="495"/>
      <c r="N5" s="495"/>
      <c r="O5" s="495"/>
      <c r="P5" s="495"/>
      <c r="Q5" s="495"/>
      <c r="R5" s="500"/>
      <c r="S5" s="500"/>
      <c r="T5" s="500"/>
      <c r="U5" s="500"/>
      <c r="V5" s="501"/>
      <c r="W5" s="503"/>
      <c r="X5" s="504"/>
      <c r="Y5" s="504"/>
      <c r="Z5" s="504"/>
      <c r="AA5" s="504"/>
      <c r="AB5" s="494"/>
      <c r="AC5" s="500"/>
      <c r="AD5" s="504"/>
      <c r="AE5" s="504"/>
      <c r="AF5" s="504"/>
      <c r="AG5" s="504"/>
      <c r="AH5" s="504"/>
      <c r="AI5" s="504"/>
      <c r="AJ5" s="504"/>
      <c r="AK5" s="504"/>
      <c r="AL5" s="506"/>
      <c r="AM5" s="367" t="s">
        <v>155</v>
      </c>
      <c r="AN5" s="368"/>
      <c r="AO5" s="368"/>
      <c r="AP5" s="368"/>
      <c r="AQ5" s="368"/>
      <c r="AR5" s="368"/>
      <c r="AS5" s="368"/>
      <c r="AT5" s="369"/>
      <c r="AU5" s="370" t="s">
        <v>66</v>
      </c>
      <c r="AV5" s="371"/>
      <c r="AW5" s="371"/>
      <c r="AX5" s="371"/>
      <c r="AY5" s="372" t="s">
        <v>141</v>
      </c>
      <c r="AZ5" s="373"/>
      <c r="BA5" s="373"/>
      <c r="BB5" s="373"/>
      <c r="BC5" s="373"/>
      <c r="BD5" s="373"/>
      <c r="BE5" s="373"/>
      <c r="BF5" s="373"/>
      <c r="BG5" s="373"/>
      <c r="BH5" s="373"/>
      <c r="BI5" s="373"/>
      <c r="BJ5" s="373"/>
      <c r="BK5" s="373"/>
      <c r="BL5" s="373"/>
      <c r="BM5" s="374"/>
      <c r="BN5" s="375">
        <v>7130427</v>
      </c>
      <c r="BO5" s="376"/>
      <c r="BP5" s="376"/>
      <c r="BQ5" s="376"/>
      <c r="BR5" s="376"/>
      <c r="BS5" s="376"/>
      <c r="BT5" s="376"/>
      <c r="BU5" s="377"/>
      <c r="BV5" s="375">
        <v>7336487</v>
      </c>
      <c r="BW5" s="376"/>
      <c r="BX5" s="376"/>
      <c r="BY5" s="376"/>
      <c r="BZ5" s="376"/>
      <c r="CA5" s="376"/>
      <c r="CB5" s="376"/>
      <c r="CC5" s="377"/>
      <c r="CD5" s="378" t="s">
        <v>157</v>
      </c>
      <c r="CE5" s="379"/>
      <c r="CF5" s="379"/>
      <c r="CG5" s="379"/>
      <c r="CH5" s="379"/>
      <c r="CI5" s="379"/>
      <c r="CJ5" s="379"/>
      <c r="CK5" s="379"/>
      <c r="CL5" s="379"/>
      <c r="CM5" s="379"/>
      <c r="CN5" s="379"/>
      <c r="CO5" s="379"/>
      <c r="CP5" s="379"/>
      <c r="CQ5" s="379"/>
      <c r="CR5" s="379"/>
      <c r="CS5" s="380"/>
      <c r="CT5" s="381">
        <v>89.6</v>
      </c>
      <c r="CU5" s="382"/>
      <c r="CV5" s="382"/>
      <c r="CW5" s="382"/>
      <c r="CX5" s="382"/>
      <c r="CY5" s="382"/>
      <c r="CZ5" s="382"/>
      <c r="DA5" s="383"/>
      <c r="DB5" s="381">
        <v>90.6</v>
      </c>
      <c r="DC5" s="382"/>
      <c r="DD5" s="382"/>
      <c r="DE5" s="382"/>
      <c r="DF5" s="382"/>
      <c r="DG5" s="382"/>
      <c r="DH5" s="382"/>
      <c r="DI5" s="383"/>
    </row>
    <row r="6" spans="1:119" ht="18.75" customHeight="1" x14ac:dyDescent="0.15">
      <c r="A6" s="2"/>
      <c r="B6" s="507" t="s">
        <v>158</v>
      </c>
      <c r="C6" s="508"/>
      <c r="D6" s="508"/>
      <c r="E6" s="509"/>
      <c r="F6" s="509"/>
      <c r="G6" s="509"/>
      <c r="H6" s="509"/>
      <c r="I6" s="509"/>
      <c r="J6" s="509"/>
      <c r="K6" s="509"/>
      <c r="L6" s="509" t="s">
        <v>162</v>
      </c>
      <c r="M6" s="509"/>
      <c r="N6" s="509"/>
      <c r="O6" s="509"/>
      <c r="P6" s="509"/>
      <c r="Q6" s="509"/>
      <c r="R6" s="513"/>
      <c r="S6" s="513"/>
      <c r="T6" s="513"/>
      <c r="U6" s="513"/>
      <c r="V6" s="514"/>
      <c r="W6" s="517" t="s">
        <v>164</v>
      </c>
      <c r="X6" s="518"/>
      <c r="Y6" s="518"/>
      <c r="Z6" s="518"/>
      <c r="AA6" s="518"/>
      <c r="AB6" s="508"/>
      <c r="AC6" s="521" t="s">
        <v>165</v>
      </c>
      <c r="AD6" s="522"/>
      <c r="AE6" s="522"/>
      <c r="AF6" s="522"/>
      <c r="AG6" s="522"/>
      <c r="AH6" s="522"/>
      <c r="AI6" s="522"/>
      <c r="AJ6" s="522"/>
      <c r="AK6" s="522"/>
      <c r="AL6" s="523"/>
      <c r="AM6" s="367" t="s">
        <v>70</v>
      </c>
      <c r="AN6" s="368"/>
      <c r="AO6" s="368"/>
      <c r="AP6" s="368"/>
      <c r="AQ6" s="368"/>
      <c r="AR6" s="368"/>
      <c r="AS6" s="368"/>
      <c r="AT6" s="369"/>
      <c r="AU6" s="370" t="s">
        <v>66</v>
      </c>
      <c r="AV6" s="371"/>
      <c r="AW6" s="371"/>
      <c r="AX6" s="371"/>
      <c r="AY6" s="372" t="s">
        <v>170</v>
      </c>
      <c r="AZ6" s="373"/>
      <c r="BA6" s="373"/>
      <c r="BB6" s="373"/>
      <c r="BC6" s="373"/>
      <c r="BD6" s="373"/>
      <c r="BE6" s="373"/>
      <c r="BF6" s="373"/>
      <c r="BG6" s="373"/>
      <c r="BH6" s="373"/>
      <c r="BI6" s="373"/>
      <c r="BJ6" s="373"/>
      <c r="BK6" s="373"/>
      <c r="BL6" s="373"/>
      <c r="BM6" s="374"/>
      <c r="BN6" s="375">
        <v>299384</v>
      </c>
      <c r="BO6" s="376"/>
      <c r="BP6" s="376"/>
      <c r="BQ6" s="376"/>
      <c r="BR6" s="376"/>
      <c r="BS6" s="376"/>
      <c r="BT6" s="376"/>
      <c r="BU6" s="377"/>
      <c r="BV6" s="375">
        <v>255513</v>
      </c>
      <c r="BW6" s="376"/>
      <c r="BX6" s="376"/>
      <c r="BY6" s="376"/>
      <c r="BZ6" s="376"/>
      <c r="CA6" s="376"/>
      <c r="CB6" s="376"/>
      <c r="CC6" s="377"/>
      <c r="CD6" s="378" t="s">
        <v>171</v>
      </c>
      <c r="CE6" s="379"/>
      <c r="CF6" s="379"/>
      <c r="CG6" s="379"/>
      <c r="CH6" s="379"/>
      <c r="CI6" s="379"/>
      <c r="CJ6" s="379"/>
      <c r="CK6" s="379"/>
      <c r="CL6" s="379"/>
      <c r="CM6" s="379"/>
      <c r="CN6" s="379"/>
      <c r="CO6" s="379"/>
      <c r="CP6" s="379"/>
      <c r="CQ6" s="379"/>
      <c r="CR6" s="379"/>
      <c r="CS6" s="380"/>
      <c r="CT6" s="384">
        <v>89.6</v>
      </c>
      <c r="CU6" s="385"/>
      <c r="CV6" s="385"/>
      <c r="CW6" s="385"/>
      <c r="CX6" s="385"/>
      <c r="CY6" s="385"/>
      <c r="CZ6" s="385"/>
      <c r="DA6" s="386"/>
      <c r="DB6" s="384">
        <v>93.9</v>
      </c>
      <c r="DC6" s="385"/>
      <c r="DD6" s="385"/>
      <c r="DE6" s="385"/>
      <c r="DF6" s="385"/>
      <c r="DG6" s="385"/>
      <c r="DH6" s="385"/>
      <c r="DI6" s="386"/>
    </row>
    <row r="7" spans="1:119" ht="18.75" customHeight="1" x14ac:dyDescent="0.15">
      <c r="A7" s="2"/>
      <c r="B7" s="490"/>
      <c r="C7" s="491"/>
      <c r="D7" s="491"/>
      <c r="E7" s="492"/>
      <c r="F7" s="492"/>
      <c r="G7" s="492"/>
      <c r="H7" s="492"/>
      <c r="I7" s="492"/>
      <c r="J7" s="492"/>
      <c r="K7" s="492"/>
      <c r="L7" s="492"/>
      <c r="M7" s="492"/>
      <c r="N7" s="492"/>
      <c r="O7" s="492"/>
      <c r="P7" s="492"/>
      <c r="Q7" s="492"/>
      <c r="R7" s="498"/>
      <c r="S7" s="498"/>
      <c r="T7" s="498"/>
      <c r="U7" s="498"/>
      <c r="V7" s="499"/>
      <c r="W7" s="502"/>
      <c r="X7" s="482"/>
      <c r="Y7" s="482"/>
      <c r="Z7" s="482"/>
      <c r="AA7" s="482"/>
      <c r="AB7" s="491"/>
      <c r="AC7" s="524"/>
      <c r="AD7" s="481"/>
      <c r="AE7" s="481"/>
      <c r="AF7" s="481"/>
      <c r="AG7" s="481"/>
      <c r="AH7" s="481"/>
      <c r="AI7" s="481"/>
      <c r="AJ7" s="481"/>
      <c r="AK7" s="481"/>
      <c r="AL7" s="525"/>
      <c r="AM7" s="367" t="s">
        <v>172</v>
      </c>
      <c r="AN7" s="368"/>
      <c r="AO7" s="368"/>
      <c r="AP7" s="368"/>
      <c r="AQ7" s="368"/>
      <c r="AR7" s="368"/>
      <c r="AS7" s="368"/>
      <c r="AT7" s="369"/>
      <c r="AU7" s="370" t="s">
        <v>66</v>
      </c>
      <c r="AV7" s="371"/>
      <c r="AW7" s="371"/>
      <c r="AX7" s="371"/>
      <c r="AY7" s="372" t="s">
        <v>173</v>
      </c>
      <c r="AZ7" s="373"/>
      <c r="BA7" s="373"/>
      <c r="BB7" s="373"/>
      <c r="BC7" s="373"/>
      <c r="BD7" s="373"/>
      <c r="BE7" s="373"/>
      <c r="BF7" s="373"/>
      <c r="BG7" s="373"/>
      <c r="BH7" s="373"/>
      <c r="BI7" s="373"/>
      <c r="BJ7" s="373"/>
      <c r="BK7" s="373"/>
      <c r="BL7" s="373"/>
      <c r="BM7" s="374"/>
      <c r="BN7" s="375">
        <v>138430</v>
      </c>
      <c r="BO7" s="376"/>
      <c r="BP7" s="376"/>
      <c r="BQ7" s="376"/>
      <c r="BR7" s="376"/>
      <c r="BS7" s="376"/>
      <c r="BT7" s="376"/>
      <c r="BU7" s="377"/>
      <c r="BV7" s="375">
        <v>10920</v>
      </c>
      <c r="BW7" s="376"/>
      <c r="BX7" s="376"/>
      <c r="BY7" s="376"/>
      <c r="BZ7" s="376"/>
      <c r="CA7" s="376"/>
      <c r="CB7" s="376"/>
      <c r="CC7" s="377"/>
      <c r="CD7" s="378" t="s">
        <v>174</v>
      </c>
      <c r="CE7" s="379"/>
      <c r="CF7" s="379"/>
      <c r="CG7" s="379"/>
      <c r="CH7" s="379"/>
      <c r="CI7" s="379"/>
      <c r="CJ7" s="379"/>
      <c r="CK7" s="379"/>
      <c r="CL7" s="379"/>
      <c r="CM7" s="379"/>
      <c r="CN7" s="379"/>
      <c r="CO7" s="379"/>
      <c r="CP7" s="379"/>
      <c r="CQ7" s="379"/>
      <c r="CR7" s="379"/>
      <c r="CS7" s="380"/>
      <c r="CT7" s="375">
        <v>5275803</v>
      </c>
      <c r="CU7" s="376"/>
      <c r="CV7" s="376"/>
      <c r="CW7" s="376"/>
      <c r="CX7" s="376"/>
      <c r="CY7" s="376"/>
      <c r="CZ7" s="376"/>
      <c r="DA7" s="377"/>
      <c r="DB7" s="375">
        <v>5289887</v>
      </c>
      <c r="DC7" s="376"/>
      <c r="DD7" s="376"/>
      <c r="DE7" s="376"/>
      <c r="DF7" s="376"/>
      <c r="DG7" s="376"/>
      <c r="DH7" s="376"/>
      <c r="DI7" s="377"/>
    </row>
    <row r="8" spans="1:119" ht="18.75" customHeight="1" x14ac:dyDescent="0.15">
      <c r="A8" s="2"/>
      <c r="B8" s="510"/>
      <c r="C8" s="511"/>
      <c r="D8" s="511"/>
      <c r="E8" s="512"/>
      <c r="F8" s="512"/>
      <c r="G8" s="512"/>
      <c r="H8" s="512"/>
      <c r="I8" s="512"/>
      <c r="J8" s="512"/>
      <c r="K8" s="512"/>
      <c r="L8" s="512"/>
      <c r="M8" s="512"/>
      <c r="N8" s="512"/>
      <c r="O8" s="512"/>
      <c r="P8" s="512"/>
      <c r="Q8" s="512"/>
      <c r="R8" s="515"/>
      <c r="S8" s="515"/>
      <c r="T8" s="515"/>
      <c r="U8" s="515"/>
      <c r="V8" s="516"/>
      <c r="W8" s="519"/>
      <c r="X8" s="520"/>
      <c r="Y8" s="520"/>
      <c r="Z8" s="520"/>
      <c r="AA8" s="520"/>
      <c r="AB8" s="511"/>
      <c r="AC8" s="526"/>
      <c r="AD8" s="527"/>
      <c r="AE8" s="527"/>
      <c r="AF8" s="527"/>
      <c r="AG8" s="527"/>
      <c r="AH8" s="527"/>
      <c r="AI8" s="527"/>
      <c r="AJ8" s="527"/>
      <c r="AK8" s="527"/>
      <c r="AL8" s="528"/>
      <c r="AM8" s="367" t="s">
        <v>175</v>
      </c>
      <c r="AN8" s="368"/>
      <c r="AO8" s="368"/>
      <c r="AP8" s="368"/>
      <c r="AQ8" s="368"/>
      <c r="AR8" s="368"/>
      <c r="AS8" s="368"/>
      <c r="AT8" s="369"/>
      <c r="AU8" s="370" t="s">
        <v>66</v>
      </c>
      <c r="AV8" s="371"/>
      <c r="AW8" s="371"/>
      <c r="AX8" s="371"/>
      <c r="AY8" s="372" t="s">
        <v>161</v>
      </c>
      <c r="AZ8" s="373"/>
      <c r="BA8" s="373"/>
      <c r="BB8" s="373"/>
      <c r="BC8" s="373"/>
      <c r="BD8" s="373"/>
      <c r="BE8" s="373"/>
      <c r="BF8" s="373"/>
      <c r="BG8" s="373"/>
      <c r="BH8" s="373"/>
      <c r="BI8" s="373"/>
      <c r="BJ8" s="373"/>
      <c r="BK8" s="373"/>
      <c r="BL8" s="373"/>
      <c r="BM8" s="374"/>
      <c r="BN8" s="375">
        <v>160954</v>
      </c>
      <c r="BO8" s="376"/>
      <c r="BP8" s="376"/>
      <c r="BQ8" s="376"/>
      <c r="BR8" s="376"/>
      <c r="BS8" s="376"/>
      <c r="BT8" s="376"/>
      <c r="BU8" s="377"/>
      <c r="BV8" s="375">
        <v>244593</v>
      </c>
      <c r="BW8" s="376"/>
      <c r="BX8" s="376"/>
      <c r="BY8" s="376"/>
      <c r="BZ8" s="376"/>
      <c r="CA8" s="376"/>
      <c r="CB8" s="376"/>
      <c r="CC8" s="377"/>
      <c r="CD8" s="378" t="s">
        <v>178</v>
      </c>
      <c r="CE8" s="379"/>
      <c r="CF8" s="379"/>
      <c r="CG8" s="379"/>
      <c r="CH8" s="379"/>
      <c r="CI8" s="379"/>
      <c r="CJ8" s="379"/>
      <c r="CK8" s="379"/>
      <c r="CL8" s="379"/>
      <c r="CM8" s="379"/>
      <c r="CN8" s="379"/>
      <c r="CO8" s="379"/>
      <c r="CP8" s="379"/>
      <c r="CQ8" s="379"/>
      <c r="CR8" s="379"/>
      <c r="CS8" s="380"/>
      <c r="CT8" s="387">
        <v>0.36</v>
      </c>
      <c r="CU8" s="388"/>
      <c r="CV8" s="388"/>
      <c r="CW8" s="388"/>
      <c r="CX8" s="388"/>
      <c r="CY8" s="388"/>
      <c r="CZ8" s="388"/>
      <c r="DA8" s="389"/>
      <c r="DB8" s="387">
        <v>0.36</v>
      </c>
      <c r="DC8" s="388"/>
      <c r="DD8" s="388"/>
      <c r="DE8" s="388"/>
      <c r="DF8" s="388"/>
      <c r="DG8" s="388"/>
      <c r="DH8" s="388"/>
      <c r="DI8" s="389"/>
    </row>
    <row r="9" spans="1:119" ht="18.75" customHeight="1" x14ac:dyDescent="0.15">
      <c r="A9" s="2"/>
      <c r="B9" s="349" t="s">
        <v>17</v>
      </c>
      <c r="C9" s="350"/>
      <c r="D9" s="350"/>
      <c r="E9" s="350"/>
      <c r="F9" s="350"/>
      <c r="G9" s="350"/>
      <c r="H9" s="350"/>
      <c r="I9" s="350"/>
      <c r="J9" s="350"/>
      <c r="K9" s="444"/>
      <c r="L9" s="390" t="s">
        <v>179</v>
      </c>
      <c r="M9" s="391"/>
      <c r="N9" s="391"/>
      <c r="O9" s="391"/>
      <c r="P9" s="391"/>
      <c r="Q9" s="392"/>
      <c r="R9" s="393">
        <v>13174</v>
      </c>
      <c r="S9" s="394"/>
      <c r="T9" s="394"/>
      <c r="U9" s="394"/>
      <c r="V9" s="395"/>
      <c r="W9" s="352" t="s">
        <v>181</v>
      </c>
      <c r="X9" s="353"/>
      <c r="Y9" s="353"/>
      <c r="Z9" s="353"/>
      <c r="AA9" s="353"/>
      <c r="AB9" s="353"/>
      <c r="AC9" s="353"/>
      <c r="AD9" s="353"/>
      <c r="AE9" s="353"/>
      <c r="AF9" s="353"/>
      <c r="AG9" s="353"/>
      <c r="AH9" s="353"/>
      <c r="AI9" s="353"/>
      <c r="AJ9" s="353"/>
      <c r="AK9" s="353"/>
      <c r="AL9" s="354"/>
      <c r="AM9" s="367" t="s">
        <v>182</v>
      </c>
      <c r="AN9" s="368"/>
      <c r="AO9" s="368"/>
      <c r="AP9" s="368"/>
      <c r="AQ9" s="368"/>
      <c r="AR9" s="368"/>
      <c r="AS9" s="368"/>
      <c r="AT9" s="369"/>
      <c r="AU9" s="370" t="s">
        <v>185</v>
      </c>
      <c r="AV9" s="371"/>
      <c r="AW9" s="371"/>
      <c r="AX9" s="371"/>
      <c r="AY9" s="372" t="s">
        <v>67</v>
      </c>
      <c r="AZ9" s="373"/>
      <c r="BA9" s="373"/>
      <c r="BB9" s="373"/>
      <c r="BC9" s="373"/>
      <c r="BD9" s="373"/>
      <c r="BE9" s="373"/>
      <c r="BF9" s="373"/>
      <c r="BG9" s="373"/>
      <c r="BH9" s="373"/>
      <c r="BI9" s="373"/>
      <c r="BJ9" s="373"/>
      <c r="BK9" s="373"/>
      <c r="BL9" s="373"/>
      <c r="BM9" s="374"/>
      <c r="BN9" s="375">
        <v>-83639</v>
      </c>
      <c r="BO9" s="376"/>
      <c r="BP9" s="376"/>
      <c r="BQ9" s="376"/>
      <c r="BR9" s="376"/>
      <c r="BS9" s="376"/>
      <c r="BT9" s="376"/>
      <c r="BU9" s="377"/>
      <c r="BV9" s="375">
        <v>-21717</v>
      </c>
      <c r="BW9" s="376"/>
      <c r="BX9" s="376"/>
      <c r="BY9" s="376"/>
      <c r="BZ9" s="376"/>
      <c r="CA9" s="376"/>
      <c r="CB9" s="376"/>
      <c r="CC9" s="377"/>
      <c r="CD9" s="378" t="s">
        <v>64</v>
      </c>
      <c r="CE9" s="379"/>
      <c r="CF9" s="379"/>
      <c r="CG9" s="379"/>
      <c r="CH9" s="379"/>
      <c r="CI9" s="379"/>
      <c r="CJ9" s="379"/>
      <c r="CK9" s="379"/>
      <c r="CL9" s="379"/>
      <c r="CM9" s="379"/>
      <c r="CN9" s="379"/>
      <c r="CO9" s="379"/>
      <c r="CP9" s="379"/>
      <c r="CQ9" s="379"/>
      <c r="CR9" s="379"/>
      <c r="CS9" s="380"/>
      <c r="CT9" s="381">
        <v>22.6</v>
      </c>
      <c r="CU9" s="382"/>
      <c r="CV9" s="382"/>
      <c r="CW9" s="382"/>
      <c r="CX9" s="382"/>
      <c r="CY9" s="382"/>
      <c r="CZ9" s="382"/>
      <c r="DA9" s="383"/>
      <c r="DB9" s="381">
        <v>22</v>
      </c>
      <c r="DC9" s="382"/>
      <c r="DD9" s="382"/>
      <c r="DE9" s="382"/>
      <c r="DF9" s="382"/>
      <c r="DG9" s="382"/>
      <c r="DH9" s="382"/>
      <c r="DI9" s="383"/>
    </row>
    <row r="10" spans="1:119" ht="18.75" customHeight="1" x14ac:dyDescent="0.15">
      <c r="A10" s="2"/>
      <c r="B10" s="349"/>
      <c r="C10" s="350"/>
      <c r="D10" s="350"/>
      <c r="E10" s="350"/>
      <c r="F10" s="350"/>
      <c r="G10" s="350"/>
      <c r="H10" s="350"/>
      <c r="I10" s="350"/>
      <c r="J10" s="350"/>
      <c r="K10" s="444"/>
      <c r="L10" s="396" t="s">
        <v>186</v>
      </c>
      <c r="M10" s="368"/>
      <c r="N10" s="368"/>
      <c r="O10" s="368"/>
      <c r="P10" s="368"/>
      <c r="Q10" s="369"/>
      <c r="R10" s="397">
        <v>14277</v>
      </c>
      <c r="S10" s="398"/>
      <c r="T10" s="398"/>
      <c r="U10" s="398"/>
      <c r="V10" s="399"/>
      <c r="W10" s="502"/>
      <c r="X10" s="482"/>
      <c r="Y10" s="482"/>
      <c r="Z10" s="482"/>
      <c r="AA10" s="482"/>
      <c r="AB10" s="482"/>
      <c r="AC10" s="482"/>
      <c r="AD10" s="482"/>
      <c r="AE10" s="482"/>
      <c r="AF10" s="482"/>
      <c r="AG10" s="482"/>
      <c r="AH10" s="482"/>
      <c r="AI10" s="482"/>
      <c r="AJ10" s="482"/>
      <c r="AK10" s="482"/>
      <c r="AL10" s="505"/>
      <c r="AM10" s="367" t="s">
        <v>188</v>
      </c>
      <c r="AN10" s="368"/>
      <c r="AO10" s="368"/>
      <c r="AP10" s="368"/>
      <c r="AQ10" s="368"/>
      <c r="AR10" s="368"/>
      <c r="AS10" s="368"/>
      <c r="AT10" s="369"/>
      <c r="AU10" s="370" t="s">
        <v>185</v>
      </c>
      <c r="AV10" s="371"/>
      <c r="AW10" s="371"/>
      <c r="AX10" s="371"/>
      <c r="AY10" s="372" t="s">
        <v>190</v>
      </c>
      <c r="AZ10" s="373"/>
      <c r="BA10" s="373"/>
      <c r="BB10" s="373"/>
      <c r="BC10" s="373"/>
      <c r="BD10" s="373"/>
      <c r="BE10" s="373"/>
      <c r="BF10" s="373"/>
      <c r="BG10" s="373"/>
      <c r="BH10" s="373"/>
      <c r="BI10" s="373"/>
      <c r="BJ10" s="373"/>
      <c r="BK10" s="373"/>
      <c r="BL10" s="373"/>
      <c r="BM10" s="374"/>
      <c r="BN10" s="375">
        <v>101167</v>
      </c>
      <c r="BO10" s="376"/>
      <c r="BP10" s="376"/>
      <c r="BQ10" s="376"/>
      <c r="BR10" s="376"/>
      <c r="BS10" s="376"/>
      <c r="BT10" s="376"/>
      <c r="BU10" s="377"/>
      <c r="BV10" s="375">
        <v>91</v>
      </c>
      <c r="BW10" s="376"/>
      <c r="BX10" s="376"/>
      <c r="BY10" s="376"/>
      <c r="BZ10" s="376"/>
      <c r="CA10" s="376"/>
      <c r="CB10" s="376"/>
      <c r="CC10" s="377"/>
      <c r="CD10" s="25" t="s">
        <v>191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49"/>
      <c r="C11" s="350"/>
      <c r="D11" s="350"/>
      <c r="E11" s="350"/>
      <c r="F11" s="350"/>
      <c r="G11" s="350"/>
      <c r="H11" s="350"/>
      <c r="I11" s="350"/>
      <c r="J11" s="350"/>
      <c r="K11" s="444"/>
      <c r="L11" s="400" t="s">
        <v>194</v>
      </c>
      <c r="M11" s="401"/>
      <c r="N11" s="401"/>
      <c r="O11" s="401"/>
      <c r="P11" s="401"/>
      <c r="Q11" s="402"/>
      <c r="R11" s="403" t="s">
        <v>195</v>
      </c>
      <c r="S11" s="404"/>
      <c r="T11" s="404"/>
      <c r="U11" s="404"/>
      <c r="V11" s="405"/>
      <c r="W11" s="502"/>
      <c r="X11" s="482"/>
      <c r="Y11" s="482"/>
      <c r="Z11" s="482"/>
      <c r="AA11" s="482"/>
      <c r="AB11" s="482"/>
      <c r="AC11" s="482"/>
      <c r="AD11" s="482"/>
      <c r="AE11" s="482"/>
      <c r="AF11" s="482"/>
      <c r="AG11" s="482"/>
      <c r="AH11" s="482"/>
      <c r="AI11" s="482"/>
      <c r="AJ11" s="482"/>
      <c r="AK11" s="482"/>
      <c r="AL11" s="505"/>
      <c r="AM11" s="367" t="s">
        <v>196</v>
      </c>
      <c r="AN11" s="368"/>
      <c r="AO11" s="368"/>
      <c r="AP11" s="368"/>
      <c r="AQ11" s="368"/>
      <c r="AR11" s="368"/>
      <c r="AS11" s="368"/>
      <c r="AT11" s="369"/>
      <c r="AU11" s="370" t="s">
        <v>185</v>
      </c>
      <c r="AV11" s="371"/>
      <c r="AW11" s="371"/>
      <c r="AX11" s="371"/>
      <c r="AY11" s="372" t="s">
        <v>197</v>
      </c>
      <c r="AZ11" s="373"/>
      <c r="BA11" s="373"/>
      <c r="BB11" s="373"/>
      <c r="BC11" s="373"/>
      <c r="BD11" s="373"/>
      <c r="BE11" s="373"/>
      <c r="BF11" s="373"/>
      <c r="BG11" s="373"/>
      <c r="BH11" s="373"/>
      <c r="BI11" s="373"/>
      <c r="BJ11" s="373"/>
      <c r="BK11" s="373"/>
      <c r="BL11" s="373"/>
      <c r="BM11" s="374"/>
      <c r="BN11" s="375">
        <v>388352</v>
      </c>
      <c r="BO11" s="376"/>
      <c r="BP11" s="376"/>
      <c r="BQ11" s="376"/>
      <c r="BR11" s="376"/>
      <c r="BS11" s="376"/>
      <c r="BT11" s="376"/>
      <c r="BU11" s="377"/>
      <c r="BV11" s="375">
        <v>355840</v>
      </c>
      <c r="BW11" s="376"/>
      <c r="BX11" s="376"/>
      <c r="BY11" s="376"/>
      <c r="BZ11" s="376"/>
      <c r="CA11" s="376"/>
      <c r="CB11" s="376"/>
      <c r="CC11" s="377"/>
      <c r="CD11" s="378" t="s">
        <v>200</v>
      </c>
      <c r="CE11" s="379"/>
      <c r="CF11" s="379"/>
      <c r="CG11" s="379"/>
      <c r="CH11" s="379"/>
      <c r="CI11" s="379"/>
      <c r="CJ11" s="379"/>
      <c r="CK11" s="379"/>
      <c r="CL11" s="379"/>
      <c r="CM11" s="379"/>
      <c r="CN11" s="379"/>
      <c r="CO11" s="379"/>
      <c r="CP11" s="379"/>
      <c r="CQ11" s="379"/>
      <c r="CR11" s="379"/>
      <c r="CS11" s="380"/>
      <c r="CT11" s="387" t="s">
        <v>201</v>
      </c>
      <c r="CU11" s="388"/>
      <c r="CV11" s="388"/>
      <c r="CW11" s="388"/>
      <c r="CX11" s="388"/>
      <c r="CY11" s="388"/>
      <c r="CZ11" s="388"/>
      <c r="DA11" s="389"/>
      <c r="DB11" s="387" t="s">
        <v>201</v>
      </c>
      <c r="DC11" s="388"/>
      <c r="DD11" s="388"/>
      <c r="DE11" s="388"/>
      <c r="DF11" s="388"/>
      <c r="DG11" s="388"/>
      <c r="DH11" s="388"/>
      <c r="DI11" s="389"/>
    </row>
    <row r="12" spans="1:119" ht="18.75" customHeight="1" x14ac:dyDescent="0.15">
      <c r="A12" s="2"/>
      <c r="B12" s="529" t="s">
        <v>203</v>
      </c>
      <c r="C12" s="530"/>
      <c r="D12" s="530"/>
      <c r="E12" s="530"/>
      <c r="F12" s="530"/>
      <c r="G12" s="530"/>
      <c r="H12" s="530"/>
      <c r="I12" s="530"/>
      <c r="J12" s="530"/>
      <c r="K12" s="531"/>
      <c r="L12" s="406" t="s">
        <v>204</v>
      </c>
      <c r="M12" s="407"/>
      <c r="N12" s="407"/>
      <c r="O12" s="407"/>
      <c r="P12" s="407"/>
      <c r="Q12" s="408"/>
      <c r="R12" s="409">
        <v>13201</v>
      </c>
      <c r="S12" s="410"/>
      <c r="T12" s="410"/>
      <c r="U12" s="410"/>
      <c r="V12" s="411"/>
      <c r="W12" s="412" t="s">
        <v>5</v>
      </c>
      <c r="X12" s="371"/>
      <c r="Y12" s="371"/>
      <c r="Z12" s="371"/>
      <c r="AA12" s="371"/>
      <c r="AB12" s="413"/>
      <c r="AC12" s="370" t="s">
        <v>20</v>
      </c>
      <c r="AD12" s="371"/>
      <c r="AE12" s="371"/>
      <c r="AF12" s="371"/>
      <c r="AG12" s="413"/>
      <c r="AH12" s="370" t="s">
        <v>205</v>
      </c>
      <c r="AI12" s="371"/>
      <c r="AJ12" s="371"/>
      <c r="AK12" s="371"/>
      <c r="AL12" s="414"/>
      <c r="AM12" s="367" t="s">
        <v>206</v>
      </c>
      <c r="AN12" s="368"/>
      <c r="AO12" s="368"/>
      <c r="AP12" s="368"/>
      <c r="AQ12" s="368"/>
      <c r="AR12" s="368"/>
      <c r="AS12" s="368"/>
      <c r="AT12" s="369"/>
      <c r="AU12" s="370" t="s">
        <v>185</v>
      </c>
      <c r="AV12" s="371"/>
      <c r="AW12" s="371"/>
      <c r="AX12" s="371"/>
      <c r="AY12" s="372" t="s">
        <v>209</v>
      </c>
      <c r="AZ12" s="373"/>
      <c r="BA12" s="373"/>
      <c r="BB12" s="373"/>
      <c r="BC12" s="373"/>
      <c r="BD12" s="373"/>
      <c r="BE12" s="373"/>
      <c r="BF12" s="373"/>
      <c r="BG12" s="373"/>
      <c r="BH12" s="373"/>
      <c r="BI12" s="373"/>
      <c r="BJ12" s="373"/>
      <c r="BK12" s="373"/>
      <c r="BL12" s="373"/>
      <c r="BM12" s="374"/>
      <c r="BN12" s="375">
        <v>0</v>
      </c>
      <c r="BO12" s="376"/>
      <c r="BP12" s="376"/>
      <c r="BQ12" s="376"/>
      <c r="BR12" s="376"/>
      <c r="BS12" s="376"/>
      <c r="BT12" s="376"/>
      <c r="BU12" s="377"/>
      <c r="BV12" s="375">
        <v>0</v>
      </c>
      <c r="BW12" s="376"/>
      <c r="BX12" s="376"/>
      <c r="BY12" s="376"/>
      <c r="BZ12" s="376"/>
      <c r="CA12" s="376"/>
      <c r="CB12" s="376"/>
      <c r="CC12" s="377"/>
      <c r="CD12" s="378" t="s">
        <v>210</v>
      </c>
      <c r="CE12" s="379"/>
      <c r="CF12" s="379"/>
      <c r="CG12" s="379"/>
      <c r="CH12" s="379"/>
      <c r="CI12" s="379"/>
      <c r="CJ12" s="379"/>
      <c r="CK12" s="379"/>
      <c r="CL12" s="379"/>
      <c r="CM12" s="379"/>
      <c r="CN12" s="379"/>
      <c r="CO12" s="379"/>
      <c r="CP12" s="379"/>
      <c r="CQ12" s="379"/>
      <c r="CR12" s="379"/>
      <c r="CS12" s="380"/>
      <c r="CT12" s="387" t="s">
        <v>201</v>
      </c>
      <c r="CU12" s="388"/>
      <c r="CV12" s="388"/>
      <c r="CW12" s="388"/>
      <c r="CX12" s="388"/>
      <c r="CY12" s="388"/>
      <c r="CZ12" s="388"/>
      <c r="DA12" s="389"/>
      <c r="DB12" s="387" t="s">
        <v>201</v>
      </c>
      <c r="DC12" s="388"/>
      <c r="DD12" s="388"/>
      <c r="DE12" s="388"/>
      <c r="DF12" s="388"/>
      <c r="DG12" s="388"/>
      <c r="DH12" s="388"/>
      <c r="DI12" s="389"/>
    </row>
    <row r="13" spans="1:119" ht="18.75" customHeight="1" x14ac:dyDescent="0.15">
      <c r="A13" s="2"/>
      <c r="B13" s="532"/>
      <c r="C13" s="533"/>
      <c r="D13" s="533"/>
      <c r="E13" s="533"/>
      <c r="F13" s="533"/>
      <c r="G13" s="533"/>
      <c r="H13" s="533"/>
      <c r="I13" s="533"/>
      <c r="J13" s="533"/>
      <c r="K13" s="534"/>
      <c r="L13" s="16"/>
      <c r="M13" s="415" t="s">
        <v>212</v>
      </c>
      <c r="N13" s="416"/>
      <c r="O13" s="416"/>
      <c r="P13" s="416"/>
      <c r="Q13" s="417"/>
      <c r="R13" s="418">
        <v>13038</v>
      </c>
      <c r="S13" s="419"/>
      <c r="T13" s="419"/>
      <c r="U13" s="419"/>
      <c r="V13" s="420"/>
      <c r="W13" s="517" t="s">
        <v>213</v>
      </c>
      <c r="X13" s="518"/>
      <c r="Y13" s="518"/>
      <c r="Z13" s="518"/>
      <c r="AA13" s="518"/>
      <c r="AB13" s="508"/>
      <c r="AC13" s="397">
        <v>421</v>
      </c>
      <c r="AD13" s="398"/>
      <c r="AE13" s="398"/>
      <c r="AF13" s="398"/>
      <c r="AG13" s="421"/>
      <c r="AH13" s="397">
        <v>423</v>
      </c>
      <c r="AI13" s="398"/>
      <c r="AJ13" s="398"/>
      <c r="AK13" s="398"/>
      <c r="AL13" s="399"/>
      <c r="AM13" s="367" t="s">
        <v>215</v>
      </c>
      <c r="AN13" s="368"/>
      <c r="AO13" s="368"/>
      <c r="AP13" s="368"/>
      <c r="AQ13" s="368"/>
      <c r="AR13" s="368"/>
      <c r="AS13" s="368"/>
      <c r="AT13" s="369"/>
      <c r="AU13" s="370" t="s">
        <v>185</v>
      </c>
      <c r="AV13" s="371"/>
      <c r="AW13" s="371"/>
      <c r="AX13" s="371"/>
      <c r="AY13" s="372" t="s">
        <v>218</v>
      </c>
      <c r="AZ13" s="373"/>
      <c r="BA13" s="373"/>
      <c r="BB13" s="373"/>
      <c r="BC13" s="373"/>
      <c r="BD13" s="373"/>
      <c r="BE13" s="373"/>
      <c r="BF13" s="373"/>
      <c r="BG13" s="373"/>
      <c r="BH13" s="373"/>
      <c r="BI13" s="373"/>
      <c r="BJ13" s="373"/>
      <c r="BK13" s="373"/>
      <c r="BL13" s="373"/>
      <c r="BM13" s="374"/>
      <c r="BN13" s="375">
        <v>405880</v>
      </c>
      <c r="BO13" s="376"/>
      <c r="BP13" s="376"/>
      <c r="BQ13" s="376"/>
      <c r="BR13" s="376"/>
      <c r="BS13" s="376"/>
      <c r="BT13" s="376"/>
      <c r="BU13" s="377"/>
      <c r="BV13" s="375">
        <v>334214</v>
      </c>
      <c r="BW13" s="376"/>
      <c r="BX13" s="376"/>
      <c r="BY13" s="376"/>
      <c r="BZ13" s="376"/>
      <c r="CA13" s="376"/>
      <c r="CB13" s="376"/>
      <c r="CC13" s="377"/>
      <c r="CD13" s="378" t="s">
        <v>219</v>
      </c>
      <c r="CE13" s="379"/>
      <c r="CF13" s="379"/>
      <c r="CG13" s="379"/>
      <c r="CH13" s="379"/>
      <c r="CI13" s="379"/>
      <c r="CJ13" s="379"/>
      <c r="CK13" s="379"/>
      <c r="CL13" s="379"/>
      <c r="CM13" s="379"/>
      <c r="CN13" s="379"/>
      <c r="CO13" s="379"/>
      <c r="CP13" s="379"/>
      <c r="CQ13" s="379"/>
      <c r="CR13" s="379"/>
      <c r="CS13" s="380"/>
      <c r="CT13" s="381">
        <v>8</v>
      </c>
      <c r="CU13" s="382"/>
      <c r="CV13" s="382"/>
      <c r="CW13" s="382"/>
      <c r="CX13" s="382"/>
      <c r="CY13" s="382"/>
      <c r="CZ13" s="382"/>
      <c r="DA13" s="383"/>
      <c r="DB13" s="381">
        <v>10.7</v>
      </c>
      <c r="DC13" s="382"/>
      <c r="DD13" s="382"/>
      <c r="DE13" s="382"/>
      <c r="DF13" s="382"/>
      <c r="DG13" s="382"/>
      <c r="DH13" s="382"/>
      <c r="DI13" s="383"/>
    </row>
    <row r="14" spans="1:119" ht="18.75" customHeight="1" x14ac:dyDescent="0.15">
      <c r="A14" s="2"/>
      <c r="B14" s="532"/>
      <c r="C14" s="533"/>
      <c r="D14" s="533"/>
      <c r="E14" s="533"/>
      <c r="F14" s="533"/>
      <c r="G14" s="533"/>
      <c r="H14" s="533"/>
      <c r="I14" s="533"/>
      <c r="J14" s="533"/>
      <c r="K14" s="534"/>
      <c r="L14" s="422" t="s">
        <v>221</v>
      </c>
      <c r="M14" s="423"/>
      <c r="N14" s="423"/>
      <c r="O14" s="423"/>
      <c r="P14" s="423"/>
      <c r="Q14" s="424"/>
      <c r="R14" s="418">
        <v>13449</v>
      </c>
      <c r="S14" s="419"/>
      <c r="T14" s="419"/>
      <c r="U14" s="419"/>
      <c r="V14" s="420"/>
      <c r="W14" s="503"/>
      <c r="X14" s="504"/>
      <c r="Y14" s="504"/>
      <c r="Z14" s="504"/>
      <c r="AA14" s="504"/>
      <c r="AB14" s="494"/>
      <c r="AC14" s="425">
        <v>6.7</v>
      </c>
      <c r="AD14" s="426"/>
      <c r="AE14" s="426"/>
      <c r="AF14" s="426"/>
      <c r="AG14" s="427"/>
      <c r="AH14" s="425">
        <v>6.4</v>
      </c>
      <c r="AI14" s="426"/>
      <c r="AJ14" s="426"/>
      <c r="AK14" s="426"/>
      <c r="AL14" s="428"/>
      <c r="AM14" s="367"/>
      <c r="AN14" s="368"/>
      <c r="AO14" s="368"/>
      <c r="AP14" s="368"/>
      <c r="AQ14" s="368"/>
      <c r="AR14" s="368"/>
      <c r="AS14" s="368"/>
      <c r="AT14" s="369"/>
      <c r="AU14" s="370"/>
      <c r="AV14" s="371"/>
      <c r="AW14" s="371"/>
      <c r="AX14" s="371"/>
      <c r="AY14" s="372"/>
      <c r="AZ14" s="373"/>
      <c r="BA14" s="373"/>
      <c r="BB14" s="373"/>
      <c r="BC14" s="373"/>
      <c r="BD14" s="373"/>
      <c r="BE14" s="373"/>
      <c r="BF14" s="373"/>
      <c r="BG14" s="373"/>
      <c r="BH14" s="373"/>
      <c r="BI14" s="373"/>
      <c r="BJ14" s="373"/>
      <c r="BK14" s="373"/>
      <c r="BL14" s="373"/>
      <c r="BM14" s="374"/>
      <c r="BN14" s="375"/>
      <c r="BO14" s="376"/>
      <c r="BP14" s="376"/>
      <c r="BQ14" s="376"/>
      <c r="BR14" s="376"/>
      <c r="BS14" s="376"/>
      <c r="BT14" s="376"/>
      <c r="BU14" s="377"/>
      <c r="BV14" s="375"/>
      <c r="BW14" s="376"/>
      <c r="BX14" s="376"/>
      <c r="BY14" s="376"/>
      <c r="BZ14" s="376"/>
      <c r="CA14" s="376"/>
      <c r="CB14" s="376"/>
      <c r="CC14" s="377"/>
      <c r="CD14" s="429" t="s">
        <v>226</v>
      </c>
      <c r="CE14" s="430"/>
      <c r="CF14" s="430"/>
      <c r="CG14" s="430"/>
      <c r="CH14" s="430"/>
      <c r="CI14" s="430"/>
      <c r="CJ14" s="430"/>
      <c r="CK14" s="430"/>
      <c r="CL14" s="430"/>
      <c r="CM14" s="430"/>
      <c r="CN14" s="430"/>
      <c r="CO14" s="430"/>
      <c r="CP14" s="430"/>
      <c r="CQ14" s="430"/>
      <c r="CR14" s="430"/>
      <c r="CS14" s="431"/>
      <c r="CT14" s="432">
        <v>35.299999999999997</v>
      </c>
      <c r="CU14" s="433"/>
      <c r="CV14" s="433"/>
      <c r="CW14" s="433"/>
      <c r="CX14" s="433"/>
      <c r="CY14" s="433"/>
      <c r="CZ14" s="433"/>
      <c r="DA14" s="434"/>
      <c r="DB14" s="432">
        <v>60.9</v>
      </c>
      <c r="DC14" s="433"/>
      <c r="DD14" s="433"/>
      <c r="DE14" s="433"/>
      <c r="DF14" s="433"/>
      <c r="DG14" s="433"/>
      <c r="DH14" s="433"/>
      <c r="DI14" s="434"/>
    </row>
    <row r="15" spans="1:119" ht="18.75" customHeight="1" x14ac:dyDescent="0.15">
      <c r="A15" s="2"/>
      <c r="B15" s="532"/>
      <c r="C15" s="533"/>
      <c r="D15" s="533"/>
      <c r="E15" s="533"/>
      <c r="F15" s="533"/>
      <c r="G15" s="533"/>
      <c r="H15" s="533"/>
      <c r="I15" s="533"/>
      <c r="J15" s="533"/>
      <c r="K15" s="534"/>
      <c r="L15" s="16"/>
      <c r="M15" s="415" t="s">
        <v>212</v>
      </c>
      <c r="N15" s="416"/>
      <c r="O15" s="416"/>
      <c r="P15" s="416"/>
      <c r="Q15" s="417"/>
      <c r="R15" s="418">
        <v>13290</v>
      </c>
      <c r="S15" s="419"/>
      <c r="T15" s="419"/>
      <c r="U15" s="419"/>
      <c r="V15" s="420"/>
      <c r="W15" s="517" t="s">
        <v>7</v>
      </c>
      <c r="X15" s="518"/>
      <c r="Y15" s="518"/>
      <c r="Z15" s="518"/>
      <c r="AA15" s="518"/>
      <c r="AB15" s="508"/>
      <c r="AC15" s="397">
        <v>2211</v>
      </c>
      <c r="AD15" s="398"/>
      <c r="AE15" s="398"/>
      <c r="AF15" s="398"/>
      <c r="AG15" s="421"/>
      <c r="AH15" s="397">
        <v>2411</v>
      </c>
      <c r="AI15" s="398"/>
      <c r="AJ15" s="398"/>
      <c r="AK15" s="398"/>
      <c r="AL15" s="399"/>
      <c r="AM15" s="367"/>
      <c r="AN15" s="368"/>
      <c r="AO15" s="368"/>
      <c r="AP15" s="368"/>
      <c r="AQ15" s="368"/>
      <c r="AR15" s="368"/>
      <c r="AS15" s="368"/>
      <c r="AT15" s="369"/>
      <c r="AU15" s="370"/>
      <c r="AV15" s="371"/>
      <c r="AW15" s="371"/>
      <c r="AX15" s="371"/>
      <c r="AY15" s="355" t="s">
        <v>227</v>
      </c>
      <c r="AZ15" s="356"/>
      <c r="BA15" s="356"/>
      <c r="BB15" s="356"/>
      <c r="BC15" s="356"/>
      <c r="BD15" s="356"/>
      <c r="BE15" s="356"/>
      <c r="BF15" s="356"/>
      <c r="BG15" s="356"/>
      <c r="BH15" s="356"/>
      <c r="BI15" s="356"/>
      <c r="BJ15" s="356"/>
      <c r="BK15" s="356"/>
      <c r="BL15" s="356"/>
      <c r="BM15" s="357"/>
      <c r="BN15" s="358">
        <v>1605880</v>
      </c>
      <c r="BO15" s="359"/>
      <c r="BP15" s="359"/>
      <c r="BQ15" s="359"/>
      <c r="BR15" s="359"/>
      <c r="BS15" s="359"/>
      <c r="BT15" s="359"/>
      <c r="BU15" s="360"/>
      <c r="BV15" s="358">
        <v>1683335</v>
      </c>
      <c r="BW15" s="359"/>
      <c r="BX15" s="359"/>
      <c r="BY15" s="359"/>
      <c r="BZ15" s="359"/>
      <c r="CA15" s="359"/>
      <c r="CB15" s="359"/>
      <c r="CC15" s="360"/>
      <c r="CD15" s="361" t="s">
        <v>211</v>
      </c>
      <c r="CE15" s="362"/>
      <c r="CF15" s="362"/>
      <c r="CG15" s="362"/>
      <c r="CH15" s="362"/>
      <c r="CI15" s="362"/>
      <c r="CJ15" s="362"/>
      <c r="CK15" s="362"/>
      <c r="CL15" s="362"/>
      <c r="CM15" s="362"/>
      <c r="CN15" s="362"/>
      <c r="CO15" s="362"/>
      <c r="CP15" s="362"/>
      <c r="CQ15" s="362"/>
      <c r="CR15" s="362"/>
      <c r="CS15" s="363"/>
      <c r="CT15" s="31"/>
      <c r="CU15" s="34"/>
      <c r="CV15" s="34"/>
      <c r="CW15" s="34"/>
      <c r="CX15" s="34"/>
      <c r="CY15" s="34"/>
      <c r="CZ15" s="34"/>
      <c r="DA15" s="37"/>
      <c r="DB15" s="31"/>
      <c r="DC15" s="34"/>
      <c r="DD15" s="34"/>
      <c r="DE15" s="34"/>
      <c r="DF15" s="34"/>
      <c r="DG15" s="34"/>
      <c r="DH15" s="34"/>
      <c r="DI15" s="37"/>
    </row>
    <row r="16" spans="1:119" ht="18.75" customHeight="1" x14ac:dyDescent="0.15">
      <c r="A16" s="2"/>
      <c r="B16" s="532"/>
      <c r="C16" s="533"/>
      <c r="D16" s="533"/>
      <c r="E16" s="533"/>
      <c r="F16" s="533"/>
      <c r="G16" s="533"/>
      <c r="H16" s="533"/>
      <c r="I16" s="533"/>
      <c r="J16" s="533"/>
      <c r="K16" s="534"/>
      <c r="L16" s="422" t="s">
        <v>46</v>
      </c>
      <c r="M16" s="435"/>
      <c r="N16" s="435"/>
      <c r="O16" s="435"/>
      <c r="P16" s="435"/>
      <c r="Q16" s="436"/>
      <c r="R16" s="437" t="s">
        <v>229</v>
      </c>
      <c r="S16" s="438"/>
      <c r="T16" s="438"/>
      <c r="U16" s="438"/>
      <c r="V16" s="439"/>
      <c r="W16" s="503"/>
      <c r="X16" s="504"/>
      <c r="Y16" s="504"/>
      <c r="Z16" s="504"/>
      <c r="AA16" s="504"/>
      <c r="AB16" s="494"/>
      <c r="AC16" s="425">
        <v>35</v>
      </c>
      <c r="AD16" s="426"/>
      <c r="AE16" s="426"/>
      <c r="AF16" s="426"/>
      <c r="AG16" s="427"/>
      <c r="AH16" s="425">
        <v>36.5</v>
      </c>
      <c r="AI16" s="426"/>
      <c r="AJ16" s="426"/>
      <c r="AK16" s="426"/>
      <c r="AL16" s="428"/>
      <c r="AM16" s="367"/>
      <c r="AN16" s="368"/>
      <c r="AO16" s="368"/>
      <c r="AP16" s="368"/>
      <c r="AQ16" s="368"/>
      <c r="AR16" s="368"/>
      <c r="AS16" s="368"/>
      <c r="AT16" s="369"/>
      <c r="AU16" s="370"/>
      <c r="AV16" s="371"/>
      <c r="AW16" s="371"/>
      <c r="AX16" s="371"/>
      <c r="AY16" s="372" t="s">
        <v>107</v>
      </c>
      <c r="AZ16" s="373"/>
      <c r="BA16" s="373"/>
      <c r="BB16" s="373"/>
      <c r="BC16" s="373"/>
      <c r="BD16" s="373"/>
      <c r="BE16" s="373"/>
      <c r="BF16" s="373"/>
      <c r="BG16" s="373"/>
      <c r="BH16" s="373"/>
      <c r="BI16" s="373"/>
      <c r="BJ16" s="373"/>
      <c r="BK16" s="373"/>
      <c r="BL16" s="373"/>
      <c r="BM16" s="374"/>
      <c r="BN16" s="375">
        <v>4535336</v>
      </c>
      <c r="BO16" s="376"/>
      <c r="BP16" s="376"/>
      <c r="BQ16" s="376"/>
      <c r="BR16" s="376"/>
      <c r="BS16" s="376"/>
      <c r="BT16" s="376"/>
      <c r="BU16" s="377"/>
      <c r="BV16" s="375">
        <v>4431923</v>
      </c>
      <c r="BW16" s="376"/>
      <c r="BX16" s="376"/>
      <c r="BY16" s="376"/>
      <c r="BZ16" s="376"/>
      <c r="CA16" s="376"/>
      <c r="CB16" s="376"/>
      <c r="CC16" s="377"/>
      <c r="CD16" s="24"/>
      <c r="CE16" s="538"/>
      <c r="CF16" s="538"/>
      <c r="CG16" s="538"/>
      <c r="CH16" s="538"/>
      <c r="CI16" s="538"/>
      <c r="CJ16" s="538"/>
      <c r="CK16" s="538"/>
      <c r="CL16" s="538"/>
      <c r="CM16" s="538"/>
      <c r="CN16" s="538"/>
      <c r="CO16" s="538"/>
      <c r="CP16" s="538"/>
      <c r="CQ16" s="538"/>
      <c r="CR16" s="538"/>
      <c r="CS16" s="539"/>
      <c r="CT16" s="381"/>
      <c r="CU16" s="382"/>
      <c r="CV16" s="382"/>
      <c r="CW16" s="382"/>
      <c r="CX16" s="382"/>
      <c r="CY16" s="382"/>
      <c r="CZ16" s="382"/>
      <c r="DA16" s="383"/>
      <c r="DB16" s="381"/>
      <c r="DC16" s="382"/>
      <c r="DD16" s="382"/>
      <c r="DE16" s="382"/>
      <c r="DF16" s="382"/>
      <c r="DG16" s="382"/>
      <c r="DH16" s="382"/>
      <c r="DI16" s="383"/>
    </row>
    <row r="17" spans="1:113" ht="18.75" customHeight="1" x14ac:dyDescent="0.15">
      <c r="A17" s="2"/>
      <c r="B17" s="535"/>
      <c r="C17" s="536"/>
      <c r="D17" s="536"/>
      <c r="E17" s="536"/>
      <c r="F17" s="536"/>
      <c r="G17" s="536"/>
      <c r="H17" s="536"/>
      <c r="I17" s="536"/>
      <c r="J17" s="536"/>
      <c r="K17" s="537"/>
      <c r="L17" s="17"/>
      <c r="M17" s="440" t="s">
        <v>102</v>
      </c>
      <c r="N17" s="441"/>
      <c r="O17" s="441"/>
      <c r="P17" s="441"/>
      <c r="Q17" s="442"/>
      <c r="R17" s="437" t="s">
        <v>230</v>
      </c>
      <c r="S17" s="438"/>
      <c r="T17" s="438"/>
      <c r="U17" s="438"/>
      <c r="V17" s="439"/>
      <c r="W17" s="517" t="s">
        <v>95</v>
      </c>
      <c r="X17" s="518"/>
      <c r="Y17" s="518"/>
      <c r="Z17" s="518"/>
      <c r="AA17" s="518"/>
      <c r="AB17" s="508"/>
      <c r="AC17" s="397">
        <v>3691</v>
      </c>
      <c r="AD17" s="398"/>
      <c r="AE17" s="398"/>
      <c r="AF17" s="398"/>
      <c r="AG17" s="421"/>
      <c r="AH17" s="397">
        <v>3768</v>
      </c>
      <c r="AI17" s="398"/>
      <c r="AJ17" s="398"/>
      <c r="AK17" s="398"/>
      <c r="AL17" s="399"/>
      <c r="AM17" s="367"/>
      <c r="AN17" s="368"/>
      <c r="AO17" s="368"/>
      <c r="AP17" s="368"/>
      <c r="AQ17" s="368"/>
      <c r="AR17" s="368"/>
      <c r="AS17" s="368"/>
      <c r="AT17" s="369"/>
      <c r="AU17" s="370"/>
      <c r="AV17" s="371"/>
      <c r="AW17" s="371"/>
      <c r="AX17" s="371"/>
      <c r="AY17" s="372" t="s">
        <v>234</v>
      </c>
      <c r="AZ17" s="373"/>
      <c r="BA17" s="373"/>
      <c r="BB17" s="373"/>
      <c r="BC17" s="373"/>
      <c r="BD17" s="373"/>
      <c r="BE17" s="373"/>
      <c r="BF17" s="373"/>
      <c r="BG17" s="373"/>
      <c r="BH17" s="373"/>
      <c r="BI17" s="373"/>
      <c r="BJ17" s="373"/>
      <c r="BK17" s="373"/>
      <c r="BL17" s="373"/>
      <c r="BM17" s="374"/>
      <c r="BN17" s="375">
        <v>2031845</v>
      </c>
      <c r="BO17" s="376"/>
      <c r="BP17" s="376"/>
      <c r="BQ17" s="376"/>
      <c r="BR17" s="376"/>
      <c r="BS17" s="376"/>
      <c r="BT17" s="376"/>
      <c r="BU17" s="377"/>
      <c r="BV17" s="375">
        <v>2135442</v>
      </c>
      <c r="BW17" s="376"/>
      <c r="BX17" s="376"/>
      <c r="BY17" s="376"/>
      <c r="BZ17" s="376"/>
      <c r="CA17" s="376"/>
      <c r="CB17" s="376"/>
      <c r="CC17" s="377"/>
      <c r="CD17" s="24"/>
      <c r="CE17" s="538"/>
      <c r="CF17" s="538"/>
      <c r="CG17" s="538"/>
      <c r="CH17" s="538"/>
      <c r="CI17" s="538"/>
      <c r="CJ17" s="538"/>
      <c r="CK17" s="538"/>
      <c r="CL17" s="538"/>
      <c r="CM17" s="538"/>
      <c r="CN17" s="538"/>
      <c r="CO17" s="538"/>
      <c r="CP17" s="538"/>
      <c r="CQ17" s="538"/>
      <c r="CR17" s="538"/>
      <c r="CS17" s="539"/>
      <c r="CT17" s="381"/>
      <c r="CU17" s="382"/>
      <c r="CV17" s="382"/>
      <c r="CW17" s="382"/>
      <c r="CX17" s="382"/>
      <c r="CY17" s="382"/>
      <c r="CZ17" s="382"/>
      <c r="DA17" s="383"/>
      <c r="DB17" s="381"/>
      <c r="DC17" s="382"/>
      <c r="DD17" s="382"/>
      <c r="DE17" s="382"/>
      <c r="DF17" s="382"/>
      <c r="DG17" s="382"/>
      <c r="DH17" s="382"/>
      <c r="DI17" s="383"/>
    </row>
    <row r="18" spans="1:113" ht="18.75" customHeight="1" x14ac:dyDescent="0.15">
      <c r="A18" s="2"/>
      <c r="B18" s="443" t="s">
        <v>235</v>
      </c>
      <c r="C18" s="444"/>
      <c r="D18" s="444"/>
      <c r="E18" s="445"/>
      <c r="F18" s="445"/>
      <c r="G18" s="445"/>
      <c r="H18" s="445"/>
      <c r="I18" s="445"/>
      <c r="J18" s="445"/>
      <c r="K18" s="445"/>
      <c r="L18" s="446">
        <v>111.52</v>
      </c>
      <c r="M18" s="446"/>
      <c r="N18" s="446"/>
      <c r="O18" s="446"/>
      <c r="P18" s="446"/>
      <c r="Q18" s="446"/>
      <c r="R18" s="447"/>
      <c r="S18" s="447"/>
      <c r="T18" s="447"/>
      <c r="U18" s="447"/>
      <c r="V18" s="448"/>
      <c r="W18" s="519"/>
      <c r="X18" s="520"/>
      <c r="Y18" s="520"/>
      <c r="Z18" s="520"/>
      <c r="AA18" s="520"/>
      <c r="AB18" s="511"/>
      <c r="AC18" s="449">
        <v>58.4</v>
      </c>
      <c r="AD18" s="450"/>
      <c r="AE18" s="450"/>
      <c r="AF18" s="450"/>
      <c r="AG18" s="451"/>
      <c r="AH18" s="449">
        <v>57.1</v>
      </c>
      <c r="AI18" s="450"/>
      <c r="AJ18" s="450"/>
      <c r="AK18" s="450"/>
      <c r="AL18" s="452"/>
      <c r="AM18" s="367"/>
      <c r="AN18" s="368"/>
      <c r="AO18" s="368"/>
      <c r="AP18" s="368"/>
      <c r="AQ18" s="368"/>
      <c r="AR18" s="368"/>
      <c r="AS18" s="368"/>
      <c r="AT18" s="369"/>
      <c r="AU18" s="370"/>
      <c r="AV18" s="371"/>
      <c r="AW18" s="371"/>
      <c r="AX18" s="371"/>
      <c r="AY18" s="372" t="s">
        <v>237</v>
      </c>
      <c r="AZ18" s="373"/>
      <c r="BA18" s="373"/>
      <c r="BB18" s="373"/>
      <c r="BC18" s="373"/>
      <c r="BD18" s="373"/>
      <c r="BE18" s="373"/>
      <c r="BF18" s="373"/>
      <c r="BG18" s="373"/>
      <c r="BH18" s="373"/>
      <c r="BI18" s="373"/>
      <c r="BJ18" s="373"/>
      <c r="BK18" s="373"/>
      <c r="BL18" s="373"/>
      <c r="BM18" s="374"/>
      <c r="BN18" s="375">
        <v>4624440</v>
      </c>
      <c r="BO18" s="376"/>
      <c r="BP18" s="376"/>
      <c r="BQ18" s="376"/>
      <c r="BR18" s="376"/>
      <c r="BS18" s="376"/>
      <c r="BT18" s="376"/>
      <c r="BU18" s="377"/>
      <c r="BV18" s="375">
        <v>4625322</v>
      </c>
      <c r="BW18" s="376"/>
      <c r="BX18" s="376"/>
      <c r="BY18" s="376"/>
      <c r="BZ18" s="376"/>
      <c r="CA18" s="376"/>
      <c r="CB18" s="376"/>
      <c r="CC18" s="377"/>
      <c r="CD18" s="24"/>
      <c r="CE18" s="538"/>
      <c r="CF18" s="538"/>
      <c r="CG18" s="538"/>
      <c r="CH18" s="538"/>
      <c r="CI18" s="538"/>
      <c r="CJ18" s="538"/>
      <c r="CK18" s="538"/>
      <c r="CL18" s="538"/>
      <c r="CM18" s="538"/>
      <c r="CN18" s="538"/>
      <c r="CO18" s="538"/>
      <c r="CP18" s="538"/>
      <c r="CQ18" s="538"/>
      <c r="CR18" s="538"/>
      <c r="CS18" s="539"/>
      <c r="CT18" s="381"/>
      <c r="CU18" s="382"/>
      <c r="CV18" s="382"/>
      <c r="CW18" s="382"/>
      <c r="CX18" s="382"/>
      <c r="CY18" s="382"/>
      <c r="CZ18" s="382"/>
      <c r="DA18" s="383"/>
      <c r="DB18" s="381"/>
      <c r="DC18" s="382"/>
      <c r="DD18" s="382"/>
      <c r="DE18" s="382"/>
      <c r="DF18" s="382"/>
      <c r="DG18" s="382"/>
      <c r="DH18" s="382"/>
      <c r="DI18" s="383"/>
    </row>
    <row r="19" spans="1:113" ht="18.75" customHeight="1" x14ac:dyDescent="0.15">
      <c r="A19" s="2"/>
      <c r="B19" s="443" t="s">
        <v>62</v>
      </c>
      <c r="C19" s="444"/>
      <c r="D19" s="444"/>
      <c r="E19" s="445"/>
      <c r="F19" s="445"/>
      <c r="G19" s="445"/>
      <c r="H19" s="445"/>
      <c r="I19" s="445"/>
      <c r="J19" s="445"/>
      <c r="K19" s="445"/>
      <c r="L19" s="453">
        <v>118</v>
      </c>
      <c r="M19" s="453"/>
      <c r="N19" s="453"/>
      <c r="O19" s="453"/>
      <c r="P19" s="453"/>
      <c r="Q19" s="453"/>
      <c r="R19" s="454"/>
      <c r="S19" s="454"/>
      <c r="T19" s="454"/>
      <c r="U19" s="454"/>
      <c r="V19" s="455"/>
      <c r="W19" s="352"/>
      <c r="X19" s="353"/>
      <c r="Y19" s="353"/>
      <c r="Z19" s="353"/>
      <c r="AA19" s="353"/>
      <c r="AB19" s="353"/>
      <c r="AC19" s="456"/>
      <c r="AD19" s="456"/>
      <c r="AE19" s="456"/>
      <c r="AF19" s="456"/>
      <c r="AG19" s="456"/>
      <c r="AH19" s="456"/>
      <c r="AI19" s="456"/>
      <c r="AJ19" s="456"/>
      <c r="AK19" s="456"/>
      <c r="AL19" s="457"/>
      <c r="AM19" s="367"/>
      <c r="AN19" s="368"/>
      <c r="AO19" s="368"/>
      <c r="AP19" s="368"/>
      <c r="AQ19" s="368"/>
      <c r="AR19" s="368"/>
      <c r="AS19" s="368"/>
      <c r="AT19" s="369"/>
      <c r="AU19" s="370"/>
      <c r="AV19" s="371"/>
      <c r="AW19" s="371"/>
      <c r="AX19" s="371"/>
      <c r="AY19" s="372" t="s">
        <v>239</v>
      </c>
      <c r="AZ19" s="373"/>
      <c r="BA19" s="373"/>
      <c r="BB19" s="373"/>
      <c r="BC19" s="373"/>
      <c r="BD19" s="373"/>
      <c r="BE19" s="373"/>
      <c r="BF19" s="373"/>
      <c r="BG19" s="373"/>
      <c r="BH19" s="373"/>
      <c r="BI19" s="373"/>
      <c r="BJ19" s="373"/>
      <c r="BK19" s="373"/>
      <c r="BL19" s="373"/>
      <c r="BM19" s="374"/>
      <c r="BN19" s="375">
        <v>6094822</v>
      </c>
      <c r="BO19" s="376"/>
      <c r="BP19" s="376"/>
      <c r="BQ19" s="376"/>
      <c r="BR19" s="376"/>
      <c r="BS19" s="376"/>
      <c r="BT19" s="376"/>
      <c r="BU19" s="377"/>
      <c r="BV19" s="375">
        <v>6257207</v>
      </c>
      <c r="BW19" s="376"/>
      <c r="BX19" s="376"/>
      <c r="BY19" s="376"/>
      <c r="BZ19" s="376"/>
      <c r="CA19" s="376"/>
      <c r="CB19" s="376"/>
      <c r="CC19" s="377"/>
      <c r="CD19" s="24"/>
      <c r="CE19" s="538"/>
      <c r="CF19" s="538"/>
      <c r="CG19" s="538"/>
      <c r="CH19" s="538"/>
      <c r="CI19" s="538"/>
      <c r="CJ19" s="538"/>
      <c r="CK19" s="538"/>
      <c r="CL19" s="538"/>
      <c r="CM19" s="538"/>
      <c r="CN19" s="538"/>
      <c r="CO19" s="538"/>
      <c r="CP19" s="538"/>
      <c r="CQ19" s="538"/>
      <c r="CR19" s="538"/>
      <c r="CS19" s="539"/>
      <c r="CT19" s="381"/>
      <c r="CU19" s="382"/>
      <c r="CV19" s="382"/>
      <c r="CW19" s="382"/>
      <c r="CX19" s="382"/>
      <c r="CY19" s="382"/>
      <c r="CZ19" s="382"/>
      <c r="DA19" s="383"/>
      <c r="DB19" s="381"/>
      <c r="DC19" s="382"/>
      <c r="DD19" s="382"/>
      <c r="DE19" s="382"/>
      <c r="DF19" s="382"/>
      <c r="DG19" s="382"/>
      <c r="DH19" s="382"/>
      <c r="DI19" s="383"/>
    </row>
    <row r="20" spans="1:113" ht="18.75" customHeight="1" x14ac:dyDescent="0.15">
      <c r="A20" s="2"/>
      <c r="B20" s="443" t="s">
        <v>243</v>
      </c>
      <c r="C20" s="444"/>
      <c r="D20" s="444"/>
      <c r="E20" s="445"/>
      <c r="F20" s="445"/>
      <c r="G20" s="445"/>
      <c r="H20" s="445"/>
      <c r="I20" s="445"/>
      <c r="J20" s="445"/>
      <c r="K20" s="445"/>
      <c r="L20" s="453">
        <v>4447</v>
      </c>
      <c r="M20" s="453"/>
      <c r="N20" s="453"/>
      <c r="O20" s="453"/>
      <c r="P20" s="453"/>
      <c r="Q20" s="453"/>
      <c r="R20" s="454"/>
      <c r="S20" s="454"/>
      <c r="T20" s="454"/>
      <c r="U20" s="454"/>
      <c r="V20" s="455"/>
      <c r="W20" s="519"/>
      <c r="X20" s="520"/>
      <c r="Y20" s="520"/>
      <c r="Z20" s="520"/>
      <c r="AA20" s="520"/>
      <c r="AB20" s="520"/>
      <c r="AC20" s="458"/>
      <c r="AD20" s="458"/>
      <c r="AE20" s="458"/>
      <c r="AF20" s="458"/>
      <c r="AG20" s="458"/>
      <c r="AH20" s="458"/>
      <c r="AI20" s="458"/>
      <c r="AJ20" s="458"/>
      <c r="AK20" s="458"/>
      <c r="AL20" s="459"/>
      <c r="AM20" s="460"/>
      <c r="AN20" s="401"/>
      <c r="AO20" s="401"/>
      <c r="AP20" s="401"/>
      <c r="AQ20" s="401"/>
      <c r="AR20" s="401"/>
      <c r="AS20" s="401"/>
      <c r="AT20" s="402"/>
      <c r="AU20" s="461"/>
      <c r="AV20" s="462"/>
      <c r="AW20" s="462"/>
      <c r="AX20" s="463"/>
      <c r="AY20" s="372"/>
      <c r="AZ20" s="373"/>
      <c r="BA20" s="373"/>
      <c r="BB20" s="373"/>
      <c r="BC20" s="373"/>
      <c r="BD20" s="373"/>
      <c r="BE20" s="373"/>
      <c r="BF20" s="373"/>
      <c r="BG20" s="373"/>
      <c r="BH20" s="373"/>
      <c r="BI20" s="373"/>
      <c r="BJ20" s="373"/>
      <c r="BK20" s="373"/>
      <c r="BL20" s="373"/>
      <c r="BM20" s="374"/>
      <c r="BN20" s="375"/>
      <c r="BO20" s="376"/>
      <c r="BP20" s="376"/>
      <c r="BQ20" s="376"/>
      <c r="BR20" s="376"/>
      <c r="BS20" s="376"/>
      <c r="BT20" s="376"/>
      <c r="BU20" s="377"/>
      <c r="BV20" s="375"/>
      <c r="BW20" s="376"/>
      <c r="BX20" s="376"/>
      <c r="BY20" s="376"/>
      <c r="BZ20" s="376"/>
      <c r="CA20" s="376"/>
      <c r="CB20" s="376"/>
      <c r="CC20" s="377"/>
      <c r="CD20" s="24"/>
      <c r="CE20" s="538"/>
      <c r="CF20" s="538"/>
      <c r="CG20" s="538"/>
      <c r="CH20" s="538"/>
      <c r="CI20" s="538"/>
      <c r="CJ20" s="538"/>
      <c r="CK20" s="538"/>
      <c r="CL20" s="538"/>
      <c r="CM20" s="538"/>
      <c r="CN20" s="538"/>
      <c r="CO20" s="538"/>
      <c r="CP20" s="538"/>
      <c r="CQ20" s="538"/>
      <c r="CR20" s="538"/>
      <c r="CS20" s="539"/>
      <c r="CT20" s="381"/>
      <c r="CU20" s="382"/>
      <c r="CV20" s="382"/>
      <c r="CW20" s="382"/>
      <c r="CX20" s="382"/>
      <c r="CY20" s="382"/>
      <c r="CZ20" s="382"/>
      <c r="DA20" s="383"/>
      <c r="DB20" s="381"/>
      <c r="DC20" s="382"/>
      <c r="DD20" s="382"/>
      <c r="DE20" s="382"/>
      <c r="DF20" s="382"/>
      <c r="DG20" s="382"/>
      <c r="DH20" s="382"/>
      <c r="DI20" s="383"/>
    </row>
    <row r="21" spans="1:113" ht="18.75" customHeight="1" x14ac:dyDescent="0.15">
      <c r="A21" s="2"/>
      <c r="B21" s="464" t="s">
        <v>244</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72"/>
      <c r="AZ21" s="373"/>
      <c r="BA21" s="373"/>
      <c r="BB21" s="373"/>
      <c r="BC21" s="373"/>
      <c r="BD21" s="373"/>
      <c r="BE21" s="373"/>
      <c r="BF21" s="373"/>
      <c r="BG21" s="373"/>
      <c r="BH21" s="373"/>
      <c r="BI21" s="373"/>
      <c r="BJ21" s="373"/>
      <c r="BK21" s="373"/>
      <c r="BL21" s="373"/>
      <c r="BM21" s="374"/>
      <c r="BN21" s="375"/>
      <c r="BO21" s="376"/>
      <c r="BP21" s="376"/>
      <c r="BQ21" s="376"/>
      <c r="BR21" s="376"/>
      <c r="BS21" s="376"/>
      <c r="BT21" s="376"/>
      <c r="BU21" s="377"/>
      <c r="BV21" s="375"/>
      <c r="BW21" s="376"/>
      <c r="BX21" s="376"/>
      <c r="BY21" s="376"/>
      <c r="BZ21" s="376"/>
      <c r="CA21" s="376"/>
      <c r="CB21" s="376"/>
      <c r="CC21" s="377"/>
      <c r="CD21" s="24"/>
      <c r="CE21" s="538"/>
      <c r="CF21" s="538"/>
      <c r="CG21" s="538"/>
      <c r="CH21" s="538"/>
      <c r="CI21" s="538"/>
      <c r="CJ21" s="538"/>
      <c r="CK21" s="538"/>
      <c r="CL21" s="538"/>
      <c r="CM21" s="538"/>
      <c r="CN21" s="538"/>
      <c r="CO21" s="538"/>
      <c r="CP21" s="538"/>
      <c r="CQ21" s="538"/>
      <c r="CR21" s="538"/>
      <c r="CS21" s="539"/>
      <c r="CT21" s="381"/>
      <c r="CU21" s="382"/>
      <c r="CV21" s="382"/>
      <c r="CW21" s="382"/>
      <c r="CX21" s="382"/>
      <c r="CY21" s="382"/>
      <c r="CZ21" s="382"/>
      <c r="DA21" s="383"/>
      <c r="DB21" s="381"/>
      <c r="DC21" s="382"/>
      <c r="DD21" s="382"/>
      <c r="DE21" s="382"/>
      <c r="DF21" s="382"/>
      <c r="DG21" s="382"/>
      <c r="DH21" s="382"/>
      <c r="DI21" s="383"/>
    </row>
    <row r="22" spans="1:113" ht="18.75" customHeight="1" x14ac:dyDescent="0.15">
      <c r="A22" s="2"/>
      <c r="B22" s="563" t="s">
        <v>245</v>
      </c>
      <c r="C22" s="564"/>
      <c r="D22" s="565"/>
      <c r="E22" s="513" t="s">
        <v>5</v>
      </c>
      <c r="F22" s="518"/>
      <c r="G22" s="518"/>
      <c r="H22" s="518"/>
      <c r="I22" s="518"/>
      <c r="J22" s="518"/>
      <c r="K22" s="508"/>
      <c r="L22" s="513" t="s">
        <v>247</v>
      </c>
      <c r="M22" s="518"/>
      <c r="N22" s="518"/>
      <c r="O22" s="518"/>
      <c r="P22" s="508"/>
      <c r="Q22" s="540" t="s">
        <v>249</v>
      </c>
      <c r="R22" s="541"/>
      <c r="S22" s="541"/>
      <c r="T22" s="541"/>
      <c r="U22" s="541"/>
      <c r="V22" s="542"/>
      <c r="W22" s="572" t="s">
        <v>250</v>
      </c>
      <c r="X22" s="564"/>
      <c r="Y22" s="565"/>
      <c r="Z22" s="513" t="s">
        <v>5</v>
      </c>
      <c r="AA22" s="518"/>
      <c r="AB22" s="518"/>
      <c r="AC22" s="518"/>
      <c r="AD22" s="518"/>
      <c r="AE22" s="518"/>
      <c r="AF22" s="518"/>
      <c r="AG22" s="508"/>
      <c r="AH22" s="546" t="s">
        <v>183</v>
      </c>
      <c r="AI22" s="518"/>
      <c r="AJ22" s="518"/>
      <c r="AK22" s="518"/>
      <c r="AL22" s="508"/>
      <c r="AM22" s="546" t="s">
        <v>251</v>
      </c>
      <c r="AN22" s="547"/>
      <c r="AO22" s="547"/>
      <c r="AP22" s="547"/>
      <c r="AQ22" s="547"/>
      <c r="AR22" s="548"/>
      <c r="AS22" s="540" t="s">
        <v>249</v>
      </c>
      <c r="AT22" s="541"/>
      <c r="AU22" s="541"/>
      <c r="AV22" s="541"/>
      <c r="AW22" s="541"/>
      <c r="AX22" s="552"/>
      <c r="AY22" s="467"/>
      <c r="AZ22" s="468"/>
      <c r="BA22" s="468"/>
      <c r="BB22" s="468"/>
      <c r="BC22" s="468"/>
      <c r="BD22" s="468"/>
      <c r="BE22" s="468"/>
      <c r="BF22" s="468"/>
      <c r="BG22" s="468"/>
      <c r="BH22" s="468"/>
      <c r="BI22" s="468"/>
      <c r="BJ22" s="468"/>
      <c r="BK22" s="468"/>
      <c r="BL22" s="468"/>
      <c r="BM22" s="469"/>
      <c r="BN22" s="470"/>
      <c r="BO22" s="471"/>
      <c r="BP22" s="471"/>
      <c r="BQ22" s="471"/>
      <c r="BR22" s="471"/>
      <c r="BS22" s="471"/>
      <c r="BT22" s="471"/>
      <c r="BU22" s="472"/>
      <c r="BV22" s="470"/>
      <c r="BW22" s="471"/>
      <c r="BX22" s="471"/>
      <c r="BY22" s="471"/>
      <c r="BZ22" s="471"/>
      <c r="CA22" s="471"/>
      <c r="CB22" s="471"/>
      <c r="CC22" s="472"/>
      <c r="CD22" s="24"/>
      <c r="CE22" s="538"/>
      <c r="CF22" s="538"/>
      <c r="CG22" s="538"/>
      <c r="CH22" s="538"/>
      <c r="CI22" s="538"/>
      <c r="CJ22" s="538"/>
      <c r="CK22" s="538"/>
      <c r="CL22" s="538"/>
      <c r="CM22" s="538"/>
      <c r="CN22" s="538"/>
      <c r="CO22" s="538"/>
      <c r="CP22" s="538"/>
      <c r="CQ22" s="538"/>
      <c r="CR22" s="538"/>
      <c r="CS22" s="539"/>
      <c r="CT22" s="381"/>
      <c r="CU22" s="382"/>
      <c r="CV22" s="382"/>
      <c r="CW22" s="382"/>
      <c r="CX22" s="382"/>
      <c r="CY22" s="382"/>
      <c r="CZ22" s="382"/>
      <c r="DA22" s="383"/>
      <c r="DB22" s="381"/>
      <c r="DC22" s="382"/>
      <c r="DD22" s="382"/>
      <c r="DE22" s="382"/>
      <c r="DF22" s="382"/>
      <c r="DG22" s="382"/>
      <c r="DH22" s="382"/>
      <c r="DI22" s="383"/>
    </row>
    <row r="23" spans="1:113" ht="18.75" customHeight="1" x14ac:dyDescent="0.15">
      <c r="A23" s="2"/>
      <c r="B23" s="566"/>
      <c r="C23" s="567"/>
      <c r="D23" s="568"/>
      <c r="E23" s="500"/>
      <c r="F23" s="504"/>
      <c r="G23" s="504"/>
      <c r="H23" s="504"/>
      <c r="I23" s="504"/>
      <c r="J23" s="504"/>
      <c r="K23" s="494"/>
      <c r="L23" s="500"/>
      <c r="M23" s="504"/>
      <c r="N23" s="504"/>
      <c r="O23" s="504"/>
      <c r="P23" s="494"/>
      <c r="Q23" s="543"/>
      <c r="R23" s="544"/>
      <c r="S23" s="544"/>
      <c r="T23" s="544"/>
      <c r="U23" s="544"/>
      <c r="V23" s="545"/>
      <c r="W23" s="573"/>
      <c r="X23" s="567"/>
      <c r="Y23" s="568"/>
      <c r="Z23" s="500"/>
      <c r="AA23" s="504"/>
      <c r="AB23" s="504"/>
      <c r="AC23" s="504"/>
      <c r="AD23" s="504"/>
      <c r="AE23" s="504"/>
      <c r="AF23" s="504"/>
      <c r="AG23" s="494"/>
      <c r="AH23" s="500"/>
      <c r="AI23" s="504"/>
      <c r="AJ23" s="504"/>
      <c r="AK23" s="504"/>
      <c r="AL23" s="494"/>
      <c r="AM23" s="549"/>
      <c r="AN23" s="550"/>
      <c r="AO23" s="550"/>
      <c r="AP23" s="550"/>
      <c r="AQ23" s="550"/>
      <c r="AR23" s="551"/>
      <c r="AS23" s="543"/>
      <c r="AT23" s="544"/>
      <c r="AU23" s="544"/>
      <c r="AV23" s="544"/>
      <c r="AW23" s="544"/>
      <c r="AX23" s="553"/>
      <c r="AY23" s="355" t="s">
        <v>253</v>
      </c>
      <c r="AZ23" s="356"/>
      <c r="BA23" s="356"/>
      <c r="BB23" s="356"/>
      <c r="BC23" s="356"/>
      <c r="BD23" s="356"/>
      <c r="BE23" s="356"/>
      <c r="BF23" s="356"/>
      <c r="BG23" s="356"/>
      <c r="BH23" s="356"/>
      <c r="BI23" s="356"/>
      <c r="BJ23" s="356"/>
      <c r="BK23" s="356"/>
      <c r="BL23" s="356"/>
      <c r="BM23" s="357"/>
      <c r="BN23" s="375">
        <v>8461366</v>
      </c>
      <c r="BO23" s="376"/>
      <c r="BP23" s="376"/>
      <c r="BQ23" s="376"/>
      <c r="BR23" s="376"/>
      <c r="BS23" s="376"/>
      <c r="BT23" s="376"/>
      <c r="BU23" s="377"/>
      <c r="BV23" s="375">
        <v>9569345</v>
      </c>
      <c r="BW23" s="376"/>
      <c r="BX23" s="376"/>
      <c r="BY23" s="376"/>
      <c r="BZ23" s="376"/>
      <c r="CA23" s="376"/>
      <c r="CB23" s="376"/>
      <c r="CC23" s="377"/>
      <c r="CD23" s="24"/>
      <c r="CE23" s="538"/>
      <c r="CF23" s="538"/>
      <c r="CG23" s="538"/>
      <c r="CH23" s="538"/>
      <c r="CI23" s="538"/>
      <c r="CJ23" s="538"/>
      <c r="CK23" s="538"/>
      <c r="CL23" s="538"/>
      <c r="CM23" s="538"/>
      <c r="CN23" s="538"/>
      <c r="CO23" s="538"/>
      <c r="CP23" s="538"/>
      <c r="CQ23" s="538"/>
      <c r="CR23" s="538"/>
      <c r="CS23" s="539"/>
      <c r="CT23" s="381"/>
      <c r="CU23" s="382"/>
      <c r="CV23" s="382"/>
      <c r="CW23" s="382"/>
      <c r="CX23" s="382"/>
      <c r="CY23" s="382"/>
      <c r="CZ23" s="382"/>
      <c r="DA23" s="383"/>
      <c r="DB23" s="381"/>
      <c r="DC23" s="382"/>
      <c r="DD23" s="382"/>
      <c r="DE23" s="382"/>
      <c r="DF23" s="382"/>
      <c r="DG23" s="382"/>
      <c r="DH23" s="382"/>
      <c r="DI23" s="383"/>
    </row>
    <row r="24" spans="1:113" ht="18.75" customHeight="1" x14ac:dyDescent="0.15">
      <c r="A24" s="2"/>
      <c r="B24" s="566"/>
      <c r="C24" s="567"/>
      <c r="D24" s="568"/>
      <c r="E24" s="396" t="s">
        <v>257</v>
      </c>
      <c r="F24" s="368"/>
      <c r="G24" s="368"/>
      <c r="H24" s="368"/>
      <c r="I24" s="368"/>
      <c r="J24" s="368"/>
      <c r="K24" s="369"/>
      <c r="L24" s="397">
        <v>1</v>
      </c>
      <c r="M24" s="398"/>
      <c r="N24" s="398"/>
      <c r="O24" s="398"/>
      <c r="P24" s="421"/>
      <c r="Q24" s="397">
        <v>6080</v>
      </c>
      <c r="R24" s="398"/>
      <c r="S24" s="398"/>
      <c r="T24" s="398"/>
      <c r="U24" s="398"/>
      <c r="V24" s="421"/>
      <c r="W24" s="573"/>
      <c r="X24" s="567"/>
      <c r="Y24" s="568"/>
      <c r="Z24" s="396" t="s">
        <v>258</v>
      </c>
      <c r="AA24" s="368"/>
      <c r="AB24" s="368"/>
      <c r="AC24" s="368"/>
      <c r="AD24" s="368"/>
      <c r="AE24" s="368"/>
      <c r="AF24" s="368"/>
      <c r="AG24" s="369"/>
      <c r="AH24" s="397">
        <v>134</v>
      </c>
      <c r="AI24" s="398"/>
      <c r="AJ24" s="398"/>
      <c r="AK24" s="398"/>
      <c r="AL24" s="421"/>
      <c r="AM24" s="397">
        <v>407494</v>
      </c>
      <c r="AN24" s="398"/>
      <c r="AO24" s="398"/>
      <c r="AP24" s="398"/>
      <c r="AQ24" s="398"/>
      <c r="AR24" s="421"/>
      <c r="AS24" s="397">
        <v>3041</v>
      </c>
      <c r="AT24" s="398"/>
      <c r="AU24" s="398"/>
      <c r="AV24" s="398"/>
      <c r="AW24" s="398"/>
      <c r="AX24" s="399"/>
      <c r="AY24" s="467" t="s">
        <v>259</v>
      </c>
      <c r="AZ24" s="468"/>
      <c r="BA24" s="468"/>
      <c r="BB24" s="468"/>
      <c r="BC24" s="468"/>
      <c r="BD24" s="468"/>
      <c r="BE24" s="468"/>
      <c r="BF24" s="468"/>
      <c r="BG24" s="468"/>
      <c r="BH24" s="468"/>
      <c r="BI24" s="468"/>
      <c r="BJ24" s="468"/>
      <c r="BK24" s="468"/>
      <c r="BL24" s="468"/>
      <c r="BM24" s="469"/>
      <c r="BN24" s="375">
        <v>4873570</v>
      </c>
      <c r="BO24" s="376"/>
      <c r="BP24" s="376"/>
      <c r="BQ24" s="376"/>
      <c r="BR24" s="376"/>
      <c r="BS24" s="376"/>
      <c r="BT24" s="376"/>
      <c r="BU24" s="377"/>
      <c r="BV24" s="375">
        <v>5224544</v>
      </c>
      <c r="BW24" s="376"/>
      <c r="BX24" s="376"/>
      <c r="BY24" s="376"/>
      <c r="BZ24" s="376"/>
      <c r="CA24" s="376"/>
      <c r="CB24" s="376"/>
      <c r="CC24" s="377"/>
      <c r="CD24" s="24"/>
      <c r="CE24" s="538"/>
      <c r="CF24" s="538"/>
      <c r="CG24" s="538"/>
      <c r="CH24" s="538"/>
      <c r="CI24" s="538"/>
      <c r="CJ24" s="538"/>
      <c r="CK24" s="538"/>
      <c r="CL24" s="538"/>
      <c r="CM24" s="538"/>
      <c r="CN24" s="538"/>
      <c r="CO24" s="538"/>
      <c r="CP24" s="538"/>
      <c r="CQ24" s="538"/>
      <c r="CR24" s="538"/>
      <c r="CS24" s="539"/>
      <c r="CT24" s="381"/>
      <c r="CU24" s="382"/>
      <c r="CV24" s="382"/>
      <c r="CW24" s="382"/>
      <c r="CX24" s="382"/>
      <c r="CY24" s="382"/>
      <c r="CZ24" s="382"/>
      <c r="DA24" s="383"/>
      <c r="DB24" s="381"/>
      <c r="DC24" s="382"/>
      <c r="DD24" s="382"/>
      <c r="DE24" s="382"/>
      <c r="DF24" s="382"/>
      <c r="DG24" s="382"/>
      <c r="DH24" s="382"/>
      <c r="DI24" s="383"/>
    </row>
    <row r="25" spans="1:113" ht="18.75" customHeight="1" x14ac:dyDescent="0.15">
      <c r="A25" s="2"/>
      <c r="B25" s="566"/>
      <c r="C25" s="567"/>
      <c r="D25" s="568"/>
      <c r="E25" s="396" t="s">
        <v>233</v>
      </c>
      <c r="F25" s="368"/>
      <c r="G25" s="368"/>
      <c r="H25" s="368"/>
      <c r="I25" s="368"/>
      <c r="J25" s="368"/>
      <c r="K25" s="369"/>
      <c r="L25" s="397">
        <v>1</v>
      </c>
      <c r="M25" s="398"/>
      <c r="N25" s="398"/>
      <c r="O25" s="398"/>
      <c r="P25" s="421"/>
      <c r="Q25" s="397">
        <v>6000</v>
      </c>
      <c r="R25" s="398"/>
      <c r="S25" s="398"/>
      <c r="T25" s="398"/>
      <c r="U25" s="398"/>
      <c r="V25" s="421"/>
      <c r="W25" s="573"/>
      <c r="X25" s="567"/>
      <c r="Y25" s="568"/>
      <c r="Z25" s="396" t="s">
        <v>260</v>
      </c>
      <c r="AA25" s="368"/>
      <c r="AB25" s="368"/>
      <c r="AC25" s="368"/>
      <c r="AD25" s="368"/>
      <c r="AE25" s="368"/>
      <c r="AF25" s="368"/>
      <c r="AG25" s="369"/>
      <c r="AH25" s="397" t="s">
        <v>201</v>
      </c>
      <c r="AI25" s="398"/>
      <c r="AJ25" s="398"/>
      <c r="AK25" s="398"/>
      <c r="AL25" s="421"/>
      <c r="AM25" s="397" t="s">
        <v>201</v>
      </c>
      <c r="AN25" s="398"/>
      <c r="AO25" s="398"/>
      <c r="AP25" s="398"/>
      <c r="AQ25" s="398"/>
      <c r="AR25" s="421"/>
      <c r="AS25" s="397" t="s">
        <v>201</v>
      </c>
      <c r="AT25" s="398"/>
      <c r="AU25" s="398"/>
      <c r="AV25" s="398"/>
      <c r="AW25" s="398"/>
      <c r="AX25" s="399"/>
      <c r="AY25" s="355" t="s">
        <v>35</v>
      </c>
      <c r="AZ25" s="356"/>
      <c r="BA25" s="356"/>
      <c r="BB25" s="356"/>
      <c r="BC25" s="356"/>
      <c r="BD25" s="356"/>
      <c r="BE25" s="356"/>
      <c r="BF25" s="356"/>
      <c r="BG25" s="356"/>
      <c r="BH25" s="356"/>
      <c r="BI25" s="356"/>
      <c r="BJ25" s="356"/>
      <c r="BK25" s="356"/>
      <c r="BL25" s="356"/>
      <c r="BM25" s="357"/>
      <c r="BN25" s="358">
        <v>657702</v>
      </c>
      <c r="BO25" s="359"/>
      <c r="BP25" s="359"/>
      <c r="BQ25" s="359"/>
      <c r="BR25" s="359"/>
      <c r="BS25" s="359"/>
      <c r="BT25" s="359"/>
      <c r="BU25" s="360"/>
      <c r="BV25" s="358">
        <v>765447</v>
      </c>
      <c r="BW25" s="359"/>
      <c r="BX25" s="359"/>
      <c r="BY25" s="359"/>
      <c r="BZ25" s="359"/>
      <c r="CA25" s="359"/>
      <c r="CB25" s="359"/>
      <c r="CC25" s="360"/>
      <c r="CD25" s="24"/>
      <c r="CE25" s="538"/>
      <c r="CF25" s="538"/>
      <c r="CG25" s="538"/>
      <c r="CH25" s="538"/>
      <c r="CI25" s="538"/>
      <c r="CJ25" s="538"/>
      <c r="CK25" s="538"/>
      <c r="CL25" s="538"/>
      <c r="CM25" s="538"/>
      <c r="CN25" s="538"/>
      <c r="CO25" s="538"/>
      <c r="CP25" s="538"/>
      <c r="CQ25" s="538"/>
      <c r="CR25" s="538"/>
      <c r="CS25" s="539"/>
      <c r="CT25" s="381"/>
      <c r="CU25" s="382"/>
      <c r="CV25" s="382"/>
      <c r="CW25" s="382"/>
      <c r="CX25" s="382"/>
      <c r="CY25" s="382"/>
      <c r="CZ25" s="382"/>
      <c r="DA25" s="383"/>
      <c r="DB25" s="381"/>
      <c r="DC25" s="382"/>
      <c r="DD25" s="382"/>
      <c r="DE25" s="382"/>
      <c r="DF25" s="382"/>
      <c r="DG25" s="382"/>
      <c r="DH25" s="382"/>
      <c r="DI25" s="383"/>
    </row>
    <row r="26" spans="1:113" ht="18.75" customHeight="1" x14ac:dyDescent="0.15">
      <c r="A26" s="2"/>
      <c r="B26" s="566"/>
      <c r="C26" s="567"/>
      <c r="D26" s="568"/>
      <c r="E26" s="396" t="s">
        <v>261</v>
      </c>
      <c r="F26" s="368"/>
      <c r="G26" s="368"/>
      <c r="H26" s="368"/>
      <c r="I26" s="368"/>
      <c r="J26" s="368"/>
      <c r="K26" s="369"/>
      <c r="L26" s="397">
        <v>1</v>
      </c>
      <c r="M26" s="398"/>
      <c r="N26" s="398"/>
      <c r="O26" s="398"/>
      <c r="P26" s="421"/>
      <c r="Q26" s="397">
        <v>5360</v>
      </c>
      <c r="R26" s="398"/>
      <c r="S26" s="398"/>
      <c r="T26" s="398"/>
      <c r="U26" s="398"/>
      <c r="V26" s="421"/>
      <c r="W26" s="573"/>
      <c r="X26" s="567"/>
      <c r="Y26" s="568"/>
      <c r="Z26" s="396" t="s">
        <v>262</v>
      </c>
      <c r="AA26" s="473"/>
      <c r="AB26" s="473"/>
      <c r="AC26" s="473"/>
      <c r="AD26" s="473"/>
      <c r="AE26" s="473"/>
      <c r="AF26" s="473"/>
      <c r="AG26" s="474"/>
      <c r="AH26" s="397">
        <v>4</v>
      </c>
      <c r="AI26" s="398"/>
      <c r="AJ26" s="398"/>
      <c r="AK26" s="398"/>
      <c r="AL26" s="421"/>
      <c r="AM26" s="397">
        <v>8984</v>
      </c>
      <c r="AN26" s="398"/>
      <c r="AO26" s="398"/>
      <c r="AP26" s="398"/>
      <c r="AQ26" s="398"/>
      <c r="AR26" s="421"/>
      <c r="AS26" s="397">
        <v>2246</v>
      </c>
      <c r="AT26" s="398"/>
      <c r="AU26" s="398"/>
      <c r="AV26" s="398"/>
      <c r="AW26" s="398"/>
      <c r="AX26" s="399"/>
      <c r="AY26" s="378" t="s">
        <v>263</v>
      </c>
      <c r="AZ26" s="379"/>
      <c r="BA26" s="379"/>
      <c r="BB26" s="379"/>
      <c r="BC26" s="379"/>
      <c r="BD26" s="379"/>
      <c r="BE26" s="379"/>
      <c r="BF26" s="379"/>
      <c r="BG26" s="379"/>
      <c r="BH26" s="379"/>
      <c r="BI26" s="379"/>
      <c r="BJ26" s="379"/>
      <c r="BK26" s="379"/>
      <c r="BL26" s="379"/>
      <c r="BM26" s="380"/>
      <c r="BN26" s="375" t="s">
        <v>201</v>
      </c>
      <c r="BO26" s="376"/>
      <c r="BP26" s="376"/>
      <c r="BQ26" s="376"/>
      <c r="BR26" s="376"/>
      <c r="BS26" s="376"/>
      <c r="BT26" s="376"/>
      <c r="BU26" s="377"/>
      <c r="BV26" s="375" t="s">
        <v>201</v>
      </c>
      <c r="BW26" s="376"/>
      <c r="BX26" s="376"/>
      <c r="BY26" s="376"/>
      <c r="BZ26" s="376"/>
      <c r="CA26" s="376"/>
      <c r="CB26" s="376"/>
      <c r="CC26" s="377"/>
      <c r="CD26" s="24"/>
      <c r="CE26" s="538"/>
      <c r="CF26" s="538"/>
      <c r="CG26" s="538"/>
      <c r="CH26" s="538"/>
      <c r="CI26" s="538"/>
      <c r="CJ26" s="538"/>
      <c r="CK26" s="538"/>
      <c r="CL26" s="538"/>
      <c r="CM26" s="538"/>
      <c r="CN26" s="538"/>
      <c r="CO26" s="538"/>
      <c r="CP26" s="538"/>
      <c r="CQ26" s="538"/>
      <c r="CR26" s="538"/>
      <c r="CS26" s="539"/>
      <c r="CT26" s="381"/>
      <c r="CU26" s="382"/>
      <c r="CV26" s="382"/>
      <c r="CW26" s="382"/>
      <c r="CX26" s="382"/>
      <c r="CY26" s="382"/>
      <c r="CZ26" s="382"/>
      <c r="DA26" s="383"/>
      <c r="DB26" s="381"/>
      <c r="DC26" s="382"/>
      <c r="DD26" s="382"/>
      <c r="DE26" s="382"/>
      <c r="DF26" s="382"/>
      <c r="DG26" s="382"/>
      <c r="DH26" s="382"/>
      <c r="DI26" s="383"/>
    </row>
    <row r="27" spans="1:113" ht="18.75" customHeight="1" x14ac:dyDescent="0.15">
      <c r="A27" s="2"/>
      <c r="B27" s="566"/>
      <c r="C27" s="567"/>
      <c r="D27" s="568"/>
      <c r="E27" s="396" t="s">
        <v>264</v>
      </c>
      <c r="F27" s="368"/>
      <c r="G27" s="368"/>
      <c r="H27" s="368"/>
      <c r="I27" s="368"/>
      <c r="J27" s="368"/>
      <c r="K27" s="369"/>
      <c r="L27" s="397">
        <v>1</v>
      </c>
      <c r="M27" s="398"/>
      <c r="N27" s="398"/>
      <c r="O27" s="398"/>
      <c r="P27" s="421"/>
      <c r="Q27" s="397">
        <v>3370</v>
      </c>
      <c r="R27" s="398"/>
      <c r="S27" s="398"/>
      <c r="T27" s="398"/>
      <c r="U27" s="398"/>
      <c r="V27" s="421"/>
      <c r="W27" s="573"/>
      <c r="X27" s="567"/>
      <c r="Y27" s="568"/>
      <c r="Z27" s="396" t="s">
        <v>266</v>
      </c>
      <c r="AA27" s="368"/>
      <c r="AB27" s="368"/>
      <c r="AC27" s="368"/>
      <c r="AD27" s="368"/>
      <c r="AE27" s="368"/>
      <c r="AF27" s="368"/>
      <c r="AG27" s="369"/>
      <c r="AH27" s="397" t="s">
        <v>201</v>
      </c>
      <c r="AI27" s="398"/>
      <c r="AJ27" s="398"/>
      <c r="AK27" s="398"/>
      <c r="AL27" s="421"/>
      <c r="AM27" s="397" t="s">
        <v>201</v>
      </c>
      <c r="AN27" s="398"/>
      <c r="AO27" s="398"/>
      <c r="AP27" s="398"/>
      <c r="AQ27" s="398"/>
      <c r="AR27" s="421"/>
      <c r="AS27" s="397" t="s">
        <v>201</v>
      </c>
      <c r="AT27" s="398"/>
      <c r="AU27" s="398"/>
      <c r="AV27" s="398"/>
      <c r="AW27" s="398"/>
      <c r="AX27" s="399"/>
      <c r="AY27" s="429" t="s">
        <v>268</v>
      </c>
      <c r="AZ27" s="430"/>
      <c r="BA27" s="430"/>
      <c r="BB27" s="430"/>
      <c r="BC27" s="430"/>
      <c r="BD27" s="430"/>
      <c r="BE27" s="430"/>
      <c r="BF27" s="430"/>
      <c r="BG27" s="430"/>
      <c r="BH27" s="430"/>
      <c r="BI27" s="430"/>
      <c r="BJ27" s="430"/>
      <c r="BK27" s="430"/>
      <c r="BL27" s="430"/>
      <c r="BM27" s="431"/>
      <c r="BN27" s="470">
        <v>146310</v>
      </c>
      <c r="BO27" s="471"/>
      <c r="BP27" s="471"/>
      <c r="BQ27" s="471"/>
      <c r="BR27" s="471"/>
      <c r="BS27" s="471"/>
      <c r="BT27" s="471"/>
      <c r="BU27" s="472"/>
      <c r="BV27" s="470">
        <v>146310</v>
      </c>
      <c r="BW27" s="471"/>
      <c r="BX27" s="471"/>
      <c r="BY27" s="471"/>
      <c r="BZ27" s="471"/>
      <c r="CA27" s="471"/>
      <c r="CB27" s="471"/>
      <c r="CC27" s="472"/>
      <c r="CD27" s="19"/>
      <c r="CE27" s="538"/>
      <c r="CF27" s="538"/>
      <c r="CG27" s="538"/>
      <c r="CH27" s="538"/>
      <c r="CI27" s="538"/>
      <c r="CJ27" s="538"/>
      <c r="CK27" s="538"/>
      <c r="CL27" s="538"/>
      <c r="CM27" s="538"/>
      <c r="CN27" s="538"/>
      <c r="CO27" s="538"/>
      <c r="CP27" s="538"/>
      <c r="CQ27" s="538"/>
      <c r="CR27" s="538"/>
      <c r="CS27" s="539"/>
      <c r="CT27" s="381"/>
      <c r="CU27" s="382"/>
      <c r="CV27" s="382"/>
      <c r="CW27" s="382"/>
      <c r="CX27" s="382"/>
      <c r="CY27" s="382"/>
      <c r="CZ27" s="382"/>
      <c r="DA27" s="383"/>
      <c r="DB27" s="381"/>
      <c r="DC27" s="382"/>
      <c r="DD27" s="382"/>
      <c r="DE27" s="382"/>
      <c r="DF27" s="382"/>
      <c r="DG27" s="382"/>
      <c r="DH27" s="382"/>
      <c r="DI27" s="383"/>
    </row>
    <row r="28" spans="1:113" ht="18.75" customHeight="1" x14ac:dyDescent="0.15">
      <c r="A28" s="2"/>
      <c r="B28" s="566"/>
      <c r="C28" s="567"/>
      <c r="D28" s="568"/>
      <c r="E28" s="396" t="s">
        <v>269</v>
      </c>
      <c r="F28" s="368"/>
      <c r="G28" s="368"/>
      <c r="H28" s="368"/>
      <c r="I28" s="368"/>
      <c r="J28" s="368"/>
      <c r="K28" s="369"/>
      <c r="L28" s="397">
        <v>1</v>
      </c>
      <c r="M28" s="398"/>
      <c r="N28" s="398"/>
      <c r="O28" s="398"/>
      <c r="P28" s="421"/>
      <c r="Q28" s="397">
        <v>2850</v>
      </c>
      <c r="R28" s="398"/>
      <c r="S28" s="398"/>
      <c r="T28" s="398"/>
      <c r="U28" s="398"/>
      <c r="V28" s="421"/>
      <c r="W28" s="573"/>
      <c r="X28" s="567"/>
      <c r="Y28" s="568"/>
      <c r="Z28" s="396" t="s">
        <v>36</v>
      </c>
      <c r="AA28" s="368"/>
      <c r="AB28" s="368"/>
      <c r="AC28" s="368"/>
      <c r="AD28" s="368"/>
      <c r="AE28" s="368"/>
      <c r="AF28" s="368"/>
      <c r="AG28" s="369"/>
      <c r="AH28" s="397" t="s">
        <v>201</v>
      </c>
      <c r="AI28" s="398"/>
      <c r="AJ28" s="398"/>
      <c r="AK28" s="398"/>
      <c r="AL28" s="421"/>
      <c r="AM28" s="397" t="s">
        <v>201</v>
      </c>
      <c r="AN28" s="398"/>
      <c r="AO28" s="398"/>
      <c r="AP28" s="398"/>
      <c r="AQ28" s="398"/>
      <c r="AR28" s="421"/>
      <c r="AS28" s="397" t="s">
        <v>201</v>
      </c>
      <c r="AT28" s="398"/>
      <c r="AU28" s="398"/>
      <c r="AV28" s="398"/>
      <c r="AW28" s="398"/>
      <c r="AX28" s="399"/>
      <c r="AY28" s="554" t="s">
        <v>273</v>
      </c>
      <c r="AZ28" s="555"/>
      <c r="BA28" s="555"/>
      <c r="BB28" s="556"/>
      <c r="BC28" s="355" t="s">
        <v>101</v>
      </c>
      <c r="BD28" s="356"/>
      <c r="BE28" s="356"/>
      <c r="BF28" s="356"/>
      <c r="BG28" s="356"/>
      <c r="BH28" s="356"/>
      <c r="BI28" s="356"/>
      <c r="BJ28" s="356"/>
      <c r="BK28" s="356"/>
      <c r="BL28" s="356"/>
      <c r="BM28" s="357"/>
      <c r="BN28" s="358">
        <v>635089</v>
      </c>
      <c r="BO28" s="359"/>
      <c r="BP28" s="359"/>
      <c r="BQ28" s="359"/>
      <c r="BR28" s="359"/>
      <c r="BS28" s="359"/>
      <c r="BT28" s="359"/>
      <c r="BU28" s="360"/>
      <c r="BV28" s="358">
        <v>533922</v>
      </c>
      <c r="BW28" s="359"/>
      <c r="BX28" s="359"/>
      <c r="BY28" s="359"/>
      <c r="BZ28" s="359"/>
      <c r="CA28" s="359"/>
      <c r="CB28" s="359"/>
      <c r="CC28" s="360"/>
      <c r="CD28" s="24"/>
      <c r="CE28" s="538"/>
      <c r="CF28" s="538"/>
      <c r="CG28" s="538"/>
      <c r="CH28" s="538"/>
      <c r="CI28" s="538"/>
      <c r="CJ28" s="538"/>
      <c r="CK28" s="538"/>
      <c r="CL28" s="538"/>
      <c r="CM28" s="538"/>
      <c r="CN28" s="538"/>
      <c r="CO28" s="538"/>
      <c r="CP28" s="538"/>
      <c r="CQ28" s="538"/>
      <c r="CR28" s="538"/>
      <c r="CS28" s="539"/>
      <c r="CT28" s="381"/>
      <c r="CU28" s="382"/>
      <c r="CV28" s="382"/>
      <c r="CW28" s="382"/>
      <c r="CX28" s="382"/>
      <c r="CY28" s="382"/>
      <c r="CZ28" s="382"/>
      <c r="DA28" s="383"/>
      <c r="DB28" s="381"/>
      <c r="DC28" s="382"/>
      <c r="DD28" s="382"/>
      <c r="DE28" s="382"/>
      <c r="DF28" s="382"/>
      <c r="DG28" s="382"/>
      <c r="DH28" s="382"/>
      <c r="DI28" s="383"/>
    </row>
    <row r="29" spans="1:113" ht="18.75" customHeight="1" x14ac:dyDescent="0.15">
      <c r="A29" s="2"/>
      <c r="B29" s="566"/>
      <c r="C29" s="567"/>
      <c r="D29" s="568"/>
      <c r="E29" s="396" t="s">
        <v>274</v>
      </c>
      <c r="F29" s="368"/>
      <c r="G29" s="368"/>
      <c r="H29" s="368"/>
      <c r="I29" s="368"/>
      <c r="J29" s="368"/>
      <c r="K29" s="369"/>
      <c r="L29" s="397">
        <v>10</v>
      </c>
      <c r="M29" s="398"/>
      <c r="N29" s="398"/>
      <c r="O29" s="398"/>
      <c r="P29" s="421"/>
      <c r="Q29" s="397">
        <v>2750</v>
      </c>
      <c r="R29" s="398"/>
      <c r="S29" s="398"/>
      <c r="T29" s="398"/>
      <c r="U29" s="398"/>
      <c r="V29" s="421"/>
      <c r="W29" s="574"/>
      <c r="X29" s="575"/>
      <c r="Y29" s="576"/>
      <c r="Z29" s="396" t="s">
        <v>276</v>
      </c>
      <c r="AA29" s="368"/>
      <c r="AB29" s="368"/>
      <c r="AC29" s="368"/>
      <c r="AD29" s="368"/>
      <c r="AE29" s="368"/>
      <c r="AF29" s="368"/>
      <c r="AG29" s="369"/>
      <c r="AH29" s="397">
        <v>134</v>
      </c>
      <c r="AI29" s="398"/>
      <c r="AJ29" s="398"/>
      <c r="AK29" s="398"/>
      <c r="AL29" s="421"/>
      <c r="AM29" s="397">
        <v>407494</v>
      </c>
      <c r="AN29" s="398"/>
      <c r="AO29" s="398"/>
      <c r="AP29" s="398"/>
      <c r="AQ29" s="398"/>
      <c r="AR29" s="421"/>
      <c r="AS29" s="397">
        <v>3041</v>
      </c>
      <c r="AT29" s="398"/>
      <c r="AU29" s="398"/>
      <c r="AV29" s="398"/>
      <c r="AW29" s="398"/>
      <c r="AX29" s="399"/>
      <c r="AY29" s="557"/>
      <c r="AZ29" s="558"/>
      <c r="BA29" s="558"/>
      <c r="BB29" s="559"/>
      <c r="BC29" s="372" t="s">
        <v>277</v>
      </c>
      <c r="BD29" s="373"/>
      <c r="BE29" s="373"/>
      <c r="BF29" s="373"/>
      <c r="BG29" s="373"/>
      <c r="BH29" s="373"/>
      <c r="BI29" s="373"/>
      <c r="BJ29" s="373"/>
      <c r="BK29" s="373"/>
      <c r="BL29" s="373"/>
      <c r="BM29" s="374"/>
      <c r="BN29" s="375">
        <v>254628</v>
      </c>
      <c r="BO29" s="376"/>
      <c r="BP29" s="376"/>
      <c r="BQ29" s="376"/>
      <c r="BR29" s="376"/>
      <c r="BS29" s="376"/>
      <c r="BT29" s="376"/>
      <c r="BU29" s="377"/>
      <c r="BV29" s="375">
        <v>293594</v>
      </c>
      <c r="BW29" s="376"/>
      <c r="BX29" s="376"/>
      <c r="BY29" s="376"/>
      <c r="BZ29" s="376"/>
      <c r="CA29" s="376"/>
      <c r="CB29" s="376"/>
      <c r="CC29" s="377"/>
      <c r="CD29" s="19"/>
      <c r="CE29" s="538"/>
      <c r="CF29" s="538"/>
      <c r="CG29" s="538"/>
      <c r="CH29" s="538"/>
      <c r="CI29" s="538"/>
      <c r="CJ29" s="538"/>
      <c r="CK29" s="538"/>
      <c r="CL29" s="538"/>
      <c r="CM29" s="538"/>
      <c r="CN29" s="538"/>
      <c r="CO29" s="538"/>
      <c r="CP29" s="538"/>
      <c r="CQ29" s="538"/>
      <c r="CR29" s="538"/>
      <c r="CS29" s="539"/>
      <c r="CT29" s="381"/>
      <c r="CU29" s="382"/>
      <c r="CV29" s="382"/>
      <c r="CW29" s="382"/>
      <c r="CX29" s="382"/>
      <c r="CY29" s="382"/>
      <c r="CZ29" s="382"/>
      <c r="DA29" s="383"/>
      <c r="DB29" s="381"/>
      <c r="DC29" s="382"/>
      <c r="DD29" s="382"/>
      <c r="DE29" s="382"/>
      <c r="DF29" s="382"/>
      <c r="DG29" s="382"/>
      <c r="DH29" s="382"/>
      <c r="DI29" s="383"/>
    </row>
    <row r="30" spans="1:113" ht="18.75" customHeight="1" x14ac:dyDescent="0.15">
      <c r="A30" s="2"/>
      <c r="B30" s="569"/>
      <c r="C30" s="570"/>
      <c r="D30" s="571"/>
      <c r="E30" s="400"/>
      <c r="F30" s="401"/>
      <c r="G30" s="401"/>
      <c r="H30" s="401"/>
      <c r="I30" s="401"/>
      <c r="J30" s="401"/>
      <c r="K30" s="402"/>
      <c r="L30" s="475"/>
      <c r="M30" s="476"/>
      <c r="N30" s="476"/>
      <c r="O30" s="476"/>
      <c r="P30" s="477"/>
      <c r="Q30" s="475"/>
      <c r="R30" s="476"/>
      <c r="S30" s="476"/>
      <c r="T30" s="476"/>
      <c r="U30" s="476"/>
      <c r="V30" s="477"/>
      <c r="W30" s="478" t="s">
        <v>279</v>
      </c>
      <c r="X30" s="479"/>
      <c r="Y30" s="479"/>
      <c r="Z30" s="479"/>
      <c r="AA30" s="479"/>
      <c r="AB30" s="479"/>
      <c r="AC30" s="479"/>
      <c r="AD30" s="479"/>
      <c r="AE30" s="479"/>
      <c r="AF30" s="479"/>
      <c r="AG30" s="480"/>
      <c r="AH30" s="449">
        <v>90.6</v>
      </c>
      <c r="AI30" s="450"/>
      <c r="AJ30" s="450"/>
      <c r="AK30" s="450"/>
      <c r="AL30" s="450"/>
      <c r="AM30" s="450"/>
      <c r="AN30" s="450"/>
      <c r="AO30" s="450"/>
      <c r="AP30" s="450"/>
      <c r="AQ30" s="450"/>
      <c r="AR30" s="450"/>
      <c r="AS30" s="450"/>
      <c r="AT30" s="450"/>
      <c r="AU30" s="450"/>
      <c r="AV30" s="450"/>
      <c r="AW30" s="450"/>
      <c r="AX30" s="452"/>
      <c r="AY30" s="560"/>
      <c r="AZ30" s="561"/>
      <c r="BA30" s="561"/>
      <c r="BB30" s="562"/>
      <c r="BC30" s="467" t="s">
        <v>65</v>
      </c>
      <c r="BD30" s="468"/>
      <c r="BE30" s="468"/>
      <c r="BF30" s="468"/>
      <c r="BG30" s="468"/>
      <c r="BH30" s="468"/>
      <c r="BI30" s="468"/>
      <c r="BJ30" s="468"/>
      <c r="BK30" s="468"/>
      <c r="BL30" s="468"/>
      <c r="BM30" s="469"/>
      <c r="BN30" s="470">
        <v>1583977</v>
      </c>
      <c r="BO30" s="471"/>
      <c r="BP30" s="471"/>
      <c r="BQ30" s="471"/>
      <c r="BR30" s="471"/>
      <c r="BS30" s="471"/>
      <c r="BT30" s="471"/>
      <c r="BU30" s="472"/>
      <c r="BV30" s="470">
        <v>1581714</v>
      </c>
      <c r="BW30" s="471"/>
      <c r="BX30" s="471"/>
      <c r="BY30" s="471"/>
      <c r="BZ30" s="471"/>
      <c r="CA30" s="471"/>
      <c r="CB30" s="471"/>
      <c r="CC30" s="472"/>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189</v>
      </c>
      <c r="D32" s="9"/>
      <c r="E32" s="9"/>
      <c r="F32" s="8"/>
      <c r="G32" s="8"/>
      <c r="H32" s="8"/>
      <c r="I32" s="8"/>
      <c r="J32" s="8"/>
      <c r="K32" s="8"/>
      <c r="L32" s="8"/>
      <c r="M32" s="8"/>
      <c r="N32" s="8"/>
      <c r="O32" s="8"/>
      <c r="P32" s="8"/>
      <c r="Q32" s="8"/>
      <c r="R32" s="8"/>
      <c r="S32" s="8"/>
      <c r="T32" s="8"/>
      <c r="U32" s="8" t="s">
        <v>90</v>
      </c>
      <c r="V32" s="8"/>
      <c r="W32" s="8"/>
      <c r="X32" s="8"/>
      <c r="Y32" s="8"/>
      <c r="Z32" s="8"/>
      <c r="AA32" s="8"/>
      <c r="AB32" s="8"/>
      <c r="AC32" s="8"/>
      <c r="AD32" s="8"/>
      <c r="AE32" s="8"/>
      <c r="AF32" s="8"/>
      <c r="AG32" s="8"/>
      <c r="AH32" s="8"/>
      <c r="AI32" s="8"/>
      <c r="AJ32" s="8"/>
      <c r="AK32" s="8"/>
      <c r="AL32" s="8"/>
      <c r="AM32" s="22" t="s">
        <v>281</v>
      </c>
      <c r="AN32" s="8"/>
      <c r="AO32" s="8"/>
      <c r="AP32" s="8"/>
      <c r="AQ32" s="8"/>
      <c r="AR32" s="8"/>
      <c r="AS32" s="22"/>
      <c r="AT32" s="22"/>
      <c r="AU32" s="22"/>
      <c r="AV32" s="22"/>
      <c r="AW32" s="22"/>
      <c r="AX32" s="22"/>
      <c r="AY32" s="22"/>
      <c r="AZ32" s="22"/>
      <c r="BA32" s="22"/>
      <c r="BB32" s="8"/>
      <c r="BC32" s="22"/>
      <c r="BD32" s="8"/>
      <c r="BE32" s="22" t="s">
        <v>282</v>
      </c>
      <c r="BF32" s="8"/>
      <c r="BG32" s="8"/>
      <c r="BH32" s="8"/>
      <c r="BI32" s="8"/>
      <c r="BJ32" s="22"/>
      <c r="BK32" s="22"/>
      <c r="BL32" s="22"/>
      <c r="BM32" s="22"/>
      <c r="BN32" s="22"/>
      <c r="BO32" s="22"/>
      <c r="BP32" s="22"/>
      <c r="BQ32" s="22"/>
      <c r="BR32" s="8"/>
      <c r="BS32" s="8"/>
      <c r="BT32" s="8"/>
      <c r="BU32" s="8"/>
      <c r="BV32" s="8"/>
      <c r="BW32" s="8" t="s">
        <v>284</v>
      </c>
      <c r="BX32" s="8"/>
      <c r="BY32" s="8"/>
      <c r="BZ32" s="8"/>
      <c r="CA32" s="8"/>
      <c r="CB32" s="22"/>
      <c r="CC32" s="22"/>
      <c r="CD32" s="22"/>
      <c r="CE32" s="22"/>
      <c r="CF32" s="22"/>
      <c r="CG32" s="22"/>
      <c r="CH32" s="22"/>
      <c r="CI32" s="22"/>
      <c r="CJ32" s="22"/>
      <c r="CK32" s="22"/>
      <c r="CL32" s="22"/>
      <c r="CM32" s="22"/>
      <c r="CN32" s="22"/>
      <c r="CO32" s="22" t="s">
        <v>166</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81" t="s">
        <v>117</v>
      </c>
      <c r="D33" s="481"/>
      <c r="E33" s="482" t="s">
        <v>285</v>
      </c>
      <c r="F33" s="482"/>
      <c r="G33" s="482"/>
      <c r="H33" s="482"/>
      <c r="I33" s="482"/>
      <c r="J33" s="482"/>
      <c r="K33" s="482"/>
      <c r="L33" s="482"/>
      <c r="M33" s="482"/>
      <c r="N33" s="482"/>
      <c r="O33" s="482"/>
      <c r="P33" s="482"/>
      <c r="Q33" s="482"/>
      <c r="R33" s="482"/>
      <c r="S33" s="482"/>
      <c r="T33" s="14"/>
      <c r="U33" s="481" t="s">
        <v>117</v>
      </c>
      <c r="V33" s="481"/>
      <c r="W33" s="482" t="s">
        <v>285</v>
      </c>
      <c r="X33" s="482"/>
      <c r="Y33" s="482"/>
      <c r="Z33" s="482"/>
      <c r="AA33" s="482"/>
      <c r="AB33" s="482"/>
      <c r="AC33" s="482"/>
      <c r="AD33" s="482"/>
      <c r="AE33" s="482"/>
      <c r="AF33" s="482"/>
      <c r="AG33" s="482"/>
      <c r="AH33" s="482"/>
      <c r="AI33" s="482"/>
      <c r="AJ33" s="482"/>
      <c r="AK33" s="482"/>
      <c r="AL33" s="14"/>
      <c r="AM33" s="481" t="s">
        <v>117</v>
      </c>
      <c r="AN33" s="481"/>
      <c r="AO33" s="482" t="s">
        <v>285</v>
      </c>
      <c r="AP33" s="482"/>
      <c r="AQ33" s="482"/>
      <c r="AR33" s="482"/>
      <c r="AS33" s="482"/>
      <c r="AT33" s="482"/>
      <c r="AU33" s="482"/>
      <c r="AV33" s="482"/>
      <c r="AW33" s="482"/>
      <c r="AX33" s="482"/>
      <c r="AY33" s="482"/>
      <c r="AZ33" s="482"/>
      <c r="BA33" s="482"/>
      <c r="BB33" s="482"/>
      <c r="BC33" s="482"/>
      <c r="BD33" s="10"/>
      <c r="BE33" s="482" t="s">
        <v>287</v>
      </c>
      <c r="BF33" s="482"/>
      <c r="BG33" s="482" t="s">
        <v>168</v>
      </c>
      <c r="BH33" s="482"/>
      <c r="BI33" s="482"/>
      <c r="BJ33" s="482"/>
      <c r="BK33" s="482"/>
      <c r="BL33" s="482"/>
      <c r="BM33" s="482"/>
      <c r="BN33" s="482"/>
      <c r="BO33" s="482"/>
      <c r="BP33" s="482"/>
      <c r="BQ33" s="482"/>
      <c r="BR33" s="482"/>
      <c r="BS33" s="482"/>
      <c r="BT33" s="482"/>
      <c r="BU33" s="482"/>
      <c r="BV33" s="10"/>
      <c r="BW33" s="481" t="s">
        <v>287</v>
      </c>
      <c r="BX33" s="481"/>
      <c r="BY33" s="482" t="s">
        <v>108</v>
      </c>
      <c r="BZ33" s="482"/>
      <c r="CA33" s="482"/>
      <c r="CB33" s="482"/>
      <c r="CC33" s="482"/>
      <c r="CD33" s="482"/>
      <c r="CE33" s="482"/>
      <c r="CF33" s="482"/>
      <c r="CG33" s="482"/>
      <c r="CH33" s="482"/>
      <c r="CI33" s="482"/>
      <c r="CJ33" s="482"/>
      <c r="CK33" s="482"/>
      <c r="CL33" s="482"/>
      <c r="CM33" s="482"/>
      <c r="CN33" s="14"/>
      <c r="CO33" s="481" t="s">
        <v>117</v>
      </c>
      <c r="CP33" s="481"/>
      <c r="CQ33" s="482" t="s">
        <v>288</v>
      </c>
      <c r="CR33" s="482"/>
      <c r="CS33" s="482"/>
      <c r="CT33" s="482"/>
      <c r="CU33" s="482"/>
      <c r="CV33" s="482"/>
      <c r="CW33" s="482"/>
      <c r="CX33" s="482"/>
      <c r="CY33" s="482"/>
      <c r="CZ33" s="482"/>
      <c r="DA33" s="482"/>
      <c r="DB33" s="482"/>
      <c r="DC33" s="482"/>
      <c r="DD33" s="482"/>
      <c r="DE33" s="482"/>
      <c r="DF33" s="14"/>
      <c r="DG33" s="483" t="s">
        <v>77</v>
      </c>
      <c r="DH33" s="483"/>
      <c r="DI33" s="21"/>
    </row>
    <row r="34" spans="1:113" ht="32.25" customHeight="1" x14ac:dyDescent="0.15">
      <c r="A34" s="2"/>
      <c r="B34" s="5"/>
      <c r="C34" s="484">
        <f>IF(E34="","",1)</f>
        <v>1</v>
      </c>
      <c r="D34" s="484"/>
      <c r="E34" s="485" t="str">
        <f>IF('各会計、関係団体の財政状況及び健全化判断比率'!B7="","",'各会計、関係団体の財政状況及び健全化判断比率'!B7)</f>
        <v>一般会計</v>
      </c>
      <c r="F34" s="485"/>
      <c r="G34" s="485"/>
      <c r="H34" s="485"/>
      <c r="I34" s="485"/>
      <c r="J34" s="485"/>
      <c r="K34" s="485"/>
      <c r="L34" s="485"/>
      <c r="M34" s="485"/>
      <c r="N34" s="485"/>
      <c r="O34" s="485"/>
      <c r="P34" s="485"/>
      <c r="Q34" s="485"/>
      <c r="R34" s="485"/>
      <c r="S34" s="485"/>
      <c r="T34" s="9"/>
      <c r="U34" s="484">
        <f>IF(W34="","",MAX(C34:D43)+1)</f>
        <v>3</v>
      </c>
      <c r="V34" s="484"/>
      <c r="W34" s="485" t="str">
        <f>IF('各会計、関係団体の財政状況及び健全化判断比率'!B28="","",'各会計、関係団体の財政状況及び健全化判断比率'!B28)</f>
        <v>宝達志水町国民健康保険特別会計</v>
      </c>
      <c r="X34" s="485"/>
      <c r="Y34" s="485"/>
      <c r="Z34" s="485"/>
      <c r="AA34" s="485"/>
      <c r="AB34" s="485"/>
      <c r="AC34" s="485"/>
      <c r="AD34" s="485"/>
      <c r="AE34" s="485"/>
      <c r="AF34" s="485"/>
      <c r="AG34" s="485"/>
      <c r="AH34" s="485"/>
      <c r="AI34" s="485"/>
      <c r="AJ34" s="485"/>
      <c r="AK34" s="485"/>
      <c r="AL34" s="9"/>
      <c r="AM34" s="484">
        <f>IF(AO34="","",MAX(C34:D43,U34:V43)+1)</f>
        <v>6</v>
      </c>
      <c r="AN34" s="484"/>
      <c r="AO34" s="485" t="str">
        <f>IF('各会計、関係団体の財政状況及び健全化判断比率'!B31="","",'各会計、関係団体の財政状況及び健全化判断比率'!B31)</f>
        <v>宝達志水町水道事業会計</v>
      </c>
      <c r="AP34" s="485"/>
      <c r="AQ34" s="485"/>
      <c r="AR34" s="485"/>
      <c r="AS34" s="485"/>
      <c r="AT34" s="485"/>
      <c r="AU34" s="485"/>
      <c r="AV34" s="485"/>
      <c r="AW34" s="485"/>
      <c r="AX34" s="485"/>
      <c r="AY34" s="485"/>
      <c r="AZ34" s="485"/>
      <c r="BA34" s="485"/>
      <c r="BB34" s="485"/>
      <c r="BC34" s="485"/>
      <c r="BD34" s="9"/>
      <c r="BE34" s="484" t="str">
        <f>IF(BG34="","",MAX(C34:D43,U34:V43,AM34:AN43)+1)</f>
        <v/>
      </c>
      <c r="BF34" s="484"/>
      <c r="BG34" s="485"/>
      <c r="BH34" s="485"/>
      <c r="BI34" s="485"/>
      <c r="BJ34" s="485"/>
      <c r="BK34" s="485"/>
      <c r="BL34" s="485"/>
      <c r="BM34" s="485"/>
      <c r="BN34" s="485"/>
      <c r="BO34" s="485"/>
      <c r="BP34" s="485"/>
      <c r="BQ34" s="485"/>
      <c r="BR34" s="485"/>
      <c r="BS34" s="485"/>
      <c r="BT34" s="485"/>
      <c r="BU34" s="485"/>
      <c r="BV34" s="9"/>
      <c r="BW34" s="484">
        <f>IF(BY34="","",MAX(C34:D43,U34:V43,AM34:AN43,BE34:BF43)+1)</f>
        <v>9</v>
      </c>
      <c r="BX34" s="484"/>
      <c r="BY34" s="485" t="str">
        <f>IF('各会計、関係団体の財政状況及び健全化判断比率'!B68="","",'各会計、関係団体の財政状況及び健全化判断比率'!B68)</f>
        <v>羽咋郡市広域圏事務組合（一般会計）</v>
      </c>
      <c r="BZ34" s="485"/>
      <c r="CA34" s="485"/>
      <c r="CB34" s="485"/>
      <c r="CC34" s="485"/>
      <c r="CD34" s="485"/>
      <c r="CE34" s="485"/>
      <c r="CF34" s="485"/>
      <c r="CG34" s="485"/>
      <c r="CH34" s="485"/>
      <c r="CI34" s="485"/>
      <c r="CJ34" s="485"/>
      <c r="CK34" s="485"/>
      <c r="CL34" s="485"/>
      <c r="CM34" s="485"/>
      <c r="CN34" s="9"/>
      <c r="CO34" s="484" t="str">
        <f>IF(CQ34="","",MAX(C34:D43,U34:V43,AM34:AN43,BE34:BF43,BW34:BX43)+1)</f>
        <v/>
      </c>
      <c r="CP34" s="484"/>
      <c r="CQ34" s="485" t="str">
        <f>IF('各会計、関係団体の財政状況及び健全化判断比率'!BS7="","",'各会計、関係団体の財政状況及び健全化判断比率'!BS7)</f>
        <v/>
      </c>
      <c r="CR34" s="485"/>
      <c r="CS34" s="485"/>
      <c r="CT34" s="485"/>
      <c r="CU34" s="485"/>
      <c r="CV34" s="485"/>
      <c r="CW34" s="485"/>
      <c r="CX34" s="485"/>
      <c r="CY34" s="485"/>
      <c r="CZ34" s="485"/>
      <c r="DA34" s="485"/>
      <c r="DB34" s="485"/>
      <c r="DC34" s="485"/>
      <c r="DD34" s="485"/>
      <c r="DE34" s="485"/>
      <c r="DF34" s="8"/>
      <c r="DG34" s="486" t="str">
        <f>IF('各会計、関係団体の財政状況及び健全化判断比率'!BR7="","",'各会計、関係団体の財政状況及び健全化判断比率'!BR7)</f>
        <v/>
      </c>
      <c r="DH34" s="486"/>
      <c r="DI34" s="21"/>
    </row>
    <row r="35" spans="1:113" ht="32.25" customHeight="1" x14ac:dyDescent="0.15">
      <c r="A35" s="2"/>
      <c r="B35" s="5"/>
      <c r="C35" s="484">
        <f t="shared" ref="C35:C43" si="0">IF(E35="","",C34+1)</f>
        <v>2</v>
      </c>
      <c r="D35" s="484"/>
      <c r="E35" s="485" t="str">
        <f>IF('各会計、関係団体の財政状況及び健全化判断比率'!B8="","",'各会計、関係団体の財政状況及び健全化判断比率'!B8)</f>
        <v>宝達志水町ケーブルテレビ事業特別会計</v>
      </c>
      <c r="F35" s="485"/>
      <c r="G35" s="485"/>
      <c r="H35" s="485"/>
      <c r="I35" s="485"/>
      <c r="J35" s="485"/>
      <c r="K35" s="485"/>
      <c r="L35" s="485"/>
      <c r="M35" s="485"/>
      <c r="N35" s="485"/>
      <c r="O35" s="485"/>
      <c r="P35" s="485"/>
      <c r="Q35" s="485"/>
      <c r="R35" s="485"/>
      <c r="S35" s="485"/>
      <c r="T35" s="9"/>
      <c r="U35" s="484">
        <f t="shared" ref="U35:U43" si="1">IF(W35="","",U34+1)</f>
        <v>4</v>
      </c>
      <c r="V35" s="484"/>
      <c r="W35" s="485" t="str">
        <f>IF('各会計、関係団体の財政状況及び健全化判断比率'!B29="","",'各会計、関係団体の財政状況及び健全化判断比率'!B29)</f>
        <v>宝達志水町介護保険特別会計</v>
      </c>
      <c r="X35" s="485"/>
      <c r="Y35" s="485"/>
      <c r="Z35" s="485"/>
      <c r="AA35" s="485"/>
      <c r="AB35" s="485"/>
      <c r="AC35" s="485"/>
      <c r="AD35" s="485"/>
      <c r="AE35" s="485"/>
      <c r="AF35" s="485"/>
      <c r="AG35" s="485"/>
      <c r="AH35" s="485"/>
      <c r="AI35" s="485"/>
      <c r="AJ35" s="485"/>
      <c r="AK35" s="485"/>
      <c r="AL35" s="9"/>
      <c r="AM35" s="484">
        <f t="shared" ref="AM35:AM43" si="2">IF(AO35="","",AM34+1)</f>
        <v>7</v>
      </c>
      <c r="AN35" s="484"/>
      <c r="AO35" s="485" t="str">
        <f>IF('各会計、関係団体の財政状況及び健全化判断比率'!B32="","",'各会計、関係団体の財政状況及び健全化判断比率'!B32)</f>
        <v>宝達志水町下水道事業会計</v>
      </c>
      <c r="AP35" s="485"/>
      <c r="AQ35" s="485"/>
      <c r="AR35" s="485"/>
      <c r="AS35" s="485"/>
      <c r="AT35" s="485"/>
      <c r="AU35" s="485"/>
      <c r="AV35" s="485"/>
      <c r="AW35" s="485"/>
      <c r="AX35" s="485"/>
      <c r="AY35" s="485"/>
      <c r="AZ35" s="485"/>
      <c r="BA35" s="485"/>
      <c r="BB35" s="485"/>
      <c r="BC35" s="485"/>
      <c r="BD35" s="9"/>
      <c r="BE35" s="484" t="str">
        <f t="shared" ref="BE35:BE43" si="3">IF(BG35="","",BE34+1)</f>
        <v/>
      </c>
      <c r="BF35" s="484"/>
      <c r="BG35" s="485"/>
      <c r="BH35" s="485"/>
      <c r="BI35" s="485"/>
      <c r="BJ35" s="485"/>
      <c r="BK35" s="485"/>
      <c r="BL35" s="485"/>
      <c r="BM35" s="485"/>
      <c r="BN35" s="485"/>
      <c r="BO35" s="485"/>
      <c r="BP35" s="485"/>
      <c r="BQ35" s="485"/>
      <c r="BR35" s="485"/>
      <c r="BS35" s="485"/>
      <c r="BT35" s="485"/>
      <c r="BU35" s="485"/>
      <c r="BV35" s="9"/>
      <c r="BW35" s="484">
        <f t="shared" ref="BW35:BW43" si="4">IF(BY35="","",BW34+1)</f>
        <v>10</v>
      </c>
      <c r="BX35" s="484"/>
      <c r="BY35" s="485" t="str">
        <f>IF('各会計、関係団体の財政状況及び健全化判断比率'!B69="","",'各会計、関係団体の財政状況及び健全化判断比率'!B69)</f>
        <v>羽咋郡市広域圏事務組合（ふるさと振興事業特別会計）</v>
      </c>
      <c r="BZ35" s="485"/>
      <c r="CA35" s="485"/>
      <c r="CB35" s="485"/>
      <c r="CC35" s="485"/>
      <c r="CD35" s="485"/>
      <c r="CE35" s="485"/>
      <c r="CF35" s="485"/>
      <c r="CG35" s="485"/>
      <c r="CH35" s="485"/>
      <c r="CI35" s="485"/>
      <c r="CJ35" s="485"/>
      <c r="CK35" s="485"/>
      <c r="CL35" s="485"/>
      <c r="CM35" s="485"/>
      <c r="CN35" s="9"/>
      <c r="CO35" s="484" t="str">
        <f t="shared" ref="CO35:CO43" si="5">IF(CQ35="","",CO34+1)</f>
        <v/>
      </c>
      <c r="CP35" s="484"/>
      <c r="CQ35" s="485" t="str">
        <f>IF('各会計、関係団体の財政状況及び健全化判断比率'!BS8="","",'各会計、関係団体の財政状況及び健全化判断比率'!BS8)</f>
        <v/>
      </c>
      <c r="CR35" s="485"/>
      <c r="CS35" s="485"/>
      <c r="CT35" s="485"/>
      <c r="CU35" s="485"/>
      <c r="CV35" s="485"/>
      <c r="CW35" s="485"/>
      <c r="CX35" s="485"/>
      <c r="CY35" s="485"/>
      <c r="CZ35" s="485"/>
      <c r="DA35" s="485"/>
      <c r="DB35" s="485"/>
      <c r="DC35" s="485"/>
      <c r="DD35" s="485"/>
      <c r="DE35" s="485"/>
      <c r="DF35" s="8"/>
      <c r="DG35" s="486" t="str">
        <f>IF('各会計、関係団体の財政状況及び健全化判断比率'!BR8="","",'各会計、関係団体の財政状況及び健全化判断比率'!BR8)</f>
        <v/>
      </c>
      <c r="DH35" s="486"/>
      <c r="DI35" s="21"/>
    </row>
    <row r="36" spans="1:113" ht="32.25" customHeight="1" x14ac:dyDescent="0.15">
      <c r="A36" s="2"/>
      <c r="B36" s="5"/>
      <c r="C36" s="484" t="str">
        <f t="shared" si="0"/>
        <v/>
      </c>
      <c r="D36" s="484"/>
      <c r="E36" s="485" t="str">
        <f>IF('各会計、関係団体の財政状況及び健全化判断比率'!B9="","",'各会計、関係団体の財政状況及び健全化判断比率'!B9)</f>
        <v/>
      </c>
      <c r="F36" s="485"/>
      <c r="G36" s="485"/>
      <c r="H36" s="485"/>
      <c r="I36" s="485"/>
      <c r="J36" s="485"/>
      <c r="K36" s="485"/>
      <c r="L36" s="485"/>
      <c r="M36" s="485"/>
      <c r="N36" s="485"/>
      <c r="O36" s="485"/>
      <c r="P36" s="485"/>
      <c r="Q36" s="485"/>
      <c r="R36" s="485"/>
      <c r="S36" s="485"/>
      <c r="T36" s="9"/>
      <c r="U36" s="484">
        <f t="shared" si="1"/>
        <v>5</v>
      </c>
      <c r="V36" s="484"/>
      <c r="W36" s="485" t="str">
        <f>IF('各会計、関係団体の財政状況及び健全化判断比率'!B30="","",'各会計、関係団体の財政状況及び健全化判断比率'!B30)</f>
        <v>宝達志水町後期高齢者医療特別会計</v>
      </c>
      <c r="X36" s="485"/>
      <c r="Y36" s="485"/>
      <c r="Z36" s="485"/>
      <c r="AA36" s="485"/>
      <c r="AB36" s="485"/>
      <c r="AC36" s="485"/>
      <c r="AD36" s="485"/>
      <c r="AE36" s="485"/>
      <c r="AF36" s="485"/>
      <c r="AG36" s="485"/>
      <c r="AH36" s="485"/>
      <c r="AI36" s="485"/>
      <c r="AJ36" s="485"/>
      <c r="AK36" s="485"/>
      <c r="AL36" s="9"/>
      <c r="AM36" s="484">
        <f t="shared" si="2"/>
        <v>8</v>
      </c>
      <c r="AN36" s="484"/>
      <c r="AO36" s="485" t="str">
        <f>IF('各会計、関係団体の財政状況及び健全化判断比率'!B33="","",'各会計、関係団体の財政状況及び健全化判断比率'!B33)</f>
        <v>宝達志水町病院事業会計</v>
      </c>
      <c r="AP36" s="485"/>
      <c r="AQ36" s="485"/>
      <c r="AR36" s="485"/>
      <c r="AS36" s="485"/>
      <c r="AT36" s="485"/>
      <c r="AU36" s="485"/>
      <c r="AV36" s="485"/>
      <c r="AW36" s="485"/>
      <c r="AX36" s="485"/>
      <c r="AY36" s="485"/>
      <c r="AZ36" s="485"/>
      <c r="BA36" s="485"/>
      <c r="BB36" s="485"/>
      <c r="BC36" s="485"/>
      <c r="BD36" s="9"/>
      <c r="BE36" s="484" t="str">
        <f t="shared" si="3"/>
        <v/>
      </c>
      <c r="BF36" s="484"/>
      <c r="BG36" s="485"/>
      <c r="BH36" s="485"/>
      <c r="BI36" s="485"/>
      <c r="BJ36" s="485"/>
      <c r="BK36" s="485"/>
      <c r="BL36" s="485"/>
      <c r="BM36" s="485"/>
      <c r="BN36" s="485"/>
      <c r="BO36" s="485"/>
      <c r="BP36" s="485"/>
      <c r="BQ36" s="485"/>
      <c r="BR36" s="485"/>
      <c r="BS36" s="485"/>
      <c r="BT36" s="485"/>
      <c r="BU36" s="485"/>
      <c r="BV36" s="9"/>
      <c r="BW36" s="484">
        <f t="shared" si="4"/>
        <v>11</v>
      </c>
      <c r="BX36" s="484"/>
      <c r="BY36" s="485" t="str">
        <f>IF('各会計、関係団体の財政状況及び健全化判断比率'!B70="","",'各会計、関係団体の財政状況及び健全化判断比率'!B70)</f>
        <v>公立羽咋病院事業会計</v>
      </c>
      <c r="BZ36" s="485"/>
      <c r="CA36" s="485"/>
      <c r="CB36" s="485"/>
      <c r="CC36" s="485"/>
      <c r="CD36" s="485"/>
      <c r="CE36" s="485"/>
      <c r="CF36" s="485"/>
      <c r="CG36" s="485"/>
      <c r="CH36" s="485"/>
      <c r="CI36" s="485"/>
      <c r="CJ36" s="485"/>
      <c r="CK36" s="485"/>
      <c r="CL36" s="485"/>
      <c r="CM36" s="485"/>
      <c r="CN36" s="9"/>
      <c r="CO36" s="484" t="str">
        <f t="shared" si="5"/>
        <v/>
      </c>
      <c r="CP36" s="484"/>
      <c r="CQ36" s="485" t="str">
        <f>IF('各会計、関係団体の財政状況及び健全化判断比率'!BS9="","",'各会計、関係団体の財政状況及び健全化判断比率'!BS9)</f>
        <v/>
      </c>
      <c r="CR36" s="485"/>
      <c r="CS36" s="485"/>
      <c r="CT36" s="485"/>
      <c r="CU36" s="485"/>
      <c r="CV36" s="485"/>
      <c r="CW36" s="485"/>
      <c r="CX36" s="485"/>
      <c r="CY36" s="485"/>
      <c r="CZ36" s="485"/>
      <c r="DA36" s="485"/>
      <c r="DB36" s="485"/>
      <c r="DC36" s="485"/>
      <c r="DD36" s="485"/>
      <c r="DE36" s="485"/>
      <c r="DF36" s="8"/>
      <c r="DG36" s="486" t="str">
        <f>IF('各会計、関係団体の財政状況及び健全化判断比率'!BR9="","",'各会計、関係団体の財政状況及び健全化判断比率'!BR9)</f>
        <v/>
      </c>
      <c r="DH36" s="486"/>
      <c r="DI36" s="21"/>
    </row>
    <row r="37" spans="1:113" ht="32.25" customHeight="1" x14ac:dyDescent="0.15">
      <c r="A37" s="2"/>
      <c r="B37" s="5"/>
      <c r="C37" s="484" t="str">
        <f t="shared" si="0"/>
        <v/>
      </c>
      <c r="D37" s="484"/>
      <c r="E37" s="485" t="str">
        <f>IF('各会計、関係団体の財政状況及び健全化判断比率'!B10="","",'各会計、関係団体の財政状況及び健全化判断比率'!B10)</f>
        <v/>
      </c>
      <c r="F37" s="485"/>
      <c r="G37" s="485"/>
      <c r="H37" s="485"/>
      <c r="I37" s="485"/>
      <c r="J37" s="485"/>
      <c r="K37" s="485"/>
      <c r="L37" s="485"/>
      <c r="M37" s="485"/>
      <c r="N37" s="485"/>
      <c r="O37" s="485"/>
      <c r="P37" s="485"/>
      <c r="Q37" s="485"/>
      <c r="R37" s="485"/>
      <c r="S37" s="485"/>
      <c r="T37" s="9"/>
      <c r="U37" s="484" t="str">
        <f t="shared" si="1"/>
        <v/>
      </c>
      <c r="V37" s="484"/>
      <c r="W37" s="485"/>
      <c r="X37" s="485"/>
      <c r="Y37" s="485"/>
      <c r="Z37" s="485"/>
      <c r="AA37" s="485"/>
      <c r="AB37" s="485"/>
      <c r="AC37" s="485"/>
      <c r="AD37" s="485"/>
      <c r="AE37" s="485"/>
      <c r="AF37" s="485"/>
      <c r="AG37" s="485"/>
      <c r="AH37" s="485"/>
      <c r="AI37" s="485"/>
      <c r="AJ37" s="485"/>
      <c r="AK37" s="485"/>
      <c r="AL37" s="9"/>
      <c r="AM37" s="484" t="str">
        <f t="shared" si="2"/>
        <v/>
      </c>
      <c r="AN37" s="484"/>
      <c r="AO37" s="485"/>
      <c r="AP37" s="485"/>
      <c r="AQ37" s="485"/>
      <c r="AR37" s="485"/>
      <c r="AS37" s="485"/>
      <c r="AT37" s="485"/>
      <c r="AU37" s="485"/>
      <c r="AV37" s="485"/>
      <c r="AW37" s="485"/>
      <c r="AX37" s="485"/>
      <c r="AY37" s="485"/>
      <c r="AZ37" s="485"/>
      <c r="BA37" s="485"/>
      <c r="BB37" s="485"/>
      <c r="BC37" s="485"/>
      <c r="BD37" s="9"/>
      <c r="BE37" s="484" t="str">
        <f t="shared" si="3"/>
        <v/>
      </c>
      <c r="BF37" s="484"/>
      <c r="BG37" s="485"/>
      <c r="BH37" s="485"/>
      <c r="BI37" s="485"/>
      <c r="BJ37" s="485"/>
      <c r="BK37" s="485"/>
      <c r="BL37" s="485"/>
      <c r="BM37" s="485"/>
      <c r="BN37" s="485"/>
      <c r="BO37" s="485"/>
      <c r="BP37" s="485"/>
      <c r="BQ37" s="485"/>
      <c r="BR37" s="485"/>
      <c r="BS37" s="485"/>
      <c r="BT37" s="485"/>
      <c r="BU37" s="485"/>
      <c r="BV37" s="9"/>
      <c r="BW37" s="484">
        <f t="shared" si="4"/>
        <v>12</v>
      </c>
      <c r="BX37" s="484"/>
      <c r="BY37" s="485" t="str">
        <f>IF('各会計、関係団体の財政状況及び健全化判断比率'!B71="","",'各会計、関係団体の財政状況及び健全化判断比率'!B71)</f>
        <v>後期高齢者医療広域連合（一般会計）</v>
      </c>
      <c r="BZ37" s="485"/>
      <c r="CA37" s="485"/>
      <c r="CB37" s="485"/>
      <c r="CC37" s="485"/>
      <c r="CD37" s="485"/>
      <c r="CE37" s="485"/>
      <c r="CF37" s="485"/>
      <c r="CG37" s="485"/>
      <c r="CH37" s="485"/>
      <c r="CI37" s="485"/>
      <c r="CJ37" s="485"/>
      <c r="CK37" s="485"/>
      <c r="CL37" s="485"/>
      <c r="CM37" s="485"/>
      <c r="CN37" s="9"/>
      <c r="CO37" s="484" t="str">
        <f t="shared" si="5"/>
        <v/>
      </c>
      <c r="CP37" s="484"/>
      <c r="CQ37" s="485" t="str">
        <f>IF('各会計、関係団体の財政状況及び健全化判断比率'!BS10="","",'各会計、関係団体の財政状況及び健全化判断比率'!BS10)</f>
        <v/>
      </c>
      <c r="CR37" s="485"/>
      <c r="CS37" s="485"/>
      <c r="CT37" s="485"/>
      <c r="CU37" s="485"/>
      <c r="CV37" s="485"/>
      <c r="CW37" s="485"/>
      <c r="CX37" s="485"/>
      <c r="CY37" s="485"/>
      <c r="CZ37" s="485"/>
      <c r="DA37" s="485"/>
      <c r="DB37" s="485"/>
      <c r="DC37" s="485"/>
      <c r="DD37" s="485"/>
      <c r="DE37" s="485"/>
      <c r="DF37" s="8"/>
      <c r="DG37" s="486" t="str">
        <f>IF('各会計、関係団体の財政状況及び健全化判断比率'!BR10="","",'各会計、関係団体の財政状況及び健全化判断比率'!BR10)</f>
        <v/>
      </c>
      <c r="DH37" s="486"/>
      <c r="DI37" s="21"/>
    </row>
    <row r="38" spans="1:113" ht="32.25" customHeight="1" x14ac:dyDescent="0.15">
      <c r="A38" s="2"/>
      <c r="B38" s="5"/>
      <c r="C38" s="484" t="str">
        <f t="shared" si="0"/>
        <v/>
      </c>
      <c r="D38" s="484"/>
      <c r="E38" s="485" t="str">
        <f>IF('各会計、関係団体の財政状況及び健全化判断比率'!B11="","",'各会計、関係団体の財政状況及び健全化判断比率'!B11)</f>
        <v/>
      </c>
      <c r="F38" s="485"/>
      <c r="G38" s="485"/>
      <c r="H38" s="485"/>
      <c r="I38" s="485"/>
      <c r="J38" s="485"/>
      <c r="K38" s="485"/>
      <c r="L38" s="485"/>
      <c r="M38" s="485"/>
      <c r="N38" s="485"/>
      <c r="O38" s="485"/>
      <c r="P38" s="485"/>
      <c r="Q38" s="485"/>
      <c r="R38" s="485"/>
      <c r="S38" s="485"/>
      <c r="T38" s="9"/>
      <c r="U38" s="484" t="str">
        <f t="shared" si="1"/>
        <v/>
      </c>
      <c r="V38" s="484"/>
      <c r="W38" s="485"/>
      <c r="X38" s="485"/>
      <c r="Y38" s="485"/>
      <c r="Z38" s="485"/>
      <c r="AA38" s="485"/>
      <c r="AB38" s="485"/>
      <c r="AC38" s="485"/>
      <c r="AD38" s="485"/>
      <c r="AE38" s="485"/>
      <c r="AF38" s="485"/>
      <c r="AG38" s="485"/>
      <c r="AH38" s="485"/>
      <c r="AI38" s="485"/>
      <c r="AJ38" s="485"/>
      <c r="AK38" s="485"/>
      <c r="AL38" s="9"/>
      <c r="AM38" s="484" t="str">
        <f t="shared" si="2"/>
        <v/>
      </c>
      <c r="AN38" s="484"/>
      <c r="AO38" s="485"/>
      <c r="AP38" s="485"/>
      <c r="AQ38" s="485"/>
      <c r="AR38" s="485"/>
      <c r="AS38" s="485"/>
      <c r="AT38" s="485"/>
      <c r="AU38" s="485"/>
      <c r="AV38" s="485"/>
      <c r="AW38" s="485"/>
      <c r="AX38" s="485"/>
      <c r="AY38" s="485"/>
      <c r="AZ38" s="485"/>
      <c r="BA38" s="485"/>
      <c r="BB38" s="485"/>
      <c r="BC38" s="485"/>
      <c r="BD38" s="9"/>
      <c r="BE38" s="484" t="str">
        <f t="shared" si="3"/>
        <v/>
      </c>
      <c r="BF38" s="484"/>
      <c r="BG38" s="485"/>
      <c r="BH38" s="485"/>
      <c r="BI38" s="485"/>
      <c r="BJ38" s="485"/>
      <c r="BK38" s="485"/>
      <c r="BL38" s="485"/>
      <c r="BM38" s="485"/>
      <c r="BN38" s="485"/>
      <c r="BO38" s="485"/>
      <c r="BP38" s="485"/>
      <c r="BQ38" s="485"/>
      <c r="BR38" s="485"/>
      <c r="BS38" s="485"/>
      <c r="BT38" s="485"/>
      <c r="BU38" s="485"/>
      <c r="BV38" s="9"/>
      <c r="BW38" s="484">
        <f t="shared" si="4"/>
        <v>13</v>
      </c>
      <c r="BX38" s="484"/>
      <c r="BY38" s="485" t="str">
        <f>IF('各会計、関係団体の財政状況及び健全化判断比率'!B72="","",'各会計、関係団体の財政状況及び健全化判断比率'!B72)</f>
        <v>後期高齢者医療広域連合（特別会計）</v>
      </c>
      <c r="BZ38" s="485"/>
      <c r="CA38" s="485"/>
      <c r="CB38" s="485"/>
      <c r="CC38" s="485"/>
      <c r="CD38" s="485"/>
      <c r="CE38" s="485"/>
      <c r="CF38" s="485"/>
      <c r="CG38" s="485"/>
      <c r="CH38" s="485"/>
      <c r="CI38" s="485"/>
      <c r="CJ38" s="485"/>
      <c r="CK38" s="485"/>
      <c r="CL38" s="485"/>
      <c r="CM38" s="485"/>
      <c r="CN38" s="9"/>
      <c r="CO38" s="484" t="str">
        <f t="shared" si="5"/>
        <v/>
      </c>
      <c r="CP38" s="484"/>
      <c r="CQ38" s="485" t="str">
        <f>IF('各会計、関係団体の財政状況及び健全化判断比率'!BS11="","",'各会計、関係団体の財政状況及び健全化判断比率'!BS11)</f>
        <v/>
      </c>
      <c r="CR38" s="485"/>
      <c r="CS38" s="485"/>
      <c r="CT38" s="485"/>
      <c r="CU38" s="485"/>
      <c r="CV38" s="485"/>
      <c r="CW38" s="485"/>
      <c r="CX38" s="485"/>
      <c r="CY38" s="485"/>
      <c r="CZ38" s="485"/>
      <c r="DA38" s="485"/>
      <c r="DB38" s="485"/>
      <c r="DC38" s="485"/>
      <c r="DD38" s="485"/>
      <c r="DE38" s="485"/>
      <c r="DF38" s="8"/>
      <c r="DG38" s="486" t="str">
        <f>IF('各会計、関係団体の財政状況及び健全化判断比率'!BR11="","",'各会計、関係団体の財政状況及び健全化判断比率'!BR11)</f>
        <v/>
      </c>
      <c r="DH38" s="486"/>
      <c r="DI38" s="21"/>
    </row>
    <row r="39" spans="1:113" ht="32.25" customHeight="1" x14ac:dyDescent="0.15">
      <c r="A39" s="2"/>
      <c r="B39" s="5"/>
      <c r="C39" s="484" t="str">
        <f t="shared" si="0"/>
        <v/>
      </c>
      <c r="D39" s="484"/>
      <c r="E39" s="485" t="str">
        <f>IF('各会計、関係団体の財政状況及び健全化判断比率'!B12="","",'各会計、関係団体の財政状況及び健全化判断比率'!B12)</f>
        <v/>
      </c>
      <c r="F39" s="485"/>
      <c r="G39" s="485"/>
      <c r="H39" s="485"/>
      <c r="I39" s="485"/>
      <c r="J39" s="485"/>
      <c r="K39" s="485"/>
      <c r="L39" s="485"/>
      <c r="M39" s="485"/>
      <c r="N39" s="485"/>
      <c r="O39" s="485"/>
      <c r="P39" s="485"/>
      <c r="Q39" s="485"/>
      <c r="R39" s="485"/>
      <c r="S39" s="485"/>
      <c r="T39" s="9"/>
      <c r="U39" s="484" t="str">
        <f t="shared" si="1"/>
        <v/>
      </c>
      <c r="V39" s="484"/>
      <c r="W39" s="485"/>
      <c r="X39" s="485"/>
      <c r="Y39" s="485"/>
      <c r="Z39" s="485"/>
      <c r="AA39" s="485"/>
      <c r="AB39" s="485"/>
      <c r="AC39" s="485"/>
      <c r="AD39" s="485"/>
      <c r="AE39" s="485"/>
      <c r="AF39" s="485"/>
      <c r="AG39" s="485"/>
      <c r="AH39" s="485"/>
      <c r="AI39" s="485"/>
      <c r="AJ39" s="485"/>
      <c r="AK39" s="485"/>
      <c r="AL39" s="9"/>
      <c r="AM39" s="484" t="str">
        <f t="shared" si="2"/>
        <v/>
      </c>
      <c r="AN39" s="484"/>
      <c r="AO39" s="485"/>
      <c r="AP39" s="485"/>
      <c r="AQ39" s="485"/>
      <c r="AR39" s="485"/>
      <c r="AS39" s="485"/>
      <c r="AT39" s="485"/>
      <c r="AU39" s="485"/>
      <c r="AV39" s="485"/>
      <c r="AW39" s="485"/>
      <c r="AX39" s="485"/>
      <c r="AY39" s="485"/>
      <c r="AZ39" s="485"/>
      <c r="BA39" s="485"/>
      <c r="BB39" s="485"/>
      <c r="BC39" s="485"/>
      <c r="BD39" s="9"/>
      <c r="BE39" s="484" t="str">
        <f t="shared" si="3"/>
        <v/>
      </c>
      <c r="BF39" s="484"/>
      <c r="BG39" s="485"/>
      <c r="BH39" s="485"/>
      <c r="BI39" s="485"/>
      <c r="BJ39" s="485"/>
      <c r="BK39" s="485"/>
      <c r="BL39" s="485"/>
      <c r="BM39" s="485"/>
      <c r="BN39" s="485"/>
      <c r="BO39" s="485"/>
      <c r="BP39" s="485"/>
      <c r="BQ39" s="485"/>
      <c r="BR39" s="485"/>
      <c r="BS39" s="485"/>
      <c r="BT39" s="485"/>
      <c r="BU39" s="485"/>
      <c r="BV39" s="9"/>
      <c r="BW39" s="484">
        <f t="shared" si="4"/>
        <v>14</v>
      </c>
      <c r="BX39" s="484"/>
      <c r="BY39" s="485" t="str">
        <f>IF('各会計、関係団体の財政状況及び健全化判断比率'!B73="","",'各会計、関係団体の財政状況及び健全化判断比率'!B73)</f>
        <v>石川県市町村職員退職手当組合</v>
      </c>
      <c r="BZ39" s="485"/>
      <c r="CA39" s="485"/>
      <c r="CB39" s="485"/>
      <c r="CC39" s="485"/>
      <c r="CD39" s="485"/>
      <c r="CE39" s="485"/>
      <c r="CF39" s="485"/>
      <c r="CG39" s="485"/>
      <c r="CH39" s="485"/>
      <c r="CI39" s="485"/>
      <c r="CJ39" s="485"/>
      <c r="CK39" s="485"/>
      <c r="CL39" s="485"/>
      <c r="CM39" s="485"/>
      <c r="CN39" s="9"/>
      <c r="CO39" s="484" t="str">
        <f t="shared" si="5"/>
        <v/>
      </c>
      <c r="CP39" s="484"/>
      <c r="CQ39" s="485" t="str">
        <f>IF('各会計、関係団体の財政状況及び健全化判断比率'!BS12="","",'各会計、関係団体の財政状況及び健全化判断比率'!BS12)</f>
        <v/>
      </c>
      <c r="CR39" s="485"/>
      <c r="CS39" s="485"/>
      <c r="CT39" s="485"/>
      <c r="CU39" s="485"/>
      <c r="CV39" s="485"/>
      <c r="CW39" s="485"/>
      <c r="CX39" s="485"/>
      <c r="CY39" s="485"/>
      <c r="CZ39" s="485"/>
      <c r="DA39" s="485"/>
      <c r="DB39" s="485"/>
      <c r="DC39" s="485"/>
      <c r="DD39" s="485"/>
      <c r="DE39" s="485"/>
      <c r="DF39" s="8"/>
      <c r="DG39" s="486" t="str">
        <f>IF('各会計、関係団体の財政状況及び健全化判断比率'!BR12="","",'各会計、関係団体の財政状況及び健全化判断比率'!BR12)</f>
        <v/>
      </c>
      <c r="DH39" s="486"/>
      <c r="DI39" s="21"/>
    </row>
    <row r="40" spans="1:113" ht="32.25" customHeight="1" x14ac:dyDescent="0.15">
      <c r="A40" s="2"/>
      <c r="B40" s="5"/>
      <c r="C40" s="484" t="str">
        <f t="shared" si="0"/>
        <v/>
      </c>
      <c r="D40" s="484"/>
      <c r="E40" s="485" t="str">
        <f>IF('各会計、関係団体の財政状況及び健全化判断比率'!B13="","",'各会計、関係団体の財政状況及び健全化判断比率'!B13)</f>
        <v/>
      </c>
      <c r="F40" s="485"/>
      <c r="G40" s="485"/>
      <c r="H40" s="485"/>
      <c r="I40" s="485"/>
      <c r="J40" s="485"/>
      <c r="K40" s="485"/>
      <c r="L40" s="485"/>
      <c r="M40" s="485"/>
      <c r="N40" s="485"/>
      <c r="O40" s="485"/>
      <c r="P40" s="485"/>
      <c r="Q40" s="485"/>
      <c r="R40" s="485"/>
      <c r="S40" s="485"/>
      <c r="T40" s="9"/>
      <c r="U40" s="484" t="str">
        <f t="shared" si="1"/>
        <v/>
      </c>
      <c r="V40" s="484"/>
      <c r="W40" s="485"/>
      <c r="X40" s="485"/>
      <c r="Y40" s="485"/>
      <c r="Z40" s="485"/>
      <c r="AA40" s="485"/>
      <c r="AB40" s="485"/>
      <c r="AC40" s="485"/>
      <c r="AD40" s="485"/>
      <c r="AE40" s="485"/>
      <c r="AF40" s="485"/>
      <c r="AG40" s="485"/>
      <c r="AH40" s="485"/>
      <c r="AI40" s="485"/>
      <c r="AJ40" s="485"/>
      <c r="AK40" s="485"/>
      <c r="AL40" s="9"/>
      <c r="AM40" s="484" t="str">
        <f t="shared" si="2"/>
        <v/>
      </c>
      <c r="AN40" s="484"/>
      <c r="AO40" s="485"/>
      <c r="AP40" s="485"/>
      <c r="AQ40" s="485"/>
      <c r="AR40" s="485"/>
      <c r="AS40" s="485"/>
      <c r="AT40" s="485"/>
      <c r="AU40" s="485"/>
      <c r="AV40" s="485"/>
      <c r="AW40" s="485"/>
      <c r="AX40" s="485"/>
      <c r="AY40" s="485"/>
      <c r="AZ40" s="485"/>
      <c r="BA40" s="485"/>
      <c r="BB40" s="485"/>
      <c r="BC40" s="485"/>
      <c r="BD40" s="9"/>
      <c r="BE40" s="484" t="str">
        <f t="shared" si="3"/>
        <v/>
      </c>
      <c r="BF40" s="484"/>
      <c r="BG40" s="485"/>
      <c r="BH40" s="485"/>
      <c r="BI40" s="485"/>
      <c r="BJ40" s="485"/>
      <c r="BK40" s="485"/>
      <c r="BL40" s="485"/>
      <c r="BM40" s="485"/>
      <c r="BN40" s="485"/>
      <c r="BO40" s="485"/>
      <c r="BP40" s="485"/>
      <c r="BQ40" s="485"/>
      <c r="BR40" s="485"/>
      <c r="BS40" s="485"/>
      <c r="BT40" s="485"/>
      <c r="BU40" s="485"/>
      <c r="BV40" s="9"/>
      <c r="BW40" s="484">
        <f t="shared" si="4"/>
        <v>15</v>
      </c>
      <c r="BX40" s="484"/>
      <c r="BY40" s="485" t="str">
        <f>IF('各会計、関係団体の財政状況及び健全化判断比率'!B74="","",'各会計、関係団体の財政状況及び健全化判断比率'!B74)</f>
        <v>石川県市町議会議員公務災害補償等組合</v>
      </c>
      <c r="BZ40" s="485"/>
      <c r="CA40" s="485"/>
      <c r="CB40" s="485"/>
      <c r="CC40" s="485"/>
      <c r="CD40" s="485"/>
      <c r="CE40" s="485"/>
      <c r="CF40" s="485"/>
      <c r="CG40" s="485"/>
      <c r="CH40" s="485"/>
      <c r="CI40" s="485"/>
      <c r="CJ40" s="485"/>
      <c r="CK40" s="485"/>
      <c r="CL40" s="485"/>
      <c r="CM40" s="485"/>
      <c r="CN40" s="9"/>
      <c r="CO40" s="484" t="str">
        <f t="shared" si="5"/>
        <v/>
      </c>
      <c r="CP40" s="484"/>
      <c r="CQ40" s="485" t="str">
        <f>IF('各会計、関係団体の財政状況及び健全化判断比率'!BS13="","",'各会計、関係団体の財政状況及び健全化判断比率'!BS13)</f>
        <v/>
      </c>
      <c r="CR40" s="485"/>
      <c r="CS40" s="485"/>
      <c r="CT40" s="485"/>
      <c r="CU40" s="485"/>
      <c r="CV40" s="485"/>
      <c r="CW40" s="485"/>
      <c r="CX40" s="485"/>
      <c r="CY40" s="485"/>
      <c r="CZ40" s="485"/>
      <c r="DA40" s="485"/>
      <c r="DB40" s="485"/>
      <c r="DC40" s="485"/>
      <c r="DD40" s="485"/>
      <c r="DE40" s="485"/>
      <c r="DF40" s="8"/>
      <c r="DG40" s="486" t="str">
        <f>IF('各会計、関係団体の財政状況及び健全化判断比率'!BR13="","",'各会計、関係団体の財政状況及び健全化判断比率'!BR13)</f>
        <v/>
      </c>
      <c r="DH40" s="486"/>
      <c r="DI40" s="21"/>
    </row>
    <row r="41" spans="1:113" ht="32.25" customHeight="1" x14ac:dyDescent="0.15">
      <c r="A41" s="2"/>
      <c r="B41" s="5"/>
      <c r="C41" s="484" t="str">
        <f t="shared" si="0"/>
        <v/>
      </c>
      <c r="D41" s="484"/>
      <c r="E41" s="485" t="str">
        <f>IF('各会計、関係団体の財政状況及び健全化判断比率'!B14="","",'各会計、関係団体の財政状況及び健全化判断比率'!B14)</f>
        <v/>
      </c>
      <c r="F41" s="485"/>
      <c r="G41" s="485"/>
      <c r="H41" s="485"/>
      <c r="I41" s="485"/>
      <c r="J41" s="485"/>
      <c r="K41" s="485"/>
      <c r="L41" s="485"/>
      <c r="M41" s="485"/>
      <c r="N41" s="485"/>
      <c r="O41" s="485"/>
      <c r="P41" s="485"/>
      <c r="Q41" s="485"/>
      <c r="R41" s="485"/>
      <c r="S41" s="485"/>
      <c r="T41" s="9"/>
      <c r="U41" s="484" t="str">
        <f t="shared" si="1"/>
        <v/>
      </c>
      <c r="V41" s="484"/>
      <c r="W41" s="485"/>
      <c r="X41" s="485"/>
      <c r="Y41" s="485"/>
      <c r="Z41" s="485"/>
      <c r="AA41" s="485"/>
      <c r="AB41" s="485"/>
      <c r="AC41" s="485"/>
      <c r="AD41" s="485"/>
      <c r="AE41" s="485"/>
      <c r="AF41" s="485"/>
      <c r="AG41" s="485"/>
      <c r="AH41" s="485"/>
      <c r="AI41" s="485"/>
      <c r="AJ41" s="485"/>
      <c r="AK41" s="485"/>
      <c r="AL41" s="9"/>
      <c r="AM41" s="484" t="str">
        <f t="shared" si="2"/>
        <v/>
      </c>
      <c r="AN41" s="484"/>
      <c r="AO41" s="485"/>
      <c r="AP41" s="485"/>
      <c r="AQ41" s="485"/>
      <c r="AR41" s="485"/>
      <c r="AS41" s="485"/>
      <c r="AT41" s="485"/>
      <c r="AU41" s="485"/>
      <c r="AV41" s="485"/>
      <c r="AW41" s="485"/>
      <c r="AX41" s="485"/>
      <c r="AY41" s="485"/>
      <c r="AZ41" s="485"/>
      <c r="BA41" s="485"/>
      <c r="BB41" s="485"/>
      <c r="BC41" s="485"/>
      <c r="BD41" s="9"/>
      <c r="BE41" s="484" t="str">
        <f t="shared" si="3"/>
        <v/>
      </c>
      <c r="BF41" s="484"/>
      <c r="BG41" s="485"/>
      <c r="BH41" s="485"/>
      <c r="BI41" s="485"/>
      <c r="BJ41" s="485"/>
      <c r="BK41" s="485"/>
      <c r="BL41" s="485"/>
      <c r="BM41" s="485"/>
      <c r="BN41" s="485"/>
      <c r="BO41" s="485"/>
      <c r="BP41" s="485"/>
      <c r="BQ41" s="485"/>
      <c r="BR41" s="485"/>
      <c r="BS41" s="485"/>
      <c r="BT41" s="485"/>
      <c r="BU41" s="485"/>
      <c r="BV41" s="9"/>
      <c r="BW41" s="484">
        <f t="shared" si="4"/>
        <v>16</v>
      </c>
      <c r="BX41" s="484"/>
      <c r="BY41" s="485" t="str">
        <f>IF('各会計、関係団体の財政状況及び健全化判断比率'!B75="","",'各会計、関係団体の財政状況及び健全化判断比率'!B75)</f>
        <v>石川県市町村消防団員等公務災害補償等組合</v>
      </c>
      <c r="BZ41" s="485"/>
      <c r="CA41" s="485"/>
      <c r="CB41" s="485"/>
      <c r="CC41" s="485"/>
      <c r="CD41" s="485"/>
      <c r="CE41" s="485"/>
      <c r="CF41" s="485"/>
      <c r="CG41" s="485"/>
      <c r="CH41" s="485"/>
      <c r="CI41" s="485"/>
      <c r="CJ41" s="485"/>
      <c r="CK41" s="485"/>
      <c r="CL41" s="485"/>
      <c r="CM41" s="485"/>
      <c r="CN41" s="9"/>
      <c r="CO41" s="484" t="str">
        <f t="shared" si="5"/>
        <v/>
      </c>
      <c r="CP41" s="484"/>
      <c r="CQ41" s="485" t="str">
        <f>IF('各会計、関係団体の財政状況及び健全化判断比率'!BS14="","",'各会計、関係団体の財政状況及び健全化判断比率'!BS14)</f>
        <v/>
      </c>
      <c r="CR41" s="485"/>
      <c r="CS41" s="485"/>
      <c r="CT41" s="485"/>
      <c r="CU41" s="485"/>
      <c r="CV41" s="485"/>
      <c r="CW41" s="485"/>
      <c r="CX41" s="485"/>
      <c r="CY41" s="485"/>
      <c r="CZ41" s="485"/>
      <c r="DA41" s="485"/>
      <c r="DB41" s="485"/>
      <c r="DC41" s="485"/>
      <c r="DD41" s="485"/>
      <c r="DE41" s="485"/>
      <c r="DF41" s="8"/>
      <c r="DG41" s="486" t="str">
        <f>IF('各会計、関係団体の財政状況及び健全化判断比率'!BR14="","",'各会計、関係団体の財政状況及び健全化判断比率'!BR14)</f>
        <v/>
      </c>
      <c r="DH41" s="486"/>
      <c r="DI41" s="21"/>
    </row>
    <row r="42" spans="1:113" ht="32.25" customHeight="1" x14ac:dyDescent="0.15">
      <c r="B42" s="5"/>
      <c r="C42" s="484" t="str">
        <f t="shared" si="0"/>
        <v/>
      </c>
      <c r="D42" s="484"/>
      <c r="E42" s="485" t="str">
        <f>IF('各会計、関係団体の財政状況及び健全化判断比率'!B15="","",'各会計、関係団体の財政状況及び健全化判断比率'!B15)</f>
        <v/>
      </c>
      <c r="F42" s="485"/>
      <c r="G42" s="485"/>
      <c r="H42" s="485"/>
      <c r="I42" s="485"/>
      <c r="J42" s="485"/>
      <c r="K42" s="485"/>
      <c r="L42" s="485"/>
      <c r="M42" s="485"/>
      <c r="N42" s="485"/>
      <c r="O42" s="485"/>
      <c r="P42" s="485"/>
      <c r="Q42" s="485"/>
      <c r="R42" s="485"/>
      <c r="S42" s="485"/>
      <c r="T42" s="9"/>
      <c r="U42" s="484" t="str">
        <f t="shared" si="1"/>
        <v/>
      </c>
      <c r="V42" s="484"/>
      <c r="W42" s="485"/>
      <c r="X42" s="485"/>
      <c r="Y42" s="485"/>
      <c r="Z42" s="485"/>
      <c r="AA42" s="485"/>
      <c r="AB42" s="485"/>
      <c r="AC42" s="485"/>
      <c r="AD42" s="485"/>
      <c r="AE42" s="485"/>
      <c r="AF42" s="485"/>
      <c r="AG42" s="485"/>
      <c r="AH42" s="485"/>
      <c r="AI42" s="485"/>
      <c r="AJ42" s="485"/>
      <c r="AK42" s="485"/>
      <c r="AL42" s="9"/>
      <c r="AM42" s="484" t="str">
        <f t="shared" si="2"/>
        <v/>
      </c>
      <c r="AN42" s="484"/>
      <c r="AO42" s="485"/>
      <c r="AP42" s="485"/>
      <c r="AQ42" s="485"/>
      <c r="AR42" s="485"/>
      <c r="AS42" s="485"/>
      <c r="AT42" s="485"/>
      <c r="AU42" s="485"/>
      <c r="AV42" s="485"/>
      <c r="AW42" s="485"/>
      <c r="AX42" s="485"/>
      <c r="AY42" s="485"/>
      <c r="AZ42" s="485"/>
      <c r="BA42" s="485"/>
      <c r="BB42" s="485"/>
      <c r="BC42" s="485"/>
      <c r="BD42" s="9"/>
      <c r="BE42" s="484" t="str">
        <f t="shared" si="3"/>
        <v/>
      </c>
      <c r="BF42" s="484"/>
      <c r="BG42" s="485"/>
      <c r="BH42" s="485"/>
      <c r="BI42" s="485"/>
      <c r="BJ42" s="485"/>
      <c r="BK42" s="485"/>
      <c r="BL42" s="485"/>
      <c r="BM42" s="485"/>
      <c r="BN42" s="485"/>
      <c r="BO42" s="485"/>
      <c r="BP42" s="485"/>
      <c r="BQ42" s="485"/>
      <c r="BR42" s="485"/>
      <c r="BS42" s="485"/>
      <c r="BT42" s="485"/>
      <c r="BU42" s="485"/>
      <c r="BV42" s="9"/>
      <c r="BW42" s="484">
        <f t="shared" si="4"/>
        <v>17</v>
      </c>
      <c r="BX42" s="484"/>
      <c r="BY42" s="485" t="str">
        <f>IF('各会計、関係団体の財政状況及び健全化判断比率'!B76="","",'各会計、関係団体の財政状況及び健全化判断比率'!B76)</f>
        <v>石川県市町村消防賞じゅつ金組合</v>
      </c>
      <c r="BZ42" s="485"/>
      <c r="CA42" s="485"/>
      <c r="CB42" s="485"/>
      <c r="CC42" s="485"/>
      <c r="CD42" s="485"/>
      <c r="CE42" s="485"/>
      <c r="CF42" s="485"/>
      <c r="CG42" s="485"/>
      <c r="CH42" s="485"/>
      <c r="CI42" s="485"/>
      <c r="CJ42" s="485"/>
      <c r="CK42" s="485"/>
      <c r="CL42" s="485"/>
      <c r="CM42" s="485"/>
      <c r="CN42" s="9"/>
      <c r="CO42" s="484" t="str">
        <f t="shared" si="5"/>
        <v/>
      </c>
      <c r="CP42" s="484"/>
      <c r="CQ42" s="485" t="str">
        <f>IF('各会計、関係団体の財政状況及び健全化判断比率'!BS15="","",'各会計、関係団体の財政状況及び健全化判断比率'!BS15)</f>
        <v/>
      </c>
      <c r="CR42" s="485"/>
      <c r="CS42" s="485"/>
      <c r="CT42" s="485"/>
      <c r="CU42" s="485"/>
      <c r="CV42" s="485"/>
      <c r="CW42" s="485"/>
      <c r="CX42" s="485"/>
      <c r="CY42" s="485"/>
      <c r="CZ42" s="485"/>
      <c r="DA42" s="485"/>
      <c r="DB42" s="485"/>
      <c r="DC42" s="485"/>
      <c r="DD42" s="485"/>
      <c r="DE42" s="485"/>
      <c r="DF42" s="8"/>
      <c r="DG42" s="486" t="str">
        <f>IF('各会計、関係団体の財政状況及び健全化判断比率'!BR15="","",'各会計、関係団体の財政状況及び健全化判断比率'!BR15)</f>
        <v/>
      </c>
      <c r="DH42" s="486"/>
      <c r="DI42" s="21"/>
    </row>
    <row r="43" spans="1:113" ht="32.25" customHeight="1" x14ac:dyDescent="0.15">
      <c r="B43" s="5"/>
      <c r="C43" s="484" t="str">
        <f t="shared" si="0"/>
        <v/>
      </c>
      <c r="D43" s="484"/>
      <c r="E43" s="485" t="str">
        <f>IF('各会計、関係団体の財政状況及び健全化判断比率'!B16="","",'各会計、関係団体の財政状況及び健全化判断比率'!B16)</f>
        <v/>
      </c>
      <c r="F43" s="485"/>
      <c r="G43" s="485"/>
      <c r="H43" s="485"/>
      <c r="I43" s="485"/>
      <c r="J43" s="485"/>
      <c r="K43" s="485"/>
      <c r="L43" s="485"/>
      <c r="M43" s="485"/>
      <c r="N43" s="485"/>
      <c r="O43" s="485"/>
      <c r="P43" s="485"/>
      <c r="Q43" s="485"/>
      <c r="R43" s="485"/>
      <c r="S43" s="485"/>
      <c r="T43" s="9"/>
      <c r="U43" s="484" t="str">
        <f t="shared" si="1"/>
        <v/>
      </c>
      <c r="V43" s="484"/>
      <c r="W43" s="485"/>
      <c r="X43" s="485"/>
      <c r="Y43" s="485"/>
      <c r="Z43" s="485"/>
      <c r="AA43" s="485"/>
      <c r="AB43" s="485"/>
      <c r="AC43" s="485"/>
      <c r="AD43" s="485"/>
      <c r="AE43" s="485"/>
      <c r="AF43" s="485"/>
      <c r="AG43" s="485"/>
      <c r="AH43" s="485"/>
      <c r="AI43" s="485"/>
      <c r="AJ43" s="485"/>
      <c r="AK43" s="485"/>
      <c r="AL43" s="9"/>
      <c r="AM43" s="484" t="str">
        <f t="shared" si="2"/>
        <v/>
      </c>
      <c r="AN43" s="484"/>
      <c r="AO43" s="485"/>
      <c r="AP43" s="485"/>
      <c r="AQ43" s="485"/>
      <c r="AR43" s="485"/>
      <c r="AS43" s="485"/>
      <c r="AT43" s="485"/>
      <c r="AU43" s="485"/>
      <c r="AV43" s="485"/>
      <c r="AW43" s="485"/>
      <c r="AX43" s="485"/>
      <c r="AY43" s="485"/>
      <c r="AZ43" s="485"/>
      <c r="BA43" s="485"/>
      <c r="BB43" s="485"/>
      <c r="BC43" s="485"/>
      <c r="BD43" s="9"/>
      <c r="BE43" s="484" t="str">
        <f t="shared" si="3"/>
        <v/>
      </c>
      <c r="BF43" s="484"/>
      <c r="BG43" s="485"/>
      <c r="BH43" s="485"/>
      <c r="BI43" s="485"/>
      <c r="BJ43" s="485"/>
      <c r="BK43" s="485"/>
      <c r="BL43" s="485"/>
      <c r="BM43" s="485"/>
      <c r="BN43" s="485"/>
      <c r="BO43" s="485"/>
      <c r="BP43" s="485"/>
      <c r="BQ43" s="485"/>
      <c r="BR43" s="485"/>
      <c r="BS43" s="485"/>
      <c r="BT43" s="485"/>
      <c r="BU43" s="485"/>
      <c r="BV43" s="9"/>
      <c r="BW43" s="484">
        <f t="shared" si="4"/>
        <v>18</v>
      </c>
      <c r="BX43" s="484"/>
      <c r="BY43" s="485" t="str">
        <f>IF('各会計、関係団体の財政状況及び健全化判断比率'!B77="","",'各会計、関係団体の財政状況及び健全化判断比率'!B77)</f>
        <v>子浦川水防事務組合</v>
      </c>
      <c r="BZ43" s="485"/>
      <c r="CA43" s="485"/>
      <c r="CB43" s="485"/>
      <c r="CC43" s="485"/>
      <c r="CD43" s="485"/>
      <c r="CE43" s="485"/>
      <c r="CF43" s="485"/>
      <c r="CG43" s="485"/>
      <c r="CH43" s="485"/>
      <c r="CI43" s="485"/>
      <c r="CJ43" s="485"/>
      <c r="CK43" s="485"/>
      <c r="CL43" s="485"/>
      <c r="CM43" s="485"/>
      <c r="CN43" s="9"/>
      <c r="CO43" s="484" t="str">
        <f t="shared" si="5"/>
        <v/>
      </c>
      <c r="CP43" s="484"/>
      <c r="CQ43" s="485" t="str">
        <f>IF('各会計、関係団体の財政状況及び健全化判断比率'!BS16="","",'各会計、関係団体の財政状況及び健全化判断比率'!BS16)</f>
        <v/>
      </c>
      <c r="CR43" s="485"/>
      <c r="CS43" s="485"/>
      <c r="CT43" s="485"/>
      <c r="CU43" s="485"/>
      <c r="CV43" s="485"/>
      <c r="CW43" s="485"/>
      <c r="CX43" s="485"/>
      <c r="CY43" s="485"/>
      <c r="CZ43" s="485"/>
      <c r="DA43" s="485"/>
      <c r="DB43" s="485"/>
      <c r="DC43" s="485"/>
      <c r="DD43" s="485"/>
      <c r="DE43" s="485"/>
      <c r="DF43" s="8"/>
      <c r="DG43" s="486" t="str">
        <f>IF('各会計、関係団体の財政状況及び健全化判断比率'!BR16="","",'各会計、関係団体の財政状況及び健全化判断比率'!BR16)</f>
        <v/>
      </c>
      <c r="DH43" s="486"/>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289</v>
      </c>
      <c r="E46" s="1" t="s">
        <v>290</v>
      </c>
    </row>
    <row r="47" spans="1:113" x14ac:dyDescent="0.15">
      <c r="E47" s="1" t="s">
        <v>293</v>
      </c>
    </row>
    <row r="48" spans="1:113" x14ac:dyDescent="0.15">
      <c r="E48" s="1" t="s">
        <v>295</v>
      </c>
    </row>
    <row r="49" spans="5:5" x14ac:dyDescent="0.15">
      <c r="E49" s="1" t="s">
        <v>296</v>
      </c>
    </row>
    <row r="50" spans="5:5" x14ac:dyDescent="0.15">
      <c r="E50" s="1" t="s">
        <v>198</v>
      </c>
    </row>
    <row r="51" spans="5:5" x14ac:dyDescent="0.15">
      <c r="E51" s="1" t="s">
        <v>299</v>
      </c>
    </row>
    <row r="52" spans="5:5" x14ac:dyDescent="0.15">
      <c r="E52" s="1" t="s">
        <v>301</v>
      </c>
    </row>
    <row r="53" spans="5:5" x14ac:dyDescent="0.15"/>
    <row r="54" spans="5:5" x14ac:dyDescent="0.15"/>
    <row r="55" spans="5:5" x14ac:dyDescent="0.15"/>
    <row r="56" spans="5:5" x14ac:dyDescent="0.15"/>
  </sheetData>
  <sheetProtection algorithmName="SHA-512" hashValue="uufQhjmvBEujTfOzn1iMOzYwTvEiNeqaeJ2VsjoYR49PzimkVltHnUJVpaO/cOkaKbJ2+BhSWD7SDTDnwV1kwg==" saltValue="0eZdlQzA7coq827UvzUeYA=="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7"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13</v>
      </c>
      <c r="F33" s="213" t="s">
        <v>523</v>
      </c>
      <c r="G33" s="218" t="s">
        <v>375</v>
      </c>
      <c r="H33" s="218" t="s">
        <v>220</v>
      </c>
      <c r="I33" s="218" t="s">
        <v>410</v>
      </c>
      <c r="J33" s="222" t="s">
        <v>524</v>
      </c>
      <c r="K33" s="203"/>
      <c r="L33" s="203"/>
      <c r="M33" s="203"/>
      <c r="N33" s="203"/>
      <c r="O33" s="203"/>
      <c r="P33" s="203"/>
    </row>
    <row r="34" spans="1:16" ht="39" customHeight="1" x14ac:dyDescent="0.15">
      <c r="A34" s="203"/>
      <c r="B34" s="205"/>
      <c r="C34" s="1058" t="s">
        <v>126</v>
      </c>
      <c r="D34" s="1058"/>
      <c r="E34" s="1059"/>
      <c r="F34" s="214">
        <v>14.1</v>
      </c>
      <c r="G34" s="219">
        <v>13.79</v>
      </c>
      <c r="H34" s="219">
        <v>13.54</v>
      </c>
      <c r="I34" s="219">
        <v>12.57</v>
      </c>
      <c r="J34" s="223">
        <v>11.69</v>
      </c>
      <c r="K34" s="203"/>
      <c r="L34" s="203"/>
      <c r="M34" s="203"/>
      <c r="N34" s="203"/>
      <c r="O34" s="203"/>
      <c r="P34" s="203"/>
    </row>
    <row r="35" spans="1:16" ht="39" customHeight="1" x14ac:dyDescent="0.15">
      <c r="A35" s="203"/>
      <c r="B35" s="206"/>
      <c r="C35" s="1060" t="s">
        <v>444</v>
      </c>
      <c r="D35" s="1060"/>
      <c r="E35" s="1061"/>
      <c r="F35" s="215" t="s">
        <v>201</v>
      </c>
      <c r="G35" s="220" t="s">
        <v>201</v>
      </c>
      <c r="H35" s="220" t="s">
        <v>201</v>
      </c>
      <c r="I35" s="220">
        <v>14.38</v>
      </c>
      <c r="J35" s="224">
        <v>11.66</v>
      </c>
      <c r="K35" s="203"/>
      <c r="L35" s="203"/>
      <c r="M35" s="203"/>
      <c r="N35" s="203"/>
      <c r="O35" s="203"/>
      <c r="P35" s="203"/>
    </row>
    <row r="36" spans="1:16" ht="39" customHeight="1" x14ac:dyDescent="0.15">
      <c r="A36" s="203"/>
      <c r="B36" s="206"/>
      <c r="C36" s="1060" t="s">
        <v>448</v>
      </c>
      <c r="D36" s="1060"/>
      <c r="E36" s="1061"/>
      <c r="F36" s="215">
        <v>8.52</v>
      </c>
      <c r="G36" s="220">
        <v>6.93</v>
      </c>
      <c r="H36" s="220">
        <v>5.03</v>
      </c>
      <c r="I36" s="220">
        <v>4.62</v>
      </c>
      <c r="J36" s="224">
        <v>3.05</v>
      </c>
      <c r="K36" s="203"/>
      <c r="L36" s="203"/>
      <c r="M36" s="203"/>
      <c r="N36" s="203"/>
      <c r="O36" s="203"/>
      <c r="P36" s="203"/>
    </row>
    <row r="37" spans="1:16" ht="39" customHeight="1" x14ac:dyDescent="0.15">
      <c r="A37" s="203"/>
      <c r="B37" s="206"/>
      <c r="C37" s="1060" t="s">
        <v>460</v>
      </c>
      <c r="D37" s="1060"/>
      <c r="E37" s="1061"/>
      <c r="F37" s="215">
        <v>3.31</v>
      </c>
      <c r="G37" s="220">
        <v>2.48</v>
      </c>
      <c r="H37" s="220">
        <v>2.39</v>
      </c>
      <c r="I37" s="220">
        <v>1.77</v>
      </c>
      <c r="J37" s="224">
        <v>1.1599999999999999</v>
      </c>
      <c r="K37" s="203"/>
      <c r="L37" s="203"/>
      <c r="M37" s="203"/>
      <c r="N37" s="203"/>
      <c r="O37" s="203"/>
      <c r="P37" s="203"/>
    </row>
    <row r="38" spans="1:16" ht="39" customHeight="1" x14ac:dyDescent="0.15">
      <c r="A38" s="203"/>
      <c r="B38" s="206"/>
      <c r="C38" s="1060" t="s">
        <v>417</v>
      </c>
      <c r="D38" s="1060"/>
      <c r="E38" s="1061"/>
      <c r="F38" s="215">
        <v>1.3</v>
      </c>
      <c r="G38" s="220">
        <v>0.31</v>
      </c>
      <c r="H38" s="220">
        <v>1.98</v>
      </c>
      <c r="I38" s="220">
        <v>0.06</v>
      </c>
      <c r="J38" s="224">
        <v>0.98</v>
      </c>
      <c r="K38" s="203"/>
      <c r="L38" s="203"/>
      <c r="M38" s="203"/>
      <c r="N38" s="203"/>
      <c r="O38" s="203"/>
      <c r="P38" s="203"/>
    </row>
    <row r="39" spans="1:16" ht="39" customHeight="1" x14ac:dyDescent="0.15">
      <c r="A39" s="203"/>
      <c r="B39" s="206"/>
      <c r="C39" s="1060" t="s">
        <v>459</v>
      </c>
      <c r="D39" s="1060"/>
      <c r="E39" s="1061"/>
      <c r="F39" s="215">
        <v>0.05</v>
      </c>
      <c r="G39" s="220">
        <v>0</v>
      </c>
      <c r="H39" s="220">
        <v>0.67</v>
      </c>
      <c r="I39" s="220">
        <v>0.19</v>
      </c>
      <c r="J39" s="224">
        <v>0.16</v>
      </c>
      <c r="K39" s="203"/>
      <c r="L39" s="203"/>
      <c r="M39" s="203"/>
      <c r="N39" s="203"/>
      <c r="O39" s="203"/>
      <c r="P39" s="203"/>
    </row>
    <row r="40" spans="1:16" ht="39" customHeight="1" x14ac:dyDescent="0.15">
      <c r="A40" s="203"/>
      <c r="B40" s="206"/>
      <c r="C40" s="1060" t="s">
        <v>27</v>
      </c>
      <c r="D40" s="1060"/>
      <c r="E40" s="1061"/>
      <c r="F40" s="215">
        <v>0</v>
      </c>
      <c r="G40" s="220">
        <v>0</v>
      </c>
      <c r="H40" s="220">
        <v>0.05</v>
      </c>
      <c r="I40" s="220">
        <v>0.06</v>
      </c>
      <c r="J40" s="224">
        <v>0.04</v>
      </c>
      <c r="K40" s="203"/>
      <c r="L40" s="203"/>
      <c r="M40" s="203"/>
      <c r="N40" s="203"/>
      <c r="O40" s="203"/>
      <c r="P40" s="203"/>
    </row>
    <row r="41" spans="1:16" ht="39" customHeight="1" x14ac:dyDescent="0.15">
      <c r="A41" s="203"/>
      <c r="B41" s="206"/>
      <c r="C41" s="1060" t="s">
        <v>450</v>
      </c>
      <c r="D41" s="1060"/>
      <c r="E41" s="1061"/>
      <c r="F41" s="215">
        <v>0</v>
      </c>
      <c r="G41" s="220">
        <v>0</v>
      </c>
      <c r="H41" s="220">
        <v>0</v>
      </c>
      <c r="I41" s="220">
        <v>0</v>
      </c>
      <c r="J41" s="224">
        <v>0</v>
      </c>
      <c r="K41" s="203"/>
      <c r="L41" s="203"/>
      <c r="M41" s="203"/>
      <c r="N41" s="203"/>
      <c r="O41" s="203"/>
      <c r="P41" s="203"/>
    </row>
    <row r="42" spans="1:16" ht="39" customHeight="1" x14ac:dyDescent="0.15">
      <c r="A42" s="203"/>
      <c r="B42" s="207"/>
      <c r="C42" s="1060" t="s">
        <v>525</v>
      </c>
      <c r="D42" s="1060"/>
      <c r="E42" s="1061"/>
      <c r="F42" s="215" t="s">
        <v>201</v>
      </c>
      <c r="G42" s="220" t="s">
        <v>201</v>
      </c>
      <c r="H42" s="220" t="s">
        <v>201</v>
      </c>
      <c r="I42" s="220" t="s">
        <v>201</v>
      </c>
      <c r="J42" s="224" t="s">
        <v>201</v>
      </c>
      <c r="K42" s="203"/>
      <c r="L42" s="203"/>
      <c r="M42" s="203"/>
      <c r="N42" s="203"/>
      <c r="O42" s="203"/>
      <c r="P42" s="203"/>
    </row>
    <row r="43" spans="1:16" ht="39" customHeight="1" x14ac:dyDescent="0.15">
      <c r="A43" s="203"/>
      <c r="B43" s="208"/>
      <c r="C43" s="1062" t="s">
        <v>491</v>
      </c>
      <c r="D43" s="1062"/>
      <c r="E43" s="1063"/>
      <c r="F43" s="216">
        <v>17.559999999999999</v>
      </c>
      <c r="G43" s="221">
        <v>17.75</v>
      </c>
      <c r="H43" s="221">
        <v>21.04</v>
      </c>
      <c r="I43" s="221" t="s">
        <v>201</v>
      </c>
      <c r="J43" s="225" t="s">
        <v>201</v>
      </c>
      <c r="K43" s="203"/>
      <c r="L43" s="203"/>
      <c r="M43" s="203"/>
      <c r="N43" s="203"/>
      <c r="O43" s="203"/>
      <c r="P43" s="203"/>
    </row>
    <row r="44" spans="1:16" ht="39" customHeight="1" x14ac:dyDescent="0.15">
      <c r="A44" s="203"/>
      <c r="B44" s="209" t="s">
        <v>16</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h/qjZoGkTB9d2enWN+er6X+l4BjXD51tZddEgC6ywjRVWZk99U5vcNAUCBlsgQ2kcK6ir3xNsFsMrt/MHMBvXw==" saltValue="sXLSqQ2U117qTqFxQDyJv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37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19</v>
      </c>
      <c r="P43" s="103"/>
      <c r="Q43" s="103"/>
      <c r="R43" s="103"/>
      <c r="S43" s="103"/>
      <c r="T43" s="103"/>
      <c r="U43" s="103"/>
    </row>
    <row r="44" spans="1:21" ht="30.75" customHeight="1" x14ac:dyDescent="0.15">
      <c r="A44" s="103"/>
      <c r="B44" s="226" t="s">
        <v>23</v>
      </c>
      <c r="C44" s="232"/>
      <c r="D44" s="232"/>
      <c r="E44" s="240"/>
      <c r="F44" s="240"/>
      <c r="G44" s="240"/>
      <c r="H44" s="240"/>
      <c r="I44" s="240"/>
      <c r="J44" s="243" t="s">
        <v>13</v>
      </c>
      <c r="K44" s="245" t="s">
        <v>523</v>
      </c>
      <c r="L44" s="253" t="s">
        <v>375</v>
      </c>
      <c r="M44" s="253" t="s">
        <v>220</v>
      </c>
      <c r="N44" s="253" t="s">
        <v>410</v>
      </c>
      <c r="O44" s="261" t="s">
        <v>524</v>
      </c>
      <c r="P44" s="103"/>
      <c r="Q44" s="103"/>
      <c r="R44" s="103"/>
      <c r="S44" s="103"/>
      <c r="T44" s="103"/>
      <c r="U44" s="103"/>
    </row>
    <row r="45" spans="1:21" ht="30.75" customHeight="1" x14ac:dyDescent="0.15">
      <c r="A45" s="103"/>
      <c r="B45" s="1084" t="s">
        <v>24</v>
      </c>
      <c r="C45" s="1085"/>
      <c r="D45" s="235"/>
      <c r="E45" s="1064" t="s">
        <v>22</v>
      </c>
      <c r="F45" s="1064"/>
      <c r="G45" s="1064"/>
      <c r="H45" s="1064"/>
      <c r="I45" s="1064"/>
      <c r="J45" s="1065"/>
      <c r="K45" s="246">
        <v>1402</v>
      </c>
      <c r="L45" s="254">
        <v>1189</v>
      </c>
      <c r="M45" s="254">
        <v>1148</v>
      </c>
      <c r="N45" s="254">
        <v>1047</v>
      </c>
      <c r="O45" s="262">
        <v>1010</v>
      </c>
      <c r="P45" s="103"/>
      <c r="Q45" s="103"/>
      <c r="R45" s="103"/>
      <c r="S45" s="103"/>
      <c r="T45" s="103"/>
      <c r="U45" s="103"/>
    </row>
    <row r="46" spans="1:21" ht="30.75" customHeight="1" x14ac:dyDescent="0.15">
      <c r="A46" s="103"/>
      <c r="B46" s="1086"/>
      <c r="C46" s="1087"/>
      <c r="D46" s="236"/>
      <c r="E46" s="1066" t="s">
        <v>29</v>
      </c>
      <c r="F46" s="1066"/>
      <c r="G46" s="1066"/>
      <c r="H46" s="1066"/>
      <c r="I46" s="1066"/>
      <c r="J46" s="1067"/>
      <c r="K46" s="247" t="s">
        <v>201</v>
      </c>
      <c r="L46" s="255" t="s">
        <v>201</v>
      </c>
      <c r="M46" s="255" t="s">
        <v>201</v>
      </c>
      <c r="N46" s="255" t="s">
        <v>201</v>
      </c>
      <c r="O46" s="263" t="s">
        <v>201</v>
      </c>
      <c r="P46" s="103"/>
      <c r="Q46" s="103"/>
      <c r="R46" s="103"/>
      <c r="S46" s="103"/>
      <c r="T46" s="103"/>
      <c r="U46" s="103"/>
    </row>
    <row r="47" spans="1:21" ht="30.75" customHeight="1" x14ac:dyDescent="0.15">
      <c r="A47" s="103"/>
      <c r="B47" s="1086"/>
      <c r="C47" s="1087"/>
      <c r="D47" s="236"/>
      <c r="E47" s="1066" t="s">
        <v>32</v>
      </c>
      <c r="F47" s="1066"/>
      <c r="G47" s="1066"/>
      <c r="H47" s="1066"/>
      <c r="I47" s="1066"/>
      <c r="J47" s="1067"/>
      <c r="K47" s="247">
        <v>0</v>
      </c>
      <c r="L47" s="255">
        <v>0</v>
      </c>
      <c r="M47" s="255">
        <v>0</v>
      </c>
      <c r="N47" s="255">
        <v>2</v>
      </c>
      <c r="O47" s="263">
        <v>2</v>
      </c>
      <c r="P47" s="103"/>
      <c r="Q47" s="103"/>
      <c r="R47" s="103"/>
      <c r="S47" s="103"/>
      <c r="T47" s="103"/>
      <c r="U47" s="103"/>
    </row>
    <row r="48" spans="1:21" ht="30.75" customHeight="1" x14ac:dyDescent="0.15">
      <c r="A48" s="103"/>
      <c r="B48" s="1086"/>
      <c r="C48" s="1087"/>
      <c r="D48" s="236"/>
      <c r="E48" s="1066" t="s">
        <v>38</v>
      </c>
      <c r="F48" s="1066"/>
      <c r="G48" s="1066"/>
      <c r="H48" s="1066"/>
      <c r="I48" s="1066"/>
      <c r="J48" s="1067"/>
      <c r="K48" s="247">
        <v>438</v>
      </c>
      <c r="L48" s="255">
        <v>448</v>
      </c>
      <c r="M48" s="255">
        <v>385</v>
      </c>
      <c r="N48" s="255">
        <v>371</v>
      </c>
      <c r="O48" s="263">
        <v>386</v>
      </c>
      <c r="P48" s="103"/>
      <c r="Q48" s="103"/>
      <c r="R48" s="103"/>
      <c r="S48" s="103"/>
      <c r="T48" s="103"/>
      <c r="U48" s="103"/>
    </row>
    <row r="49" spans="1:21" ht="30.75" customHeight="1" x14ac:dyDescent="0.15">
      <c r="A49" s="103"/>
      <c r="B49" s="1086"/>
      <c r="C49" s="1087"/>
      <c r="D49" s="236"/>
      <c r="E49" s="1066" t="s">
        <v>0</v>
      </c>
      <c r="F49" s="1066"/>
      <c r="G49" s="1066"/>
      <c r="H49" s="1066"/>
      <c r="I49" s="1066"/>
      <c r="J49" s="1067"/>
      <c r="K49" s="247">
        <v>119</v>
      </c>
      <c r="L49" s="255">
        <v>119</v>
      </c>
      <c r="M49" s="255">
        <v>126</v>
      </c>
      <c r="N49" s="255">
        <v>84</v>
      </c>
      <c r="O49" s="263">
        <v>26</v>
      </c>
      <c r="P49" s="103"/>
      <c r="Q49" s="103"/>
      <c r="R49" s="103"/>
      <c r="S49" s="103"/>
      <c r="T49" s="103"/>
      <c r="U49" s="103"/>
    </row>
    <row r="50" spans="1:21" ht="30.75" customHeight="1" x14ac:dyDescent="0.15">
      <c r="A50" s="103"/>
      <c r="B50" s="1086"/>
      <c r="C50" s="1087"/>
      <c r="D50" s="236"/>
      <c r="E50" s="1066" t="s">
        <v>40</v>
      </c>
      <c r="F50" s="1066"/>
      <c r="G50" s="1066"/>
      <c r="H50" s="1066"/>
      <c r="I50" s="1066"/>
      <c r="J50" s="1067"/>
      <c r="K50" s="247" t="s">
        <v>201</v>
      </c>
      <c r="L50" s="255" t="s">
        <v>201</v>
      </c>
      <c r="M50" s="255" t="s">
        <v>201</v>
      </c>
      <c r="N50" s="255" t="s">
        <v>201</v>
      </c>
      <c r="O50" s="263" t="s">
        <v>201</v>
      </c>
      <c r="P50" s="103"/>
      <c r="Q50" s="103"/>
      <c r="R50" s="103"/>
      <c r="S50" s="103"/>
      <c r="T50" s="103"/>
      <c r="U50" s="103"/>
    </row>
    <row r="51" spans="1:21" ht="30.75" customHeight="1" x14ac:dyDescent="0.15">
      <c r="A51" s="103"/>
      <c r="B51" s="1088"/>
      <c r="C51" s="1089"/>
      <c r="D51" s="237"/>
      <c r="E51" s="1066" t="s">
        <v>47</v>
      </c>
      <c r="F51" s="1066"/>
      <c r="G51" s="1066"/>
      <c r="H51" s="1066"/>
      <c r="I51" s="1066"/>
      <c r="J51" s="1067"/>
      <c r="K51" s="247" t="s">
        <v>201</v>
      </c>
      <c r="L51" s="255" t="s">
        <v>201</v>
      </c>
      <c r="M51" s="255" t="s">
        <v>201</v>
      </c>
      <c r="N51" s="255" t="s">
        <v>201</v>
      </c>
      <c r="O51" s="263" t="s">
        <v>201</v>
      </c>
      <c r="P51" s="103"/>
      <c r="Q51" s="103"/>
      <c r="R51" s="103"/>
      <c r="S51" s="103"/>
      <c r="T51" s="103"/>
      <c r="U51" s="103"/>
    </row>
    <row r="52" spans="1:21" ht="30.75" customHeight="1" x14ac:dyDescent="0.15">
      <c r="A52" s="103"/>
      <c r="B52" s="1068" t="s">
        <v>15</v>
      </c>
      <c r="C52" s="1069"/>
      <c r="D52" s="237"/>
      <c r="E52" s="1066" t="s">
        <v>48</v>
      </c>
      <c r="F52" s="1066"/>
      <c r="G52" s="1066"/>
      <c r="H52" s="1066"/>
      <c r="I52" s="1066"/>
      <c r="J52" s="1067"/>
      <c r="K52" s="247">
        <v>1324</v>
      </c>
      <c r="L52" s="255">
        <v>1238</v>
      </c>
      <c r="M52" s="255">
        <v>1195</v>
      </c>
      <c r="N52" s="255">
        <v>1140</v>
      </c>
      <c r="O52" s="263">
        <v>1262</v>
      </c>
      <c r="P52" s="103"/>
      <c r="Q52" s="103"/>
      <c r="R52" s="103"/>
      <c r="S52" s="103"/>
      <c r="T52" s="103"/>
      <c r="U52" s="103"/>
    </row>
    <row r="53" spans="1:21" ht="30.75" customHeight="1" x14ac:dyDescent="0.15">
      <c r="A53" s="103"/>
      <c r="B53" s="1070" t="s">
        <v>50</v>
      </c>
      <c r="C53" s="1071"/>
      <c r="D53" s="238"/>
      <c r="E53" s="1072" t="s">
        <v>53</v>
      </c>
      <c r="F53" s="1072"/>
      <c r="G53" s="1072"/>
      <c r="H53" s="1072"/>
      <c r="I53" s="1072"/>
      <c r="J53" s="1073"/>
      <c r="K53" s="248">
        <v>635</v>
      </c>
      <c r="L53" s="256">
        <v>518</v>
      </c>
      <c r="M53" s="256">
        <v>464</v>
      </c>
      <c r="N53" s="256">
        <v>364</v>
      </c>
      <c r="O53" s="264">
        <v>162</v>
      </c>
      <c r="P53" s="103"/>
      <c r="Q53" s="103"/>
      <c r="R53" s="103"/>
      <c r="S53" s="103"/>
      <c r="T53" s="103"/>
      <c r="U53" s="103"/>
    </row>
    <row r="54" spans="1:21" ht="24" customHeight="1" x14ac:dyDescent="0.15">
      <c r="A54" s="103"/>
      <c r="B54" s="227" t="s">
        <v>59</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15">
      <c r="A56" s="103"/>
      <c r="B56" s="229"/>
      <c r="C56" s="234"/>
      <c r="D56" s="234"/>
      <c r="E56" s="241"/>
      <c r="F56" s="241"/>
      <c r="G56" s="241"/>
      <c r="H56" s="241"/>
      <c r="I56" s="241"/>
      <c r="J56" s="244" t="s">
        <v>13</v>
      </c>
      <c r="K56" s="250" t="s">
        <v>270</v>
      </c>
      <c r="L56" s="257" t="s">
        <v>527</v>
      </c>
      <c r="M56" s="257" t="s">
        <v>526</v>
      </c>
      <c r="N56" s="257" t="s">
        <v>528</v>
      </c>
      <c r="O56" s="265" t="s">
        <v>529</v>
      </c>
      <c r="P56" s="103"/>
      <c r="Q56" s="103"/>
      <c r="R56" s="103"/>
      <c r="S56" s="103"/>
      <c r="T56" s="103"/>
      <c r="U56" s="103"/>
    </row>
    <row r="57" spans="1:21" ht="31.5" customHeight="1" x14ac:dyDescent="0.15">
      <c r="B57" s="1080" t="s">
        <v>14</v>
      </c>
      <c r="C57" s="1081"/>
      <c r="D57" s="1074" t="s">
        <v>60</v>
      </c>
      <c r="E57" s="1075"/>
      <c r="F57" s="1075"/>
      <c r="G57" s="1075"/>
      <c r="H57" s="1075"/>
      <c r="I57" s="1075"/>
      <c r="J57" s="1076"/>
      <c r="K57" s="251" t="s">
        <v>201</v>
      </c>
      <c r="L57" s="258" t="s">
        <v>201</v>
      </c>
      <c r="M57" s="258" t="s">
        <v>201</v>
      </c>
      <c r="N57" s="258" t="s">
        <v>201</v>
      </c>
      <c r="O57" s="266" t="s">
        <v>201</v>
      </c>
    </row>
    <row r="58" spans="1:21" ht="31.5" customHeight="1" x14ac:dyDescent="0.15">
      <c r="B58" s="1082"/>
      <c r="C58" s="1083"/>
      <c r="D58" s="1077" t="s">
        <v>57</v>
      </c>
      <c r="E58" s="1078"/>
      <c r="F58" s="1078"/>
      <c r="G58" s="1078"/>
      <c r="H58" s="1078"/>
      <c r="I58" s="1078"/>
      <c r="J58" s="1079"/>
      <c r="K58" s="252" t="s">
        <v>201</v>
      </c>
      <c r="L58" s="259" t="s">
        <v>201</v>
      </c>
      <c r="M58" s="259" t="s">
        <v>201</v>
      </c>
      <c r="N58" s="259" t="s">
        <v>201</v>
      </c>
      <c r="O58" s="267" t="s">
        <v>201</v>
      </c>
    </row>
    <row r="59" spans="1:21" ht="24" customHeight="1" x14ac:dyDescent="0.15">
      <c r="B59" s="230"/>
      <c r="C59" s="230"/>
      <c r="D59" s="239" t="s">
        <v>45</v>
      </c>
      <c r="E59" s="242"/>
      <c r="F59" s="242"/>
      <c r="G59" s="242"/>
      <c r="H59" s="242"/>
      <c r="I59" s="242"/>
      <c r="J59" s="242"/>
      <c r="K59" s="242"/>
      <c r="L59" s="242"/>
      <c r="M59" s="242"/>
      <c r="N59" s="242"/>
      <c r="O59" s="242"/>
    </row>
    <row r="60" spans="1:21" ht="24" customHeight="1" x14ac:dyDescent="0.15">
      <c r="B60" s="231"/>
      <c r="C60" s="231"/>
      <c r="D60" s="239" t="s">
        <v>39</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R4wjQ0WBkUCZ4Px5Q8DMv34c2q+0O5p2ap33JAMVAJmaI/uEz7lkGhsWSrROSw3OuqCShNRK0H9i0zYQ+vsWiQ==" saltValue="qXXkoRivic0OPup6jx0sQ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19</v>
      </c>
    </row>
    <row r="40" spans="2:13" ht="27.75" customHeight="1" x14ac:dyDescent="0.15">
      <c r="B40" s="226" t="s">
        <v>23</v>
      </c>
      <c r="C40" s="232"/>
      <c r="D40" s="232"/>
      <c r="E40" s="240"/>
      <c r="F40" s="240"/>
      <c r="G40" s="240"/>
      <c r="H40" s="243" t="s">
        <v>13</v>
      </c>
      <c r="I40" s="245" t="s">
        <v>523</v>
      </c>
      <c r="J40" s="253" t="s">
        <v>375</v>
      </c>
      <c r="K40" s="253" t="s">
        <v>220</v>
      </c>
      <c r="L40" s="253" t="s">
        <v>410</v>
      </c>
      <c r="M40" s="273" t="s">
        <v>524</v>
      </c>
    </row>
    <row r="41" spans="2:13" ht="27.75" customHeight="1" x14ac:dyDescent="0.15">
      <c r="B41" s="1084" t="s">
        <v>34</v>
      </c>
      <c r="C41" s="1085"/>
      <c r="D41" s="235"/>
      <c r="E41" s="1090" t="s">
        <v>61</v>
      </c>
      <c r="F41" s="1090"/>
      <c r="G41" s="1090"/>
      <c r="H41" s="1091"/>
      <c r="I41" s="246">
        <v>12442</v>
      </c>
      <c r="J41" s="254">
        <v>11430</v>
      </c>
      <c r="K41" s="254">
        <v>10571</v>
      </c>
      <c r="L41" s="254">
        <v>9569</v>
      </c>
      <c r="M41" s="262">
        <v>8461</v>
      </c>
    </row>
    <row r="42" spans="2:13" ht="27.75" customHeight="1" x14ac:dyDescent="0.15">
      <c r="B42" s="1086"/>
      <c r="C42" s="1087"/>
      <c r="D42" s="236"/>
      <c r="E42" s="1092" t="s">
        <v>68</v>
      </c>
      <c r="F42" s="1092"/>
      <c r="G42" s="1092"/>
      <c r="H42" s="1093"/>
      <c r="I42" s="247" t="s">
        <v>201</v>
      </c>
      <c r="J42" s="255" t="s">
        <v>201</v>
      </c>
      <c r="K42" s="255" t="s">
        <v>201</v>
      </c>
      <c r="L42" s="255" t="s">
        <v>201</v>
      </c>
      <c r="M42" s="263" t="s">
        <v>201</v>
      </c>
    </row>
    <row r="43" spans="2:13" ht="27.75" customHeight="1" x14ac:dyDescent="0.15">
      <c r="B43" s="1086"/>
      <c r="C43" s="1087"/>
      <c r="D43" s="236"/>
      <c r="E43" s="1092" t="s">
        <v>69</v>
      </c>
      <c r="F43" s="1092"/>
      <c r="G43" s="1092"/>
      <c r="H43" s="1093"/>
      <c r="I43" s="247">
        <v>6731</v>
      </c>
      <c r="J43" s="255">
        <v>6443</v>
      </c>
      <c r="K43" s="255">
        <v>7300</v>
      </c>
      <c r="L43" s="255">
        <v>6541</v>
      </c>
      <c r="M43" s="263">
        <v>5970</v>
      </c>
    </row>
    <row r="44" spans="2:13" ht="27.75" customHeight="1" x14ac:dyDescent="0.15">
      <c r="B44" s="1086"/>
      <c r="C44" s="1087"/>
      <c r="D44" s="236"/>
      <c r="E44" s="1092" t="s">
        <v>71</v>
      </c>
      <c r="F44" s="1092"/>
      <c r="G44" s="1092"/>
      <c r="H44" s="1093"/>
      <c r="I44" s="247">
        <v>455</v>
      </c>
      <c r="J44" s="255">
        <v>397</v>
      </c>
      <c r="K44" s="255">
        <v>484</v>
      </c>
      <c r="L44" s="255">
        <v>387</v>
      </c>
      <c r="M44" s="263">
        <v>372</v>
      </c>
    </row>
    <row r="45" spans="2:13" ht="27.75" customHeight="1" x14ac:dyDescent="0.15">
      <c r="B45" s="1086"/>
      <c r="C45" s="1087"/>
      <c r="D45" s="236"/>
      <c r="E45" s="1092" t="s">
        <v>73</v>
      </c>
      <c r="F45" s="1092"/>
      <c r="G45" s="1092"/>
      <c r="H45" s="1093"/>
      <c r="I45" s="247">
        <v>1436</v>
      </c>
      <c r="J45" s="255">
        <v>1413</v>
      </c>
      <c r="K45" s="255">
        <v>1309</v>
      </c>
      <c r="L45" s="255">
        <v>1282</v>
      </c>
      <c r="M45" s="263">
        <v>1175</v>
      </c>
    </row>
    <row r="46" spans="2:13" ht="27.75" customHeight="1" x14ac:dyDescent="0.15">
      <c r="B46" s="1086"/>
      <c r="C46" s="1087"/>
      <c r="D46" s="237"/>
      <c r="E46" s="1092" t="s">
        <v>72</v>
      </c>
      <c r="F46" s="1092"/>
      <c r="G46" s="1092"/>
      <c r="H46" s="1093"/>
      <c r="I46" s="247" t="s">
        <v>201</v>
      </c>
      <c r="J46" s="255" t="s">
        <v>201</v>
      </c>
      <c r="K46" s="255" t="s">
        <v>201</v>
      </c>
      <c r="L46" s="255" t="s">
        <v>201</v>
      </c>
      <c r="M46" s="263" t="s">
        <v>201</v>
      </c>
    </row>
    <row r="47" spans="2:13" ht="27.75" customHeight="1" x14ac:dyDescent="0.15">
      <c r="B47" s="1086"/>
      <c r="C47" s="1087"/>
      <c r="D47" s="269"/>
      <c r="E47" s="1094" t="s">
        <v>76</v>
      </c>
      <c r="F47" s="1095"/>
      <c r="G47" s="1095"/>
      <c r="H47" s="1096"/>
      <c r="I47" s="247" t="s">
        <v>201</v>
      </c>
      <c r="J47" s="255" t="s">
        <v>201</v>
      </c>
      <c r="K47" s="255" t="s">
        <v>201</v>
      </c>
      <c r="L47" s="255" t="s">
        <v>201</v>
      </c>
      <c r="M47" s="263" t="s">
        <v>201</v>
      </c>
    </row>
    <row r="48" spans="2:13" ht="27.75" customHeight="1" x14ac:dyDescent="0.15">
      <c r="B48" s="1086"/>
      <c r="C48" s="1087"/>
      <c r="D48" s="236"/>
      <c r="E48" s="1092" t="s">
        <v>81</v>
      </c>
      <c r="F48" s="1092"/>
      <c r="G48" s="1092"/>
      <c r="H48" s="1093"/>
      <c r="I48" s="247" t="s">
        <v>201</v>
      </c>
      <c r="J48" s="255" t="s">
        <v>201</v>
      </c>
      <c r="K48" s="255" t="s">
        <v>201</v>
      </c>
      <c r="L48" s="255" t="s">
        <v>201</v>
      </c>
      <c r="M48" s="263" t="s">
        <v>201</v>
      </c>
    </row>
    <row r="49" spans="2:13" ht="27.75" customHeight="1" x14ac:dyDescent="0.15">
      <c r="B49" s="1088"/>
      <c r="C49" s="1089"/>
      <c r="D49" s="236"/>
      <c r="E49" s="1092" t="s">
        <v>87</v>
      </c>
      <c r="F49" s="1092"/>
      <c r="G49" s="1092"/>
      <c r="H49" s="1093"/>
      <c r="I49" s="247" t="s">
        <v>201</v>
      </c>
      <c r="J49" s="255" t="s">
        <v>201</v>
      </c>
      <c r="K49" s="255" t="s">
        <v>201</v>
      </c>
      <c r="L49" s="255" t="s">
        <v>201</v>
      </c>
      <c r="M49" s="263" t="s">
        <v>201</v>
      </c>
    </row>
    <row r="50" spans="2:13" ht="27.75" customHeight="1" x14ac:dyDescent="0.15">
      <c r="B50" s="1099" t="s">
        <v>89</v>
      </c>
      <c r="C50" s="1100"/>
      <c r="D50" s="270"/>
      <c r="E50" s="1092" t="s">
        <v>91</v>
      </c>
      <c r="F50" s="1092"/>
      <c r="G50" s="1092"/>
      <c r="H50" s="1093"/>
      <c r="I50" s="247">
        <v>1307</v>
      </c>
      <c r="J50" s="255">
        <v>1619</v>
      </c>
      <c r="K50" s="255">
        <v>1891</v>
      </c>
      <c r="L50" s="255">
        <v>2189</v>
      </c>
      <c r="M50" s="263">
        <v>2263</v>
      </c>
    </row>
    <row r="51" spans="2:13" ht="27.75" customHeight="1" x14ac:dyDescent="0.15">
      <c r="B51" s="1086"/>
      <c r="C51" s="1087"/>
      <c r="D51" s="236"/>
      <c r="E51" s="1092" t="s">
        <v>94</v>
      </c>
      <c r="F51" s="1092"/>
      <c r="G51" s="1092"/>
      <c r="H51" s="1093"/>
      <c r="I51" s="247">
        <v>817</v>
      </c>
      <c r="J51" s="255">
        <v>856</v>
      </c>
      <c r="K51" s="255">
        <v>875</v>
      </c>
      <c r="L51" s="255">
        <v>832</v>
      </c>
      <c r="M51" s="263">
        <v>767</v>
      </c>
    </row>
    <row r="52" spans="2:13" ht="27.75" customHeight="1" x14ac:dyDescent="0.15">
      <c r="B52" s="1088"/>
      <c r="C52" s="1089"/>
      <c r="D52" s="236"/>
      <c r="E52" s="1092" t="s">
        <v>42</v>
      </c>
      <c r="F52" s="1092"/>
      <c r="G52" s="1092"/>
      <c r="H52" s="1093"/>
      <c r="I52" s="247">
        <v>13100</v>
      </c>
      <c r="J52" s="255">
        <v>12617</v>
      </c>
      <c r="K52" s="255">
        <v>12883</v>
      </c>
      <c r="L52" s="255">
        <v>12214</v>
      </c>
      <c r="M52" s="263">
        <v>11521</v>
      </c>
    </row>
    <row r="53" spans="2:13" ht="27.75" customHeight="1" x14ac:dyDescent="0.15">
      <c r="B53" s="1070" t="s">
        <v>50</v>
      </c>
      <c r="C53" s="1071"/>
      <c r="D53" s="238"/>
      <c r="E53" s="1097" t="s">
        <v>96</v>
      </c>
      <c r="F53" s="1097"/>
      <c r="G53" s="1097"/>
      <c r="H53" s="1098"/>
      <c r="I53" s="248">
        <v>5841</v>
      </c>
      <c r="J53" s="256">
        <v>4591</v>
      </c>
      <c r="K53" s="256">
        <v>4014</v>
      </c>
      <c r="L53" s="256">
        <v>2544</v>
      </c>
      <c r="M53" s="264">
        <v>1427</v>
      </c>
    </row>
    <row r="54" spans="2:13" ht="27.75" customHeight="1" x14ac:dyDescent="0.15">
      <c r="B54" s="209" t="s">
        <v>97</v>
      </c>
      <c r="C54" s="268"/>
      <c r="D54" s="268"/>
      <c r="E54" s="271"/>
      <c r="F54" s="271"/>
      <c r="G54" s="271"/>
      <c r="H54" s="271"/>
      <c r="I54" s="272"/>
      <c r="J54" s="272"/>
      <c r="K54" s="272"/>
      <c r="L54" s="272"/>
      <c r="M54" s="27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BPegagz5pzAd1NROCMGqGxpt9pTR/y588lUm7r9wAZ1TA+Qv3FIkHWRys10S3M4hherogRebB+P3g1+FhPVMQ==" saltValue="+JA95hglXw1QKOqm0kvWA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89" t="s">
        <v>92</v>
      </c>
    </row>
    <row r="54" spans="2:8" ht="29.25" customHeight="1" x14ac:dyDescent="0.2">
      <c r="B54" s="274" t="s">
        <v>5</v>
      </c>
      <c r="C54" s="280"/>
      <c r="D54" s="280"/>
      <c r="E54" s="281" t="s">
        <v>13</v>
      </c>
      <c r="F54" s="282" t="s">
        <v>220</v>
      </c>
      <c r="G54" s="282" t="s">
        <v>410</v>
      </c>
      <c r="H54" s="290" t="s">
        <v>524</v>
      </c>
    </row>
    <row r="55" spans="2:8" ht="52.5" customHeight="1" x14ac:dyDescent="0.15">
      <c r="B55" s="275"/>
      <c r="C55" s="1101" t="s">
        <v>101</v>
      </c>
      <c r="D55" s="1101"/>
      <c r="E55" s="1102"/>
      <c r="F55" s="283">
        <v>534</v>
      </c>
      <c r="G55" s="283">
        <v>534</v>
      </c>
      <c r="H55" s="291">
        <v>635</v>
      </c>
    </row>
    <row r="56" spans="2:8" ht="52.5" customHeight="1" x14ac:dyDescent="0.15">
      <c r="B56" s="276"/>
      <c r="C56" s="1103" t="s">
        <v>104</v>
      </c>
      <c r="D56" s="1103"/>
      <c r="E56" s="1104"/>
      <c r="F56" s="284">
        <v>364</v>
      </c>
      <c r="G56" s="284">
        <v>294</v>
      </c>
      <c r="H56" s="292">
        <v>255</v>
      </c>
    </row>
    <row r="57" spans="2:8" ht="53.25" customHeight="1" x14ac:dyDescent="0.15">
      <c r="B57" s="276"/>
      <c r="C57" s="1105" t="s">
        <v>65</v>
      </c>
      <c r="D57" s="1105"/>
      <c r="E57" s="1106"/>
      <c r="F57" s="285">
        <v>1493</v>
      </c>
      <c r="G57" s="285">
        <v>1582</v>
      </c>
      <c r="H57" s="293">
        <v>1584</v>
      </c>
    </row>
    <row r="58" spans="2:8" ht="45.75" customHeight="1" x14ac:dyDescent="0.15">
      <c r="B58" s="277"/>
      <c r="C58" s="1107" t="s">
        <v>537</v>
      </c>
      <c r="D58" s="1108"/>
      <c r="E58" s="1109"/>
      <c r="F58" s="286">
        <v>685</v>
      </c>
      <c r="G58" s="286">
        <v>772</v>
      </c>
      <c r="H58" s="294">
        <v>772</v>
      </c>
    </row>
    <row r="59" spans="2:8" ht="45.75" customHeight="1" x14ac:dyDescent="0.15">
      <c r="B59" s="277"/>
      <c r="C59" s="1107" t="s">
        <v>538</v>
      </c>
      <c r="D59" s="1108"/>
      <c r="E59" s="1109"/>
      <c r="F59" s="286">
        <v>752</v>
      </c>
      <c r="G59" s="286">
        <v>753</v>
      </c>
      <c r="H59" s="294">
        <v>753</v>
      </c>
    </row>
    <row r="60" spans="2:8" ht="45.75" customHeight="1" x14ac:dyDescent="0.15">
      <c r="B60" s="277"/>
      <c r="C60" s="1107" t="s">
        <v>256</v>
      </c>
      <c r="D60" s="1108"/>
      <c r="E60" s="1109"/>
      <c r="F60" s="286">
        <v>22</v>
      </c>
      <c r="G60" s="286">
        <v>22</v>
      </c>
      <c r="H60" s="294">
        <v>24</v>
      </c>
    </row>
    <row r="61" spans="2:8" ht="45.75" customHeight="1" x14ac:dyDescent="0.15">
      <c r="B61" s="277"/>
      <c r="C61" s="1107" t="s">
        <v>539</v>
      </c>
      <c r="D61" s="1108"/>
      <c r="E61" s="1109"/>
      <c r="F61" s="286">
        <v>20</v>
      </c>
      <c r="G61" s="286">
        <v>20</v>
      </c>
      <c r="H61" s="294">
        <v>20</v>
      </c>
    </row>
    <row r="62" spans="2:8" ht="45.75" customHeight="1" x14ac:dyDescent="0.15">
      <c r="B62" s="278"/>
      <c r="C62" s="1110" t="s">
        <v>540</v>
      </c>
      <c r="D62" s="1111"/>
      <c r="E62" s="1112"/>
      <c r="F62" s="287">
        <v>13</v>
      </c>
      <c r="G62" s="287">
        <v>13</v>
      </c>
      <c r="H62" s="295">
        <v>13</v>
      </c>
    </row>
    <row r="63" spans="2:8" ht="52.5" customHeight="1" x14ac:dyDescent="0.15">
      <c r="B63" s="279"/>
      <c r="C63" s="1113" t="s">
        <v>106</v>
      </c>
      <c r="D63" s="1113"/>
      <c r="E63" s="1114"/>
      <c r="F63" s="288">
        <v>2391</v>
      </c>
      <c r="G63" s="288">
        <v>2409</v>
      </c>
      <c r="H63" s="296">
        <v>2474</v>
      </c>
    </row>
    <row r="64" spans="2:8" ht="15" customHeight="1" x14ac:dyDescent="0.15"/>
    <row r="65" ht="0" hidden="1" customHeight="1" x14ac:dyDescent="0.15"/>
    <row r="66" ht="0" hidden="1" customHeight="1" x14ac:dyDescent="0.15"/>
  </sheetData>
  <sheetProtection algorithmName="SHA-512" hashValue="RJ30skk1ZjQeKQVSg4bxuYfrOAQLtQlZsfKfRzFfsBAWW4uzdsY2R0HgQniKJS3NpmkMZmqmgixOeMmS+KoQXw==" saltValue="S/bQsSbUnOOIrU7rDrIXMw=="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SheetLayoutView="55" workbookViewId="0"/>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298"/>
      <c r="B1" s="300"/>
      <c r="DD1" s="108"/>
      <c r="DE1" s="108"/>
    </row>
    <row r="2" spans="1:143" ht="25.5" customHeight="1" x14ac:dyDescent="0.15">
      <c r="A2" s="299"/>
      <c r="C2" s="299"/>
      <c r="O2" s="299"/>
      <c r="P2" s="299"/>
      <c r="Q2" s="299"/>
      <c r="R2" s="299"/>
      <c r="S2" s="299"/>
      <c r="T2" s="299"/>
      <c r="U2" s="299"/>
      <c r="V2" s="299"/>
      <c r="W2" s="299"/>
      <c r="X2" s="299"/>
      <c r="Y2" s="299"/>
      <c r="Z2" s="299"/>
      <c r="AA2" s="299"/>
      <c r="AB2" s="299"/>
      <c r="AC2" s="299"/>
      <c r="AD2" s="299"/>
      <c r="AE2" s="299"/>
      <c r="AF2" s="299"/>
      <c r="AG2" s="299"/>
      <c r="AH2" s="299"/>
      <c r="AI2" s="299"/>
      <c r="AU2" s="299"/>
      <c r="BG2" s="299"/>
      <c r="BS2" s="299"/>
      <c r="CE2" s="299"/>
      <c r="CQ2" s="299"/>
      <c r="DD2" s="108"/>
      <c r="DE2" s="108"/>
    </row>
    <row r="3" spans="1:143" ht="25.5" customHeight="1" x14ac:dyDescent="0.15">
      <c r="A3" s="299"/>
      <c r="C3" s="299"/>
      <c r="O3" s="299"/>
      <c r="P3" s="299"/>
      <c r="Q3" s="299"/>
      <c r="R3" s="299"/>
      <c r="S3" s="299"/>
      <c r="T3" s="299"/>
      <c r="U3" s="299"/>
      <c r="V3" s="299"/>
      <c r="W3" s="299"/>
      <c r="X3" s="299"/>
      <c r="Y3" s="299"/>
      <c r="Z3" s="299"/>
      <c r="AA3" s="299"/>
      <c r="AB3" s="299"/>
      <c r="AC3" s="299"/>
      <c r="AD3" s="299"/>
      <c r="AE3" s="299"/>
      <c r="AF3" s="299"/>
      <c r="AG3" s="299"/>
      <c r="AH3" s="299"/>
      <c r="AI3" s="299"/>
      <c r="AU3" s="299"/>
      <c r="BG3" s="299"/>
      <c r="BS3" s="299"/>
      <c r="CE3" s="299"/>
      <c r="CQ3" s="299"/>
      <c r="DD3" s="108"/>
      <c r="DE3" s="108"/>
    </row>
    <row r="4" spans="1:143" s="95" customFormat="1" x14ac:dyDescent="0.15">
      <c r="A4" s="299"/>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299"/>
      <c r="BD4" s="299"/>
      <c r="BE4" s="299"/>
      <c r="BF4" s="299"/>
      <c r="BG4" s="299"/>
      <c r="BH4" s="299"/>
      <c r="BI4" s="299"/>
      <c r="BJ4" s="299"/>
      <c r="BK4" s="299"/>
      <c r="BL4" s="299"/>
      <c r="BM4" s="299"/>
      <c r="BN4" s="299"/>
      <c r="BO4" s="299"/>
      <c r="BP4" s="299"/>
      <c r="BQ4" s="299"/>
      <c r="BR4" s="299"/>
      <c r="BS4" s="299"/>
      <c r="BT4" s="299"/>
      <c r="BU4" s="299"/>
      <c r="BV4" s="299"/>
      <c r="BW4" s="299"/>
      <c r="BX4" s="299"/>
      <c r="BY4" s="299"/>
      <c r="BZ4" s="299"/>
      <c r="CA4" s="299"/>
      <c r="CB4" s="299"/>
      <c r="CC4" s="299"/>
      <c r="CD4" s="299"/>
      <c r="CE4" s="299"/>
      <c r="CF4" s="299"/>
      <c r="CG4" s="299"/>
      <c r="CH4" s="299"/>
      <c r="CI4" s="299"/>
      <c r="CJ4" s="299"/>
      <c r="CK4" s="299"/>
      <c r="CL4" s="299"/>
      <c r="CM4" s="299"/>
      <c r="CN4" s="299"/>
      <c r="CO4" s="299"/>
      <c r="CP4" s="299"/>
      <c r="CQ4" s="299"/>
      <c r="CR4" s="299"/>
      <c r="CS4" s="299"/>
      <c r="CT4" s="299"/>
      <c r="CU4" s="299"/>
      <c r="CV4" s="299"/>
      <c r="CW4" s="299"/>
      <c r="CX4" s="299"/>
      <c r="CY4" s="299"/>
      <c r="CZ4" s="299"/>
      <c r="DA4" s="299"/>
      <c r="DB4" s="299"/>
      <c r="DC4" s="299"/>
      <c r="DD4" s="321"/>
      <c r="DE4" s="321"/>
      <c r="DF4" s="94"/>
      <c r="DG4" s="94"/>
      <c r="DH4" s="94"/>
      <c r="DI4" s="94"/>
      <c r="DJ4" s="94"/>
      <c r="DK4" s="94"/>
      <c r="DL4" s="94"/>
      <c r="DM4" s="94"/>
      <c r="DN4" s="94"/>
      <c r="DO4" s="94"/>
      <c r="DP4" s="94"/>
      <c r="DQ4" s="94"/>
      <c r="DR4" s="94"/>
      <c r="DS4" s="94"/>
      <c r="DT4" s="94"/>
      <c r="DU4" s="94"/>
      <c r="DV4" s="94"/>
      <c r="DW4" s="94"/>
    </row>
    <row r="5" spans="1:143" s="95" customFormat="1" x14ac:dyDescent="0.15">
      <c r="A5" s="299"/>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c r="AU5" s="299"/>
      <c r="AV5" s="299"/>
      <c r="AW5" s="299"/>
      <c r="AX5" s="299"/>
      <c r="AY5" s="299"/>
      <c r="AZ5" s="299"/>
      <c r="BA5" s="299"/>
      <c r="BB5" s="299"/>
      <c r="BC5" s="299"/>
      <c r="BD5" s="299"/>
      <c r="BE5" s="299"/>
      <c r="BF5" s="299"/>
      <c r="BG5" s="299"/>
      <c r="BH5" s="299"/>
      <c r="BI5" s="299"/>
      <c r="BJ5" s="299"/>
      <c r="BK5" s="299"/>
      <c r="BL5" s="299"/>
      <c r="BM5" s="299"/>
      <c r="BN5" s="299"/>
      <c r="BO5" s="299"/>
      <c r="BP5" s="299"/>
      <c r="BQ5" s="299"/>
      <c r="BR5" s="299"/>
      <c r="BS5" s="299"/>
      <c r="BT5" s="299"/>
      <c r="BU5" s="299"/>
      <c r="BV5" s="299"/>
      <c r="BW5" s="299"/>
      <c r="BX5" s="299"/>
      <c r="BY5" s="299"/>
      <c r="BZ5" s="299"/>
      <c r="CA5" s="299"/>
      <c r="CB5" s="299"/>
      <c r="CC5" s="299"/>
      <c r="CD5" s="299"/>
      <c r="CE5" s="299"/>
      <c r="CF5" s="299"/>
      <c r="CG5" s="299"/>
      <c r="CH5" s="299"/>
      <c r="CI5" s="299"/>
      <c r="CJ5" s="299"/>
      <c r="CK5" s="299"/>
      <c r="CL5" s="299"/>
      <c r="CM5" s="299"/>
      <c r="CN5" s="299"/>
      <c r="CO5" s="299"/>
      <c r="CP5" s="299"/>
      <c r="CQ5" s="299"/>
      <c r="CR5" s="299"/>
      <c r="CS5" s="299"/>
      <c r="CT5" s="299"/>
      <c r="CU5" s="299"/>
      <c r="CV5" s="299"/>
      <c r="CW5" s="299"/>
      <c r="CX5" s="299"/>
      <c r="CY5" s="299"/>
      <c r="CZ5" s="299"/>
      <c r="DA5" s="299"/>
      <c r="DB5" s="299"/>
      <c r="DC5" s="299"/>
      <c r="DD5" s="321"/>
      <c r="DE5" s="321"/>
      <c r="DF5" s="94"/>
      <c r="DG5" s="94"/>
      <c r="DH5" s="94"/>
      <c r="DI5" s="94"/>
      <c r="DJ5" s="94"/>
      <c r="DK5" s="94"/>
      <c r="DL5" s="94"/>
      <c r="DM5" s="94"/>
      <c r="DN5" s="94"/>
      <c r="DO5" s="94"/>
      <c r="DP5" s="94"/>
      <c r="DQ5" s="94"/>
      <c r="DR5" s="94"/>
      <c r="DS5" s="94"/>
      <c r="DT5" s="94"/>
      <c r="DU5" s="94"/>
      <c r="DV5" s="94"/>
      <c r="DW5" s="94"/>
    </row>
    <row r="6" spans="1:143" s="95" customFormat="1" x14ac:dyDescent="0.15">
      <c r="A6" s="299"/>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299"/>
      <c r="CE6" s="299"/>
      <c r="CF6" s="299"/>
      <c r="CG6" s="299"/>
      <c r="CH6" s="299"/>
      <c r="CI6" s="299"/>
      <c r="CJ6" s="299"/>
      <c r="CK6" s="299"/>
      <c r="CL6" s="299"/>
      <c r="CM6" s="299"/>
      <c r="CN6" s="299"/>
      <c r="CO6" s="299"/>
      <c r="CP6" s="299"/>
      <c r="CQ6" s="299"/>
      <c r="CR6" s="299"/>
      <c r="CS6" s="299"/>
      <c r="CT6" s="299"/>
      <c r="CU6" s="299"/>
      <c r="CV6" s="299"/>
      <c r="CW6" s="299"/>
      <c r="CX6" s="299"/>
      <c r="CY6" s="299"/>
      <c r="CZ6" s="299"/>
      <c r="DA6" s="299"/>
      <c r="DB6" s="299"/>
      <c r="DC6" s="299"/>
      <c r="DD6" s="321"/>
      <c r="DE6" s="321"/>
      <c r="DF6" s="94"/>
      <c r="DG6" s="94"/>
      <c r="DH6" s="94"/>
      <c r="DI6" s="94"/>
      <c r="DJ6" s="94"/>
      <c r="DK6" s="94"/>
      <c r="DL6" s="94"/>
      <c r="DM6" s="94"/>
      <c r="DN6" s="94"/>
      <c r="DO6" s="94"/>
      <c r="DP6" s="94"/>
      <c r="DQ6" s="94"/>
      <c r="DR6" s="94"/>
      <c r="DS6" s="94"/>
      <c r="DT6" s="94"/>
      <c r="DU6" s="94"/>
      <c r="DV6" s="94"/>
      <c r="DW6" s="94"/>
    </row>
    <row r="7" spans="1:143" s="95" customFormat="1" x14ac:dyDescent="0.15">
      <c r="A7" s="299"/>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c r="BV7" s="299"/>
      <c r="BW7" s="299"/>
      <c r="BX7" s="299"/>
      <c r="BY7" s="299"/>
      <c r="BZ7" s="299"/>
      <c r="CA7" s="299"/>
      <c r="CB7" s="299"/>
      <c r="CC7" s="299"/>
      <c r="CD7" s="299"/>
      <c r="CE7" s="299"/>
      <c r="CF7" s="299"/>
      <c r="CG7" s="299"/>
      <c r="CH7" s="299"/>
      <c r="CI7" s="299"/>
      <c r="CJ7" s="299"/>
      <c r="CK7" s="299"/>
      <c r="CL7" s="299"/>
      <c r="CM7" s="299"/>
      <c r="CN7" s="299"/>
      <c r="CO7" s="299"/>
      <c r="CP7" s="299"/>
      <c r="CQ7" s="299"/>
      <c r="CR7" s="299"/>
      <c r="CS7" s="299"/>
      <c r="CT7" s="299"/>
      <c r="CU7" s="299"/>
      <c r="CV7" s="299"/>
      <c r="CW7" s="299"/>
      <c r="CX7" s="299"/>
      <c r="CY7" s="299"/>
      <c r="CZ7" s="299"/>
      <c r="DA7" s="299"/>
      <c r="DB7" s="299"/>
      <c r="DC7" s="299"/>
      <c r="DD7" s="321"/>
      <c r="DE7" s="321"/>
      <c r="DF7" s="94"/>
      <c r="DG7" s="94"/>
      <c r="DH7" s="94"/>
      <c r="DI7" s="94"/>
      <c r="DJ7" s="94"/>
      <c r="DK7" s="94"/>
      <c r="DL7" s="94"/>
      <c r="DM7" s="94"/>
      <c r="DN7" s="94"/>
      <c r="DO7" s="94"/>
      <c r="DP7" s="94"/>
      <c r="DQ7" s="94"/>
      <c r="DR7" s="94"/>
      <c r="DS7" s="94"/>
      <c r="DT7" s="94"/>
      <c r="DU7" s="94"/>
      <c r="DV7" s="94"/>
      <c r="DW7" s="94"/>
    </row>
    <row r="8" spans="1:143" s="95" customFormat="1" x14ac:dyDescent="0.15">
      <c r="A8" s="299"/>
      <c r="B8" s="299"/>
      <c r="C8" s="299"/>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299"/>
      <c r="BE8" s="299"/>
      <c r="BF8" s="299"/>
      <c r="BG8" s="299"/>
      <c r="BH8" s="299"/>
      <c r="BI8" s="299"/>
      <c r="BJ8" s="299"/>
      <c r="BK8" s="299"/>
      <c r="BL8" s="299"/>
      <c r="BM8" s="299"/>
      <c r="BN8" s="299"/>
      <c r="BO8" s="299"/>
      <c r="BP8" s="299"/>
      <c r="BQ8" s="299"/>
      <c r="BR8" s="299"/>
      <c r="BS8" s="299"/>
      <c r="BT8" s="299"/>
      <c r="BU8" s="299"/>
      <c r="BV8" s="299"/>
      <c r="BW8" s="299"/>
      <c r="BX8" s="299"/>
      <c r="BY8" s="299"/>
      <c r="BZ8" s="299"/>
      <c r="CA8" s="299"/>
      <c r="CB8" s="299"/>
      <c r="CC8" s="299"/>
      <c r="CD8" s="299"/>
      <c r="CE8" s="299"/>
      <c r="CF8" s="299"/>
      <c r="CG8" s="299"/>
      <c r="CH8" s="299"/>
      <c r="CI8" s="299"/>
      <c r="CJ8" s="299"/>
      <c r="CK8" s="299"/>
      <c r="CL8" s="299"/>
      <c r="CM8" s="299"/>
      <c r="CN8" s="299"/>
      <c r="CO8" s="299"/>
      <c r="CP8" s="299"/>
      <c r="CQ8" s="299"/>
      <c r="CR8" s="299"/>
      <c r="CS8" s="299"/>
      <c r="CT8" s="299"/>
      <c r="CU8" s="299"/>
      <c r="CV8" s="299"/>
      <c r="CW8" s="299"/>
      <c r="CX8" s="299"/>
      <c r="CY8" s="299"/>
      <c r="CZ8" s="299"/>
      <c r="DA8" s="299"/>
      <c r="DB8" s="299"/>
      <c r="DC8" s="299"/>
      <c r="DD8" s="321"/>
      <c r="DE8" s="321"/>
      <c r="DF8" s="94"/>
      <c r="DG8" s="94"/>
      <c r="DH8" s="94"/>
      <c r="DI8" s="94"/>
      <c r="DJ8" s="94"/>
      <c r="DK8" s="94"/>
      <c r="DL8" s="94"/>
      <c r="DM8" s="94"/>
      <c r="DN8" s="94"/>
      <c r="DO8" s="94"/>
      <c r="DP8" s="94"/>
      <c r="DQ8" s="94"/>
      <c r="DR8" s="94"/>
      <c r="DS8" s="94"/>
      <c r="DT8" s="94"/>
      <c r="DU8" s="94"/>
      <c r="DV8" s="94"/>
      <c r="DW8" s="94"/>
    </row>
    <row r="9" spans="1:143" s="95" customFormat="1" x14ac:dyDescent="0.15">
      <c r="A9" s="299"/>
      <c r="B9" s="299"/>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299"/>
      <c r="BC9" s="299"/>
      <c r="BD9" s="299"/>
      <c r="BE9" s="299"/>
      <c r="BF9" s="299"/>
      <c r="BG9" s="299"/>
      <c r="BH9" s="299"/>
      <c r="BI9" s="299"/>
      <c r="BJ9" s="299"/>
      <c r="BK9" s="299"/>
      <c r="BL9" s="299"/>
      <c r="BM9" s="299"/>
      <c r="BN9" s="299"/>
      <c r="BO9" s="299"/>
      <c r="BP9" s="299"/>
      <c r="BQ9" s="299"/>
      <c r="BR9" s="299"/>
      <c r="BS9" s="299"/>
      <c r="BT9" s="299"/>
      <c r="BU9" s="299"/>
      <c r="BV9" s="299"/>
      <c r="BW9" s="299"/>
      <c r="BX9" s="299"/>
      <c r="BY9" s="299"/>
      <c r="BZ9" s="299"/>
      <c r="CA9" s="299"/>
      <c r="CB9" s="299"/>
      <c r="CC9" s="299"/>
      <c r="CD9" s="299"/>
      <c r="CE9" s="299"/>
      <c r="CF9" s="299"/>
      <c r="CG9" s="299"/>
      <c r="CH9" s="299"/>
      <c r="CI9" s="299"/>
      <c r="CJ9" s="299"/>
      <c r="CK9" s="299"/>
      <c r="CL9" s="299"/>
      <c r="CM9" s="299"/>
      <c r="CN9" s="299"/>
      <c r="CO9" s="299"/>
      <c r="CP9" s="299"/>
      <c r="CQ9" s="299"/>
      <c r="CR9" s="299"/>
      <c r="CS9" s="299"/>
      <c r="CT9" s="299"/>
      <c r="CU9" s="299"/>
      <c r="CV9" s="299"/>
      <c r="CW9" s="299"/>
      <c r="CX9" s="299"/>
      <c r="CY9" s="299"/>
      <c r="CZ9" s="299"/>
      <c r="DA9" s="299"/>
      <c r="DB9" s="299"/>
      <c r="DC9" s="299"/>
      <c r="DD9" s="321"/>
      <c r="DE9" s="321"/>
      <c r="DF9" s="94"/>
      <c r="DG9" s="94"/>
      <c r="DH9" s="94"/>
      <c r="DI9" s="94"/>
      <c r="DJ9" s="94"/>
      <c r="DK9" s="94"/>
      <c r="DL9" s="94"/>
      <c r="DM9" s="94"/>
      <c r="DN9" s="94"/>
      <c r="DO9" s="94"/>
      <c r="DP9" s="94"/>
      <c r="DQ9" s="94"/>
      <c r="DR9" s="94"/>
      <c r="DS9" s="94"/>
      <c r="DT9" s="94"/>
      <c r="DU9" s="94"/>
      <c r="DV9" s="94"/>
      <c r="DW9" s="94"/>
    </row>
    <row r="10" spans="1:143" s="95" customFormat="1" x14ac:dyDescent="0.15">
      <c r="A10" s="299"/>
      <c r="B10" s="299"/>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299"/>
      <c r="AY10" s="299"/>
      <c r="AZ10" s="299"/>
      <c r="BA10" s="299"/>
      <c r="BB10" s="299"/>
      <c r="BC10" s="299"/>
      <c r="BD10" s="299"/>
      <c r="BE10" s="299"/>
      <c r="BF10" s="299"/>
      <c r="BG10" s="299"/>
      <c r="BH10" s="299"/>
      <c r="BI10" s="299"/>
      <c r="BJ10" s="299"/>
      <c r="BK10" s="299"/>
      <c r="BL10" s="299"/>
      <c r="BM10" s="299"/>
      <c r="BN10" s="299"/>
      <c r="BO10" s="299"/>
      <c r="BP10" s="299"/>
      <c r="BQ10" s="299"/>
      <c r="BR10" s="299"/>
      <c r="BS10" s="299"/>
      <c r="BT10" s="299"/>
      <c r="BU10" s="299"/>
      <c r="BV10" s="299"/>
      <c r="BW10" s="299"/>
      <c r="BX10" s="299"/>
      <c r="BY10" s="299"/>
      <c r="BZ10" s="299"/>
      <c r="CA10" s="299"/>
      <c r="CB10" s="299"/>
      <c r="CC10" s="299"/>
      <c r="CD10" s="299"/>
      <c r="CE10" s="299"/>
      <c r="CF10" s="299"/>
      <c r="CG10" s="299"/>
      <c r="CH10" s="299"/>
      <c r="CI10" s="299"/>
      <c r="CJ10" s="299"/>
      <c r="CK10" s="299"/>
      <c r="CL10" s="299"/>
      <c r="CM10" s="299"/>
      <c r="CN10" s="299"/>
      <c r="CO10" s="299"/>
      <c r="CP10" s="299"/>
      <c r="CQ10" s="299"/>
      <c r="CR10" s="299"/>
      <c r="CS10" s="299"/>
      <c r="CT10" s="299"/>
      <c r="CU10" s="299"/>
      <c r="CV10" s="299"/>
      <c r="CW10" s="299"/>
      <c r="CX10" s="299"/>
      <c r="CY10" s="299"/>
      <c r="CZ10" s="299"/>
      <c r="DA10" s="299"/>
      <c r="DB10" s="299"/>
      <c r="DC10" s="299"/>
      <c r="DD10" s="321"/>
      <c r="DE10" s="321"/>
      <c r="DF10" s="94"/>
      <c r="DG10" s="94"/>
      <c r="DH10" s="94"/>
      <c r="DI10" s="94"/>
      <c r="DJ10" s="94"/>
      <c r="DK10" s="94"/>
      <c r="DL10" s="94"/>
      <c r="DM10" s="94"/>
      <c r="DN10" s="94"/>
      <c r="DO10" s="94"/>
      <c r="DP10" s="94"/>
      <c r="DQ10" s="94"/>
      <c r="DR10" s="94"/>
      <c r="DS10" s="94"/>
      <c r="DT10" s="94"/>
      <c r="DU10" s="94"/>
      <c r="DV10" s="94"/>
      <c r="DW10" s="94"/>
      <c r="EM10" s="95" t="s">
        <v>25</v>
      </c>
    </row>
    <row r="11" spans="1:143" s="95" customFormat="1" x14ac:dyDescent="0.15">
      <c r="A11" s="299"/>
      <c r="B11" s="299"/>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99"/>
      <c r="AY11" s="299"/>
      <c r="AZ11" s="299"/>
      <c r="BA11" s="299"/>
      <c r="BB11" s="299"/>
      <c r="BC11" s="299"/>
      <c r="BD11" s="299"/>
      <c r="BE11" s="299"/>
      <c r="BF11" s="299"/>
      <c r="BG11" s="299"/>
      <c r="BH11" s="299"/>
      <c r="BI11" s="299"/>
      <c r="BJ11" s="299"/>
      <c r="BK11" s="299"/>
      <c r="BL11" s="299"/>
      <c r="BM11" s="299"/>
      <c r="BN11" s="299"/>
      <c r="BO11" s="299"/>
      <c r="BP11" s="299"/>
      <c r="BQ11" s="299"/>
      <c r="BR11" s="299"/>
      <c r="BS11" s="299"/>
      <c r="BT11" s="299"/>
      <c r="BU11" s="299"/>
      <c r="BV11" s="299"/>
      <c r="BW11" s="299"/>
      <c r="BX11" s="299"/>
      <c r="BY11" s="299"/>
      <c r="BZ11" s="299"/>
      <c r="CA11" s="299"/>
      <c r="CB11" s="299"/>
      <c r="CC11" s="299"/>
      <c r="CD11" s="299"/>
      <c r="CE11" s="299"/>
      <c r="CF11" s="299"/>
      <c r="CG11" s="299"/>
      <c r="CH11" s="299"/>
      <c r="CI11" s="299"/>
      <c r="CJ11" s="299"/>
      <c r="CK11" s="299"/>
      <c r="CL11" s="299"/>
      <c r="CM11" s="299"/>
      <c r="CN11" s="299"/>
      <c r="CO11" s="299"/>
      <c r="CP11" s="299"/>
      <c r="CQ11" s="299"/>
      <c r="CR11" s="299"/>
      <c r="CS11" s="299"/>
      <c r="CT11" s="299"/>
      <c r="CU11" s="299"/>
      <c r="CV11" s="299"/>
      <c r="CW11" s="299"/>
      <c r="CX11" s="299"/>
      <c r="CY11" s="299"/>
      <c r="CZ11" s="299"/>
      <c r="DA11" s="299"/>
      <c r="DB11" s="299"/>
      <c r="DC11" s="299"/>
      <c r="DD11" s="321"/>
      <c r="DE11" s="321"/>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299"/>
      <c r="B12" s="299"/>
      <c r="C12" s="299"/>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299"/>
      <c r="AT12" s="299"/>
      <c r="AU12" s="299"/>
      <c r="AV12" s="299"/>
      <c r="AW12" s="299"/>
      <c r="AX12" s="299"/>
      <c r="AY12" s="299"/>
      <c r="AZ12" s="299"/>
      <c r="BA12" s="299"/>
      <c r="BB12" s="299"/>
      <c r="BC12" s="299"/>
      <c r="BD12" s="299"/>
      <c r="BE12" s="299"/>
      <c r="BF12" s="299"/>
      <c r="BG12" s="299"/>
      <c r="BH12" s="299"/>
      <c r="BI12" s="299"/>
      <c r="BJ12" s="299"/>
      <c r="BK12" s="299"/>
      <c r="BL12" s="299"/>
      <c r="BM12" s="299"/>
      <c r="BN12" s="299"/>
      <c r="BO12" s="299"/>
      <c r="BP12" s="299"/>
      <c r="BQ12" s="299"/>
      <c r="BR12" s="299"/>
      <c r="BS12" s="299"/>
      <c r="BT12" s="299"/>
      <c r="BU12" s="299"/>
      <c r="BV12" s="299"/>
      <c r="BW12" s="299"/>
      <c r="BX12" s="299"/>
      <c r="BY12" s="299"/>
      <c r="BZ12" s="299"/>
      <c r="CA12" s="299"/>
      <c r="CB12" s="299"/>
      <c r="CC12" s="299"/>
      <c r="CD12" s="299"/>
      <c r="CE12" s="299"/>
      <c r="CF12" s="299"/>
      <c r="CG12" s="299"/>
      <c r="CH12" s="299"/>
      <c r="CI12" s="299"/>
      <c r="CJ12" s="299"/>
      <c r="CK12" s="299"/>
      <c r="CL12" s="299"/>
      <c r="CM12" s="299"/>
      <c r="CN12" s="299"/>
      <c r="CO12" s="299"/>
      <c r="CP12" s="299"/>
      <c r="CQ12" s="299"/>
      <c r="CR12" s="299"/>
      <c r="CS12" s="299"/>
      <c r="CT12" s="299"/>
      <c r="CU12" s="299"/>
      <c r="CV12" s="299"/>
      <c r="CW12" s="299"/>
      <c r="CX12" s="299"/>
      <c r="CY12" s="299"/>
      <c r="CZ12" s="299"/>
      <c r="DA12" s="299"/>
      <c r="DB12" s="299"/>
      <c r="DC12" s="299"/>
      <c r="DD12" s="321"/>
      <c r="DE12" s="321"/>
      <c r="DF12" s="94"/>
      <c r="DG12" s="94"/>
      <c r="DH12" s="94"/>
      <c r="DI12" s="94"/>
      <c r="DJ12" s="94"/>
      <c r="DK12" s="94"/>
      <c r="DL12" s="94"/>
      <c r="DM12" s="94"/>
      <c r="DN12" s="94"/>
      <c r="DO12" s="94"/>
      <c r="DP12" s="94"/>
      <c r="DQ12" s="94"/>
      <c r="DR12" s="94"/>
      <c r="DS12" s="94"/>
      <c r="DT12" s="94"/>
      <c r="DU12" s="94"/>
      <c r="DV12" s="94"/>
      <c r="DW12" s="94"/>
      <c r="EM12" s="95" t="s">
        <v>25</v>
      </c>
    </row>
    <row r="13" spans="1:143" s="95" customFormat="1" x14ac:dyDescent="0.15">
      <c r="A13" s="299"/>
      <c r="B13" s="299"/>
      <c r="C13" s="299"/>
      <c r="D13" s="299"/>
      <c r="E13" s="299"/>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9"/>
      <c r="AV13" s="299"/>
      <c r="AW13" s="299"/>
      <c r="AX13" s="299"/>
      <c r="AY13" s="299"/>
      <c r="AZ13" s="299"/>
      <c r="BA13" s="299"/>
      <c r="BB13" s="299"/>
      <c r="BC13" s="299"/>
      <c r="BD13" s="299"/>
      <c r="BE13" s="299"/>
      <c r="BF13" s="299"/>
      <c r="BG13" s="299"/>
      <c r="BH13" s="299"/>
      <c r="BI13" s="299"/>
      <c r="BJ13" s="299"/>
      <c r="BK13" s="299"/>
      <c r="BL13" s="299"/>
      <c r="BM13" s="299"/>
      <c r="BN13" s="299"/>
      <c r="BO13" s="299"/>
      <c r="BP13" s="299"/>
      <c r="BQ13" s="299"/>
      <c r="BR13" s="299"/>
      <c r="BS13" s="299"/>
      <c r="BT13" s="299"/>
      <c r="BU13" s="299"/>
      <c r="BV13" s="299"/>
      <c r="BW13" s="299"/>
      <c r="BX13" s="299"/>
      <c r="BY13" s="299"/>
      <c r="BZ13" s="299"/>
      <c r="CA13" s="299"/>
      <c r="CB13" s="299"/>
      <c r="CC13" s="299"/>
      <c r="CD13" s="299"/>
      <c r="CE13" s="299"/>
      <c r="CF13" s="299"/>
      <c r="CG13" s="299"/>
      <c r="CH13" s="299"/>
      <c r="CI13" s="299"/>
      <c r="CJ13" s="299"/>
      <c r="CK13" s="299"/>
      <c r="CL13" s="299"/>
      <c r="CM13" s="299"/>
      <c r="CN13" s="299"/>
      <c r="CO13" s="299"/>
      <c r="CP13" s="299"/>
      <c r="CQ13" s="299"/>
      <c r="CR13" s="299"/>
      <c r="CS13" s="299"/>
      <c r="CT13" s="299"/>
      <c r="CU13" s="299"/>
      <c r="CV13" s="299"/>
      <c r="CW13" s="299"/>
      <c r="CX13" s="299"/>
      <c r="CY13" s="299"/>
      <c r="CZ13" s="299"/>
      <c r="DA13" s="299"/>
      <c r="DB13" s="299"/>
      <c r="DC13" s="299"/>
      <c r="DD13" s="321"/>
      <c r="DE13" s="321"/>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299"/>
      <c r="B14" s="299"/>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299"/>
      <c r="AY14" s="299"/>
      <c r="AZ14" s="299"/>
      <c r="BA14" s="299"/>
      <c r="BB14" s="299"/>
      <c r="BC14" s="299"/>
      <c r="BD14" s="299"/>
      <c r="BE14" s="299"/>
      <c r="BF14" s="299"/>
      <c r="BG14" s="299"/>
      <c r="BH14" s="299"/>
      <c r="BI14" s="299"/>
      <c r="BJ14" s="299"/>
      <c r="BK14" s="299"/>
      <c r="BL14" s="299"/>
      <c r="BM14" s="299"/>
      <c r="BN14" s="299"/>
      <c r="BO14" s="299"/>
      <c r="BP14" s="299"/>
      <c r="BQ14" s="299"/>
      <c r="BR14" s="299"/>
      <c r="BS14" s="299"/>
      <c r="BT14" s="299"/>
      <c r="BU14" s="299"/>
      <c r="BV14" s="299"/>
      <c r="BW14" s="299"/>
      <c r="BX14" s="299"/>
      <c r="BY14" s="299"/>
      <c r="BZ14" s="299"/>
      <c r="CA14" s="299"/>
      <c r="CB14" s="299"/>
      <c r="CC14" s="299"/>
      <c r="CD14" s="299"/>
      <c r="CE14" s="299"/>
      <c r="CF14" s="299"/>
      <c r="CG14" s="299"/>
      <c r="CH14" s="299"/>
      <c r="CI14" s="299"/>
      <c r="CJ14" s="299"/>
      <c r="CK14" s="299"/>
      <c r="CL14" s="299"/>
      <c r="CM14" s="299"/>
      <c r="CN14" s="299"/>
      <c r="CO14" s="299"/>
      <c r="CP14" s="299"/>
      <c r="CQ14" s="299"/>
      <c r="CR14" s="299"/>
      <c r="CS14" s="299"/>
      <c r="CT14" s="299"/>
      <c r="CU14" s="299"/>
      <c r="CV14" s="299"/>
      <c r="CW14" s="299"/>
      <c r="CX14" s="299"/>
      <c r="CY14" s="299"/>
      <c r="CZ14" s="299"/>
      <c r="DA14" s="299"/>
      <c r="DB14" s="299"/>
      <c r="DC14" s="299"/>
      <c r="DD14" s="321"/>
      <c r="DE14" s="321"/>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299"/>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299"/>
      <c r="AZ15" s="299"/>
      <c r="BA15" s="299"/>
      <c r="BB15" s="299"/>
      <c r="BC15" s="299"/>
      <c r="BD15" s="299"/>
      <c r="BE15" s="299"/>
      <c r="BF15" s="299"/>
      <c r="BG15" s="299"/>
      <c r="BH15" s="299"/>
      <c r="BI15" s="299"/>
      <c r="BJ15" s="299"/>
      <c r="BK15" s="299"/>
      <c r="BL15" s="299"/>
      <c r="BM15" s="299"/>
      <c r="BN15" s="299"/>
      <c r="BO15" s="299"/>
      <c r="BP15" s="299"/>
      <c r="BQ15" s="299"/>
      <c r="BR15" s="299"/>
      <c r="BS15" s="299"/>
      <c r="BT15" s="299"/>
      <c r="BU15" s="299"/>
      <c r="BV15" s="299"/>
      <c r="BW15" s="299"/>
      <c r="BX15" s="299"/>
      <c r="BY15" s="299"/>
      <c r="BZ15" s="299"/>
      <c r="CA15" s="299"/>
      <c r="CB15" s="299"/>
      <c r="CC15" s="299"/>
      <c r="CD15" s="299"/>
      <c r="CE15" s="299"/>
      <c r="CF15" s="299"/>
      <c r="CG15" s="299"/>
      <c r="CH15" s="299"/>
      <c r="CI15" s="299"/>
      <c r="CJ15" s="299"/>
      <c r="CK15" s="299"/>
      <c r="CL15" s="299"/>
      <c r="CM15" s="299"/>
      <c r="CN15" s="299"/>
      <c r="CO15" s="299"/>
      <c r="CP15" s="299"/>
      <c r="CQ15" s="299"/>
      <c r="CR15" s="299"/>
      <c r="CS15" s="299"/>
      <c r="CT15" s="299"/>
      <c r="CU15" s="299"/>
      <c r="CV15" s="299"/>
      <c r="CW15" s="299"/>
      <c r="CX15" s="299"/>
      <c r="CY15" s="299"/>
      <c r="CZ15" s="299"/>
      <c r="DA15" s="299"/>
      <c r="DB15" s="299"/>
      <c r="DC15" s="299"/>
      <c r="DD15" s="321"/>
      <c r="DE15" s="321"/>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299"/>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c r="BW16" s="299"/>
      <c r="BX16" s="299"/>
      <c r="BY16" s="299"/>
      <c r="BZ16" s="299"/>
      <c r="CA16" s="299"/>
      <c r="CB16" s="299"/>
      <c r="CC16" s="299"/>
      <c r="CD16" s="299"/>
      <c r="CE16" s="299"/>
      <c r="CF16" s="299"/>
      <c r="CG16" s="299"/>
      <c r="CH16" s="299"/>
      <c r="CI16" s="299"/>
      <c r="CJ16" s="299"/>
      <c r="CK16" s="299"/>
      <c r="CL16" s="299"/>
      <c r="CM16" s="299"/>
      <c r="CN16" s="299"/>
      <c r="CO16" s="299"/>
      <c r="CP16" s="299"/>
      <c r="CQ16" s="299"/>
      <c r="CR16" s="299"/>
      <c r="CS16" s="299"/>
      <c r="CT16" s="299"/>
      <c r="CU16" s="299"/>
      <c r="CV16" s="299"/>
      <c r="CW16" s="299"/>
      <c r="CX16" s="299"/>
      <c r="CY16" s="299"/>
      <c r="CZ16" s="299"/>
      <c r="DA16" s="299"/>
      <c r="DB16" s="299"/>
      <c r="DC16" s="299"/>
      <c r="DD16" s="321"/>
      <c r="DE16" s="321"/>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299"/>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R17" s="299"/>
      <c r="AS17" s="299"/>
      <c r="AT17" s="299"/>
      <c r="AU17" s="299"/>
      <c r="AV17" s="299"/>
      <c r="AW17" s="299"/>
      <c r="AX17" s="299"/>
      <c r="AY17" s="299"/>
      <c r="AZ17" s="299"/>
      <c r="BA17" s="299"/>
      <c r="BB17" s="299"/>
      <c r="BC17" s="299"/>
      <c r="BD17" s="299"/>
      <c r="BE17" s="299"/>
      <c r="BF17" s="299"/>
      <c r="BG17" s="299"/>
      <c r="BH17" s="299"/>
      <c r="BI17" s="299"/>
      <c r="BJ17" s="299"/>
      <c r="BK17" s="299"/>
      <c r="BL17" s="299"/>
      <c r="BM17" s="299"/>
      <c r="BN17" s="299"/>
      <c r="BO17" s="299"/>
      <c r="BP17" s="299"/>
      <c r="BQ17" s="299"/>
      <c r="BR17" s="299"/>
      <c r="BS17" s="299"/>
      <c r="BT17" s="299"/>
      <c r="BU17" s="299"/>
      <c r="BV17" s="299"/>
      <c r="BW17" s="299"/>
      <c r="BX17" s="299"/>
      <c r="BY17" s="299"/>
      <c r="BZ17" s="299"/>
      <c r="CA17" s="299"/>
      <c r="CB17" s="299"/>
      <c r="CC17" s="299"/>
      <c r="CD17" s="299"/>
      <c r="CE17" s="299"/>
      <c r="CF17" s="299"/>
      <c r="CG17" s="299"/>
      <c r="CH17" s="299"/>
      <c r="CI17" s="299"/>
      <c r="CJ17" s="299"/>
      <c r="CK17" s="299"/>
      <c r="CL17" s="299"/>
      <c r="CM17" s="299"/>
      <c r="CN17" s="299"/>
      <c r="CO17" s="299"/>
      <c r="CP17" s="299"/>
      <c r="CQ17" s="299"/>
      <c r="CR17" s="299"/>
      <c r="CS17" s="299"/>
      <c r="CT17" s="299"/>
      <c r="CU17" s="299"/>
      <c r="CV17" s="299"/>
      <c r="CW17" s="299"/>
      <c r="CX17" s="299"/>
      <c r="CY17" s="299"/>
      <c r="CZ17" s="299"/>
      <c r="DA17" s="299"/>
      <c r="DB17" s="299"/>
      <c r="DC17" s="299"/>
      <c r="DD17" s="321"/>
      <c r="DE17" s="321"/>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299"/>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299"/>
      <c r="AT18" s="299"/>
      <c r="AU18" s="299"/>
      <c r="AV18" s="299"/>
      <c r="AW18" s="299"/>
      <c r="AX18" s="299"/>
      <c r="AY18" s="299"/>
      <c r="AZ18" s="299"/>
      <c r="BA18" s="299"/>
      <c r="BB18" s="299"/>
      <c r="BC18" s="299"/>
      <c r="BD18" s="299"/>
      <c r="BE18" s="299"/>
      <c r="BF18" s="299"/>
      <c r="BG18" s="299"/>
      <c r="BH18" s="299"/>
      <c r="BI18" s="299"/>
      <c r="BJ18" s="299"/>
      <c r="BK18" s="299"/>
      <c r="BL18" s="299"/>
      <c r="BM18" s="299"/>
      <c r="BN18" s="299"/>
      <c r="BO18" s="299"/>
      <c r="BP18" s="299"/>
      <c r="BQ18" s="299"/>
      <c r="BR18" s="299"/>
      <c r="BS18" s="299"/>
      <c r="BT18" s="299"/>
      <c r="BU18" s="299"/>
      <c r="BV18" s="299"/>
      <c r="BW18" s="299"/>
      <c r="BX18" s="299"/>
      <c r="BY18" s="299"/>
      <c r="BZ18" s="299"/>
      <c r="CA18" s="299"/>
      <c r="CB18" s="299"/>
      <c r="CC18" s="299"/>
      <c r="CD18" s="299"/>
      <c r="CE18" s="299"/>
      <c r="CF18" s="299"/>
      <c r="CG18" s="299"/>
      <c r="CH18" s="299"/>
      <c r="CI18" s="299"/>
      <c r="CJ18" s="299"/>
      <c r="CK18" s="299"/>
      <c r="CL18" s="299"/>
      <c r="CM18" s="299"/>
      <c r="CN18" s="299"/>
      <c r="CO18" s="299"/>
      <c r="CP18" s="299"/>
      <c r="CQ18" s="299"/>
      <c r="CR18" s="299"/>
      <c r="CS18" s="299"/>
      <c r="CT18" s="299"/>
      <c r="CU18" s="299"/>
      <c r="CV18" s="299"/>
      <c r="CW18" s="299"/>
      <c r="CX18" s="299"/>
      <c r="CY18" s="299"/>
      <c r="CZ18" s="299"/>
      <c r="DA18" s="299"/>
      <c r="DB18" s="299"/>
      <c r="DC18" s="299"/>
      <c r="DD18" s="321"/>
      <c r="DE18" s="321"/>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01"/>
      <c r="C21" s="104"/>
      <c r="D21" s="104"/>
      <c r="E21" s="104"/>
      <c r="F21" s="104"/>
      <c r="G21" s="104"/>
      <c r="H21" s="104"/>
      <c r="I21" s="104"/>
      <c r="J21" s="104"/>
      <c r="K21" s="104"/>
      <c r="L21" s="104"/>
      <c r="M21" s="104"/>
      <c r="N21" s="319"/>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19"/>
      <c r="AU21" s="104"/>
      <c r="AV21" s="104"/>
      <c r="AW21" s="104"/>
      <c r="AX21" s="104"/>
      <c r="AY21" s="104"/>
      <c r="AZ21" s="104"/>
      <c r="BA21" s="104"/>
      <c r="BB21" s="104"/>
      <c r="BC21" s="104"/>
      <c r="BD21" s="104"/>
      <c r="BE21" s="104"/>
      <c r="BF21" s="319"/>
      <c r="BG21" s="104"/>
      <c r="BH21" s="104"/>
      <c r="BI21" s="104"/>
      <c r="BJ21" s="104"/>
      <c r="BK21" s="104"/>
      <c r="BL21" s="104"/>
      <c r="BM21" s="104"/>
      <c r="BN21" s="104"/>
      <c r="BO21" s="104"/>
      <c r="BP21" s="104"/>
      <c r="BQ21" s="104"/>
      <c r="BR21" s="319"/>
      <c r="BS21" s="104"/>
      <c r="BT21" s="104"/>
      <c r="BU21" s="104"/>
      <c r="BV21" s="104"/>
      <c r="BW21" s="104"/>
      <c r="BX21" s="104"/>
      <c r="BY21" s="104"/>
      <c r="BZ21" s="104"/>
      <c r="CA21" s="104"/>
      <c r="CB21" s="104"/>
      <c r="CC21" s="104"/>
      <c r="CD21" s="319"/>
      <c r="CE21" s="104"/>
      <c r="CF21" s="104"/>
      <c r="CG21" s="104"/>
      <c r="CH21" s="104"/>
      <c r="CI21" s="104"/>
      <c r="CJ21" s="104"/>
      <c r="CK21" s="104"/>
      <c r="CL21" s="104"/>
      <c r="CM21" s="104"/>
      <c r="CN21" s="104"/>
      <c r="CO21" s="104"/>
      <c r="CP21" s="319"/>
      <c r="CQ21" s="104"/>
      <c r="CR21" s="104"/>
      <c r="CS21" s="104"/>
      <c r="CT21" s="104"/>
      <c r="CU21" s="104"/>
      <c r="CV21" s="104"/>
      <c r="CW21" s="104"/>
      <c r="CX21" s="104"/>
      <c r="CY21" s="104"/>
      <c r="CZ21" s="104"/>
      <c r="DA21" s="104"/>
      <c r="DB21" s="319"/>
      <c r="DC21" s="104"/>
      <c r="DD21" s="178"/>
      <c r="DE21" s="108"/>
      <c r="MM21" s="324"/>
    </row>
    <row r="22" spans="1:351" ht="17.25" x14ac:dyDescent="0.15">
      <c r="B22" s="97"/>
      <c r="MM22" s="324"/>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02"/>
      <c r="DD40" s="302"/>
      <c r="DE40" s="108"/>
    </row>
    <row r="41" spans="2:109" ht="17.25" x14ac:dyDescent="0.15">
      <c r="B41" s="99" t="s">
        <v>541</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06"/>
      <c r="I42" s="297"/>
      <c r="J42" s="297"/>
      <c r="K42" s="297"/>
      <c r="AM42" s="306"/>
      <c r="AN42" s="306" t="s">
        <v>542</v>
      </c>
      <c r="AP42" s="297"/>
      <c r="AQ42" s="297"/>
      <c r="AR42" s="297"/>
      <c r="AY42" s="306"/>
      <c r="BA42" s="297"/>
      <c r="BB42" s="297"/>
      <c r="BC42" s="297"/>
      <c r="BK42" s="306"/>
      <c r="BM42" s="297"/>
      <c r="BN42" s="297"/>
      <c r="BO42" s="297"/>
      <c r="BW42" s="306"/>
      <c r="BY42" s="297"/>
      <c r="BZ42" s="297"/>
      <c r="CA42" s="297"/>
      <c r="CI42" s="306"/>
      <c r="CK42" s="297"/>
      <c r="CL42" s="297"/>
      <c r="CM42" s="297"/>
      <c r="CU42" s="306"/>
      <c r="CW42" s="297"/>
      <c r="CX42" s="297"/>
      <c r="CY42" s="297"/>
    </row>
    <row r="43" spans="2:109" ht="13.5" customHeight="1" x14ac:dyDescent="0.15">
      <c r="B43" s="97"/>
      <c r="AN43" s="1118" t="s">
        <v>546</v>
      </c>
      <c r="AO43" s="1119"/>
      <c r="AP43" s="1119"/>
      <c r="AQ43" s="1119"/>
      <c r="AR43" s="1119"/>
      <c r="AS43" s="1119"/>
      <c r="AT43" s="1119"/>
      <c r="AU43" s="1119"/>
      <c r="AV43" s="1119"/>
      <c r="AW43" s="1119"/>
      <c r="AX43" s="1119"/>
      <c r="AY43" s="1119"/>
      <c r="AZ43" s="1119"/>
      <c r="BA43" s="1119"/>
      <c r="BB43" s="1119"/>
      <c r="BC43" s="1119"/>
      <c r="BD43" s="1119"/>
      <c r="BE43" s="1119"/>
      <c r="BF43" s="1119"/>
      <c r="BG43" s="1119"/>
      <c r="BH43" s="1119"/>
      <c r="BI43" s="1119"/>
      <c r="BJ43" s="1119"/>
      <c r="BK43" s="1119"/>
      <c r="BL43" s="1119"/>
      <c r="BM43" s="1119"/>
      <c r="BN43" s="1119"/>
      <c r="BO43" s="1119"/>
      <c r="BP43" s="1119"/>
      <c r="BQ43" s="1119"/>
      <c r="BR43" s="1119"/>
      <c r="BS43" s="1119"/>
      <c r="BT43" s="1119"/>
      <c r="BU43" s="1119"/>
      <c r="BV43" s="1119"/>
      <c r="BW43" s="1119"/>
      <c r="BX43" s="1119"/>
      <c r="BY43" s="1119"/>
      <c r="BZ43" s="1119"/>
      <c r="CA43" s="1119"/>
      <c r="CB43" s="1119"/>
      <c r="CC43" s="1119"/>
      <c r="CD43" s="1119"/>
      <c r="CE43" s="1119"/>
      <c r="CF43" s="1119"/>
      <c r="CG43" s="1119"/>
      <c r="CH43" s="1119"/>
      <c r="CI43" s="1119"/>
      <c r="CJ43" s="1119"/>
      <c r="CK43" s="1119"/>
      <c r="CL43" s="1119"/>
      <c r="CM43" s="1119"/>
      <c r="CN43" s="1119"/>
      <c r="CO43" s="1119"/>
      <c r="CP43" s="1119"/>
      <c r="CQ43" s="1119"/>
      <c r="CR43" s="1119"/>
      <c r="CS43" s="1119"/>
      <c r="CT43" s="1119"/>
      <c r="CU43" s="1119"/>
      <c r="CV43" s="1119"/>
      <c r="CW43" s="1119"/>
      <c r="CX43" s="1119"/>
      <c r="CY43" s="1119"/>
      <c r="CZ43" s="1119"/>
      <c r="DA43" s="1119"/>
      <c r="DB43" s="1119"/>
      <c r="DC43" s="1120"/>
    </row>
    <row r="44" spans="2:109" x14ac:dyDescent="0.15">
      <c r="B44" s="97"/>
      <c r="AN44" s="1121"/>
      <c r="AO44" s="1122"/>
      <c r="AP44" s="1122"/>
      <c r="AQ44" s="1122"/>
      <c r="AR44" s="1122"/>
      <c r="AS44" s="1122"/>
      <c r="AT44" s="1122"/>
      <c r="AU44" s="1122"/>
      <c r="AV44" s="1122"/>
      <c r="AW44" s="1122"/>
      <c r="AX44" s="1122"/>
      <c r="AY44" s="1122"/>
      <c r="AZ44" s="1122"/>
      <c r="BA44" s="1122"/>
      <c r="BB44" s="1122"/>
      <c r="BC44" s="1122"/>
      <c r="BD44" s="1122"/>
      <c r="BE44" s="1122"/>
      <c r="BF44" s="1122"/>
      <c r="BG44" s="1122"/>
      <c r="BH44" s="1122"/>
      <c r="BI44" s="1122"/>
      <c r="BJ44" s="1122"/>
      <c r="BK44" s="1122"/>
      <c r="BL44" s="1122"/>
      <c r="BM44" s="1122"/>
      <c r="BN44" s="1122"/>
      <c r="BO44" s="1122"/>
      <c r="BP44" s="1122"/>
      <c r="BQ44" s="1122"/>
      <c r="BR44" s="1122"/>
      <c r="BS44" s="1122"/>
      <c r="BT44" s="1122"/>
      <c r="BU44" s="1122"/>
      <c r="BV44" s="1122"/>
      <c r="BW44" s="1122"/>
      <c r="BX44" s="1122"/>
      <c r="BY44" s="1122"/>
      <c r="BZ44" s="1122"/>
      <c r="CA44" s="1122"/>
      <c r="CB44" s="1122"/>
      <c r="CC44" s="1122"/>
      <c r="CD44" s="1122"/>
      <c r="CE44" s="1122"/>
      <c r="CF44" s="1122"/>
      <c r="CG44" s="1122"/>
      <c r="CH44" s="1122"/>
      <c r="CI44" s="1122"/>
      <c r="CJ44" s="1122"/>
      <c r="CK44" s="1122"/>
      <c r="CL44" s="1122"/>
      <c r="CM44" s="1122"/>
      <c r="CN44" s="1122"/>
      <c r="CO44" s="1122"/>
      <c r="CP44" s="1122"/>
      <c r="CQ44" s="1122"/>
      <c r="CR44" s="1122"/>
      <c r="CS44" s="1122"/>
      <c r="CT44" s="1122"/>
      <c r="CU44" s="1122"/>
      <c r="CV44" s="1122"/>
      <c r="CW44" s="1122"/>
      <c r="CX44" s="1122"/>
      <c r="CY44" s="1122"/>
      <c r="CZ44" s="1122"/>
      <c r="DA44" s="1122"/>
      <c r="DB44" s="1122"/>
      <c r="DC44" s="1123"/>
    </row>
    <row r="45" spans="2:109" x14ac:dyDescent="0.15">
      <c r="B45" s="97"/>
      <c r="AN45" s="1121"/>
      <c r="AO45" s="1122"/>
      <c r="AP45" s="1122"/>
      <c r="AQ45" s="1122"/>
      <c r="AR45" s="1122"/>
      <c r="AS45" s="1122"/>
      <c r="AT45" s="1122"/>
      <c r="AU45" s="1122"/>
      <c r="AV45" s="1122"/>
      <c r="AW45" s="1122"/>
      <c r="AX45" s="1122"/>
      <c r="AY45" s="1122"/>
      <c r="AZ45" s="1122"/>
      <c r="BA45" s="1122"/>
      <c r="BB45" s="1122"/>
      <c r="BC45" s="1122"/>
      <c r="BD45" s="1122"/>
      <c r="BE45" s="1122"/>
      <c r="BF45" s="1122"/>
      <c r="BG45" s="1122"/>
      <c r="BH45" s="1122"/>
      <c r="BI45" s="1122"/>
      <c r="BJ45" s="1122"/>
      <c r="BK45" s="1122"/>
      <c r="BL45" s="1122"/>
      <c r="BM45" s="1122"/>
      <c r="BN45" s="1122"/>
      <c r="BO45" s="1122"/>
      <c r="BP45" s="1122"/>
      <c r="BQ45" s="1122"/>
      <c r="BR45" s="1122"/>
      <c r="BS45" s="1122"/>
      <c r="BT45" s="1122"/>
      <c r="BU45" s="1122"/>
      <c r="BV45" s="1122"/>
      <c r="BW45" s="1122"/>
      <c r="BX45" s="1122"/>
      <c r="BY45" s="1122"/>
      <c r="BZ45" s="1122"/>
      <c r="CA45" s="1122"/>
      <c r="CB45" s="1122"/>
      <c r="CC45" s="1122"/>
      <c r="CD45" s="1122"/>
      <c r="CE45" s="1122"/>
      <c r="CF45" s="1122"/>
      <c r="CG45" s="1122"/>
      <c r="CH45" s="1122"/>
      <c r="CI45" s="1122"/>
      <c r="CJ45" s="1122"/>
      <c r="CK45" s="1122"/>
      <c r="CL45" s="1122"/>
      <c r="CM45" s="1122"/>
      <c r="CN45" s="1122"/>
      <c r="CO45" s="1122"/>
      <c r="CP45" s="1122"/>
      <c r="CQ45" s="1122"/>
      <c r="CR45" s="1122"/>
      <c r="CS45" s="1122"/>
      <c r="CT45" s="1122"/>
      <c r="CU45" s="1122"/>
      <c r="CV45" s="1122"/>
      <c r="CW45" s="1122"/>
      <c r="CX45" s="1122"/>
      <c r="CY45" s="1122"/>
      <c r="CZ45" s="1122"/>
      <c r="DA45" s="1122"/>
      <c r="DB45" s="1122"/>
      <c r="DC45" s="1123"/>
    </row>
    <row r="46" spans="2:109" x14ac:dyDescent="0.15">
      <c r="B46" s="97"/>
      <c r="AN46" s="1121"/>
      <c r="AO46" s="1122"/>
      <c r="AP46" s="1122"/>
      <c r="AQ46" s="1122"/>
      <c r="AR46" s="1122"/>
      <c r="AS46" s="1122"/>
      <c r="AT46" s="1122"/>
      <c r="AU46" s="1122"/>
      <c r="AV46" s="1122"/>
      <c r="AW46" s="1122"/>
      <c r="AX46" s="1122"/>
      <c r="AY46" s="1122"/>
      <c r="AZ46" s="1122"/>
      <c r="BA46" s="1122"/>
      <c r="BB46" s="1122"/>
      <c r="BC46" s="1122"/>
      <c r="BD46" s="1122"/>
      <c r="BE46" s="1122"/>
      <c r="BF46" s="1122"/>
      <c r="BG46" s="1122"/>
      <c r="BH46" s="1122"/>
      <c r="BI46" s="1122"/>
      <c r="BJ46" s="1122"/>
      <c r="BK46" s="1122"/>
      <c r="BL46" s="1122"/>
      <c r="BM46" s="1122"/>
      <c r="BN46" s="1122"/>
      <c r="BO46" s="1122"/>
      <c r="BP46" s="1122"/>
      <c r="BQ46" s="1122"/>
      <c r="BR46" s="1122"/>
      <c r="BS46" s="1122"/>
      <c r="BT46" s="1122"/>
      <c r="BU46" s="1122"/>
      <c r="BV46" s="1122"/>
      <c r="BW46" s="1122"/>
      <c r="BX46" s="1122"/>
      <c r="BY46" s="1122"/>
      <c r="BZ46" s="1122"/>
      <c r="CA46" s="1122"/>
      <c r="CB46" s="1122"/>
      <c r="CC46" s="1122"/>
      <c r="CD46" s="1122"/>
      <c r="CE46" s="1122"/>
      <c r="CF46" s="1122"/>
      <c r="CG46" s="1122"/>
      <c r="CH46" s="1122"/>
      <c r="CI46" s="1122"/>
      <c r="CJ46" s="1122"/>
      <c r="CK46" s="1122"/>
      <c r="CL46" s="1122"/>
      <c r="CM46" s="1122"/>
      <c r="CN46" s="1122"/>
      <c r="CO46" s="1122"/>
      <c r="CP46" s="1122"/>
      <c r="CQ46" s="1122"/>
      <c r="CR46" s="1122"/>
      <c r="CS46" s="1122"/>
      <c r="CT46" s="1122"/>
      <c r="CU46" s="1122"/>
      <c r="CV46" s="1122"/>
      <c r="CW46" s="1122"/>
      <c r="CX46" s="1122"/>
      <c r="CY46" s="1122"/>
      <c r="CZ46" s="1122"/>
      <c r="DA46" s="1122"/>
      <c r="DB46" s="1122"/>
      <c r="DC46" s="1123"/>
    </row>
    <row r="47" spans="2:109" x14ac:dyDescent="0.15">
      <c r="B47" s="97"/>
      <c r="AN47" s="1124"/>
      <c r="AO47" s="1125"/>
      <c r="AP47" s="1125"/>
      <c r="AQ47" s="1125"/>
      <c r="AR47" s="1125"/>
      <c r="AS47" s="1125"/>
      <c r="AT47" s="1125"/>
      <c r="AU47" s="1125"/>
      <c r="AV47" s="1125"/>
      <c r="AW47" s="1125"/>
      <c r="AX47" s="1125"/>
      <c r="AY47" s="1125"/>
      <c r="AZ47" s="1125"/>
      <c r="BA47" s="1125"/>
      <c r="BB47" s="1125"/>
      <c r="BC47" s="1125"/>
      <c r="BD47" s="1125"/>
      <c r="BE47" s="1125"/>
      <c r="BF47" s="1125"/>
      <c r="BG47" s="1125"/>
      <c r="BH47" s="1125"/>
      <c r="BI47" s="1125"/>
      <c r="BJ47" s="1125"/>
      <c r="BK47" s="1125"/>
      <c r="BL47" s="1125"/>
      <c r="BM47" s="1125"/>
      <c r="BN47" s="1125"/>
      <c r="BO47" s="1125"/>
      <c r="BP47" s="1125"/>
      <c r="BQ47" s="1125"/>
      <c r="BR47" s="1125"/>
      <c r="BS47" s="1125"/>
      <c r="BT47" s="1125"/>
      <c r="BU47" s="1125"/>
      <c r="BV47" s="1125"/>
      <c r="BW47" s="1125"/>
      <c r="BX47" s="1125"/>
      <c r="BY47" s="1125"/>
      <c r="BZ47" s="1125"/>
      <c r="CA47" s="1125"/>
      <c r="CB47" s="1125"/>
      <c r="CC47" s="1125"/>
      <c r="CD47" s="1125"/>
      <c r="CE47" s="1125"/>
      <c r="CF47" s="1125"/>
      <c r="CG47" s="1125"/>
      <c r="CH47" s="1125"/>
      <c r="CI47" s="1125"/>
      <c r="CJ47" s="1125"/>
      <c r="CK47" s="1125"/>
      <c r="CL47" s="1125"/>
      <c r="CM47" s="1125"/>
      <c r="CN47" s="1125"/>
      <c r="CO47" s="1125"/>
      <c r="CP47" s="1125"/>
      <c r="CQ47" s="1125"/>
      <c r="CR47" s="1125"/>
      <c r="CS47" s="1125"/>
      <c r="CT47" s="1125"/>
      <c r="CU47" s="1125"/>
      <c r="CV47" s="1125"/>
      <c r="CW47" s="1125"/>
      <c r="CX47" s="1125"/>
      <c r="CY47" s="1125"/>
      <c r="CZ47" s="1125"/>
      <c r="DA47" s="1125"/>
      <c r="DB47" s="1125"/>
      <c r="DC47" s="1126"/>
    </row>
    <row r="48" spans="2:109" x14ac:dyDescent="0.15">
      <c r="B48" s="97"/>
      <c r="H48" s="308"/>
      <c r="I48" s="308"/>
      <c r="J48" s="308"/>
      <c r="AN48" s="308"/>
      <c r="AO48" s="308"/>
      <c r="AP48" s="308"/>
      <c r="AZ48" s="308"/>
      <c r="BA48" s="308"/>
      <c r="BB48" s="308"/>
      <c r="BL48" s="308"/>
      <c r="BM48" s="308"/>
      <c r="BN48" s="308"/>
      <c r="BX48" s="308"/>
      <c r="BY48" s="308"/>
      <c r="BZ48" s="308"/>
      <c r="CJ48" s="308"/>
      <c r="CK48" s="308"/>
      <c r="CL48" s="308"/>
      <c r="CV48" s="308"/>
      <c r="CW48" s="308"/>
      <c r="CX48" s="308"/>
    </row>
    <row r="49" spans="1:109" x14ac:dyDescent="0.15">
      <c r="B49" s="97"/>
      <c r="AN49" s="50" t="s">
        <v>167</v>
      </c>
    </row>
    <row r="50" spans="1:109" x14ac:dyDescent="0.15">
      <c r="B50" s="97"/>
      <c r="G50" s="1115"/>
      <c r="H50" s="1115"/>
      <c r="I50" s="1115"/>
      <c r="J50" s="1115"/>
      <c r="K50" s="312"/>
      <c r="L50" s="312"/>
      <c r="M50" s="317"/>
      <c r="N50" s="317"/>
      <c r="AN50" s="1116"/>
      <c r="AO50" s="630"/>
      <c r="AP50" s="630"/>
      <c r="AQ50" s="630"/>
      <c r="AR50" s="630"/>
      <c r="AS50" s="630"/>
      <c r="AT50" s="630"/>
      <c r="AU50" s="630"/>
      <c r="AV50" s="630"/>
      <c r="AW50" s="630"/>
      <c r="AX50" s="630"/>
      <c r="AY50" s="630"/>
      <c r="AZ50" s="630"/>
      <c r="BA50" s="630"/>
      <c r="BB50" s="630"/>
      <c r="BC50" s="630"/>
      <c r="BD50" s="630"/>
      <c r="BE50" s="630"/>
      <c r="BF50" s="630"/>
      <c r="BG50" s="630"/>
      <c r="BH50" s="630"/>
      <c r="BI50" s="630"/>
      <c r="BJ50" s="630"/>
      <c r="BK50" s="630"/>
      <c r="BL50" s="630"/>
      <c r="BM50" s="630"/>
      <c r="BN50" s="630"/>
      <c r="BO50" s="631"/>
      <c r="BP50" s="1117" t="s">
        <v>523</v>
      </c>
      <c r="BQ50" s="1117"/>
      <c r="BR50" s="1117"/>
      <c r="BS50" s="1117"/>
      <c r="BT50" s="1117"/>
      <c r="BU50" s="1117"/>
      <c r="BV50" s="1117"/>
      <c r="BW50" s="1117"/>
      <c r="BX50" s="1117" t="s">
        <v>375</v>
      </c>
      <c r="BY50" s="1117"/>
      <c r="BZ50" s="1117"/>
      <c r="CA50" s="1117"/>
      <c r="CB50" s="1117"/>
      <c r="CC50" s="1117"/>
      <c r="CD50" s="1117"/>
      <c r="CE50" s="1117"/>
      <c r="CF50" s="1117" t="s">
        <v>220</v>
      </c>
      <c r="CG50" s="1117"/>
      <c r="CH50" s="1117"/>
      <c r="CI50" s="1117"/>
      <c r="CJ50" s="1117"/>
      <c r="CK50" s="1117"/>
      <c r="CL50" s="1117"/>
      <c r="CM50" s="1117"/>
      <c r="CN50" s="1117" t="s">
        <v>410</v>
      </c>
      <c r="CO50" s="1117"/>
      <c r="CP50" s="1117"/>
      <c r="CQ50" s="1117"/>
      <c r="CR50" s="1117"/>
      <c r="CS50" s="1117"/>
      <c r="CT50" s="1117"/>
      <c r="CU50" s="1117"/>
      <c r="CV50" s="1117" t="s">
        <v>524</v>
      </c>
      <c r="CW50" s="1117"/>
      <c r="CX50" s="1117"/>
      <c r="CY50" s="1117"/>
      <c r="CZ50" s="1117"/>
      <c r="DA50" s="1117"/>
      <c r="DB50" s="1117"/>
      <c r="DC50" s="1117"/>
    </row>
    <row r="51" spans="1:109" ht="13.5" customHeight="1" x14ac:dyDescent="0.15">
      <c r="B51" s="97"/>
      <c r="G51" s="1127"/>
      <c r="H51" s="1127"/>
      <c r="I51" s="1128"/>
      <c r="J51" s="1128"/>
      <c r="K51" s="1129"/>
      <c r="L51" s="1129"/>
      <c r="M51" s="1129"/>
      <c r="N51" s="1129"/>
      <c r="AM51" s="308"/>
      <c r="AN51" s="1130" t="s">
        <v>543</v>
      </c>
      <c r="AO51" s="1130"/>
      <c r="AP51" s="1130"/>
      <c r="AQ51" s="1130"/>
      <c r="AR51" s="1130"/>
      <c r="AS51" s="1130"/>
      <c r="AT51" s="1130"/>
      <c r="AU51" s="1130"/>
      <c r="AV51" s="1130"/>
      <c r="AW51" s="1130"/>
      <c r="AX51" s="1130"/>
      <c r="AY51" s="1130"/>
      <c r="AZ51" s="1130"/>
      <c r="BA51" s="1130"/>
      <c r="BB51" s="1130" t="s">
        <v>544</v>
      </c>
      <c r="BC51" s="1130"/>
      <c r="BD51" s="1130"/>
      <c r="BE51" s="1130"/>
      <c r="BF51" s="1130"/>
      <c r="BG51" s="1130"/>
      <c r="BH51" s="1130"/>
      <c r="BI51" s="1130"/>
      <c r="BJ51" s="1130"/>
      <c r="BK51" s="1130"/>
      <c r="BL51" s="1130"/>
      <c r="BM51" s="1130"/>
      <c r="BN51" s="1130"/>
      <c r="BO51" s="1130"/>
      <c r="BP51" s="1131"/>
      <c r="BQ51" s="1132"/>
      <c r="BR51" s="1132"/>
      <c r="BS51" s="1132"/>
      <c r="BT51" s="1132"/>
      <c r="BU51" s="1132"/>
      <c r="BV51" s="1132"/>
      <c r="BW51" s="1132"/>
      <c r="BX51" s="1131"/>
      <c r="BY51" s="1132"/>
      <c r="BZ51" s="1132"/>
      <c r="CA51" s="1132"/>
      <c r="CB51" s="1132"/>
      <c r="CC51" s="1132"/>
      <c r="CD51" s="1132"/>
      <c r="CE51" s="1132"/>
      <c r="CF51" s="1132">
        <v>97.2</v>
      </c>
      <c r="CG51" s="1132"/>
      <c r="CH51" s="1132"/>
      <c r="CI51" s="1132"/>
      <c r="CJ51" s="1132"/>
      <c r="CK51" s="1132"/>
      <c r="CL51" s="1132"/>
      <c r="CM51" s="1132"/>
      <c r="CN51" s="1132">
        <v>60.9</v>
      </c>
      <c r="CO51" s="1132"/>
      <c r="CP51" s="1132"/>
      <c r="CQ51" s="1132"/>
      <c r="CR51" s="1132"/>
      <c r="CS51" s="1132"/>
      <c r="CT51" s="1132"/>
      <c r="CU51" s="1132"/>
      <c r="CV51" s="1132">
        <v>35.299999999999997</v>
      </c>
      <c r="CW51" s="1132"/>
      <c r="CX51" s="1132"/>
      <c r="CY51" s="1132"/>
      <c r="CZ51" s="1132"/>
      <c r="DA51" s="1132"/>
      <c r="DB51" s="1132"/>
      <c r="DC51" s="1132"/>
    </row>
    <row r="52" spans="1:109" x14ac:dyDescent="0.15">
      <c r="B52" s="97"/>
      <c r="G52" s="1127"/>
      <c r="H52" s="1127"/>
      <c r="I52" s="1128"/>
      <c r="J52" s="1128"/>
      <c r="K52" s="1129"/>
      <c r="L52" s="1129"/>
      <c r="M52" s="1129"/>
      <c r="N52" s="1129"/>
      <c r="AM52" s="308"/>
      <c r="AN52" s="1130"/>
      <c r="AO52" s="1130"/>
      <c r="AP52" s="1130"/>
      <c r="AQ52" s="1130"/>
      <c r="AR52" s="1130"/>
      <c r="AS52" s="1130"/>
      <c r="AT52" s="1130"/>
      <c r="AU52" s="1130"/>
      <c r="AV52" s="1130"/>
      <c r="AW52" s="1130"/>
      <c r="AX52" s="1130"/>
      <c r="AY52" s="1130"/>
      <c r="AZ52" s="1130"/>
      <c r="BA52" s="1130"/>
      <c r="BB52" s="1130"/>
      <c r="BC52" s="1130"/>
      <c r="BD52" s="1130"/>
      <c r="BE52" s="1130"/>
      <c r="BF52" s="1130"/>
      <c r="BG52" s="1130"/>
      <c r="BH52" s="1130"/>
      <c r="BI52" s="1130"/>
      <c r="BJ52" s="1130"/>
      <c r="BK52" s="1130"/>
      <c r="BL52" s="1130"/>
      <c r="BM52" s="1130"/>
      <c r="BN52" s="1130"/>
      <c r="BO52" s="1130"/>
      <c r="BP52" s="1132"/>
      <c r="BQ52" s="1132"/>
      <c r="BR52" s="1132"/>
      <c r="BS52" s="1132"/>
      <c r="BT52" s="1132"/>
      <c r="BU52" s="1132"/>
      <c r="BV52" s="1132"/>
      <c r="BW52" s="1132"/>
      <c r="BX52" s="1132"/>
      <c r="BY52" s="1132"/>
      <c r="BZ52" s="1132"/>
      <c r="CA52" s="1132"/>
      <c r="CB52" s="1132"/>
      <c r="CC52" s="1132"/>
      <c r="CD52" s="1132"/>
      <c r="CE52" s="1132"/>
      <c r="CF52" s="1132"/>
      <c r="CG52" s="1132"/>
      <c r="CH52" s="1132"/>
      <c r="CI52" s="1132"/>
      <c r="CJ52" s="1132"/>
      <c r="CK52" s="1132"/>
      <c r="CL52" s="1132"/>
      <c r="CM52" s="1132"/>
      <c r="CN52" s="1132"/>
      <c r="CO52" s="1132"/>
      <c r="CP52" s="1132"/>
      <c r="CQ52" s="1132"/>
      <c r="CR52" s="1132"/>
      <c r="CS52" s="1132"/>
      <c r="CT52" s="1132"/>
      <c r="CU52" s="1132"/>
      <c r="CV52" s="1132"/>
      <c r="CW52" s="1132"/>
      <c r="CX52" s="1132"/>
      <c r="CY52" s="1132"/>
      <c r="CZ52" s="1132"/>
      <c r="DA52" s="1132"/>
      <c r="DB52" s="1132"/>
      <c r="DC52" s="1132"/>
    </row>
    <row r="53" spans="1:109" x14ac:dyDescent="0.15">
      <c r="A53" s="297"/>
      <c r="B53" s="97"/>
      <c r="G53" s="1127"/>
      <c r="H53" s="1127"/>
      <c r="I53" s="1115"/>
      <c r="J53" s="1115"/>
      <c r="K53" s="1129"/>
      <c r="L53" s="1129"/>
      <c r="M53" s="1129"/>
      <c r="N53" s="1129"/>
      <c r="AM53" s="308"/>
      <c r="AN53" s="1130"/>
      <c r="AO53" s="1130"/>
      <c r="AP53" s="1130"/>
      <c r="AQ53" s="1130"/>
      <c r="AR53" s="1130"/>
      <c r="AS53" s="1130"/>
      <c r="AT53" s="1130"/>
      <c r="AU53" s="1130"/>
      <c r="AV53" s="1130"/>
      <c r="AW53" s="1130"/>
      <c r="AX53" s="1130"/>
      <c r="AY53" s="1130"/>
      <c r="AZ53" s="1130"/>
      <c r="BA53" s="1130"/>
      <c r="BB53" s="1130" t="s">
        <v>545</v>
      </c>
      <c r="BC53" s="1130"/>
      <c r="BD53" s="1130"/>
      <c r="BE53" s="1130"/>
      <c r="BF53" s="1130"/>
      <c r="BG53" s="1130"/>
      <c r="BH53" s="1130"/>
      <c r="BI53" s="1130"/>
      <c r="BJ53" s="1130"/>
      <c r="BK53" s="1130"/>
      <c r="BL53" s="1130"/>
      <c r="BM53" s="1130"/>
      <c r="BN53" s="1130"/>
      <c r="BO53" s="1130"/>
      <c r="BP53" s="1131"/>
      <c r="BQ53" s="1132"/>
      <c r="BR53" s="1132"/>
      <c r="BS53" s="1132"/>
      <c r="BT53" s="1132"/>
      <c r="BU53" s="1132"/>
      <c r="BV53" s="1132"/>
      <c r="BW53" s="1132"/>
      <c r="BX53" s="1131"/>
      <c r="BY53" s="1132"/>
      <c r="BZ53" s="1132"/>
      <c r="CA53" s="1132"/>
      <c r="CB53" s="1132"/>
      <c r="CC53" s="1132"/>
      <c r="CD53" s="1132"/>
      <c r="CE53" s="1132"/>
      <c r="CF53" s="1132">
        <v>60.4</v>
      </c>
      <c r="CG53" s="1132"/>
      <c r="CH53" s="1132"/>
      <c r="CI53" s="1132"/>
      <c r="CJ53" s="1132"/>
      <c r="CK53" s="1132"/>
      <c r="CL53" s="1132"/>
      <c r="CM53" s="1132"/>
      <c r="CN53" s="1132">
        <v>62.2</v>
      </c>
      <c r="CO53" s="1132"/>
      <c r="CP53" s="1132"/>
      <c r="CQ53" s="1132"/>
      <c r="CR53" s="1132"/>
      <c r="CS53" s="1132"/>
      <c r="CT53" s="1132"/>
      <c r="CU53" s="1132"/>
      <c r="CV53" s="1132">
        <v>63.8</v>
      </c>
      <c r="CW53" s="1132"/>
      <c r="CX53" s="1132"/>
      <c r="CY53" s="1132"/>
      <c r="CZ53" s="1132"/>
      <c r="DA53" s="1132"/>
      <c r="DB53" s="1132"/>
      <c r="DC53" s="1132"/>
    </row>
    <row r="54" spans="1:109" x14ac:dyDescent="0.15">
      <c r="A54" s="297"/>
      <c r="B54" s="97"/>
      <c r="G54" s="1127"/>
      <c r="H54" s="1127"/>
      <c r="I54" s="1115"/>
      <c r="J54" s="1115"/>
      <c r="K54" s="1129"/>
      <c r="L54" s="1129"/>
      <c r="M54" s="1129"/>
      <c r="N54" s="1129"/>
      <c r="AM54" s="308"/>
      <c r="AN54" s="1130"/>
      <c r="AO54" s="1130"/>
      <c r="AP54" s="1130"/>
      <c r="AQ54" s="1130"/>
      <c r="AR54" s="1130"/>
      <c r="AS54" s="1130"/>
      <c r="AT54" s="1130"/>
      <c r="AU54" s="1130"/>
      <c r="AV54" s="1130"/>
      <c r="AW54" s="1130"/>
      <c r="AX54" s="1130"/>
      <c r="AY54" s="1130"/>
      <c r="AZ54" s="1130"/>
      <c r="BA54" s="1130"/>
      <c r="BB54" s="1130"/>
      <c r="BC54" s="1130"/>
      <c r="BD54" s="1130"/>
      <c r="BE54" s="1130"/>
      <c r="BF54" s="1130"/>
      <c r="BG54" s="1130"/>
      <c r="BH54" s="1130"/>
      <c r="BI54" s="1130"/>
      <c r="BJ54" s="1130"/>
      <c r="BK54" s="1130"/>
      <c r="BL54" s="1130"/>
      <c r="BM54" s="1130"/>
      <c r="BN54" s="1130"/>
      <c r="BO54" s="1130"/>
      <c r="BP54" s="1132"/>
      <c r="BQ54" s="1132"/>
      <c r="BR54" s="1132"/>
      <c r="BS54" s="1132"/>
      <c r="BT54" s="1132"/>
      <c r="BU54" s="1132"/>
      <c r="BV54" s="1132"/>
      <c r="BW54" s="1132"/>
      <c r="BX54" s="1132"/>
      <c r="BY54" s="1132"/>
      <c r="BZ54" s="1132"/>
      <c r="CA54" s="1132"/>
      <c r="CB54" s="1132"/>
      <c r="CC54" s="1132"/>
      <c r="CD54" s="1132"/>
      <c r="CE54" s="1132"/>
      <c r="CF54" s="1132"/>
      <c r="CG54" s="1132"/>
      <c r="CH54" s="1132"/>
      <c r="CI54" s="1132"/>
      <c r="CJ54" s="1132"/>
      <c r="CK54" s="1132"/>
      <c r="CL54" s="1132"/>
      <c r="CM54" s="1132"/>
      <c r="CN54" s="1132"/>
      <c r="CO54" s="1132"/>
      <c r="CP54" s="1132"/>
      <c r="CQ54" s="1132"/>
      <c r="CR54" s="1132"/>
      <c r="CS54" s="1132"/>
      <c r="CT54" s="1132"/>
      <c r="CU54" s="1132"/>
      <c r="CV54" s="1132"/>
      <c r="CW54" s="1132"/>
      <c r="CX54" s="1132"/>
      <c r="CY54" s="1132"/>
      <c r="CZ54" s="1132"/>
      <c r="DA54" s="1132"/>
      <c r="DB54" s="1132"/>
      <c r="DC54" s="1132"/>
    </row>
    <row r="55" spans="1:109" x14ac:dyDescent="0.15">
      <c r="A55" s="297"/>
      <c r="B55" s="97"/>
      <c r="G55" s="1115"/>
      <c r="H55" s="1115"/>
      <c r="I55" s="1115"/>
      <c r="J55" s="1115"/>
      <c r="K55" s="1129"/>
      <c r="L55" s="1129"/>
      <c r="M55" s="1129"/>
      <c r="N55" s="1129"/>
      <c r="AN55" s="1117" t="s">
        <v>55</v>
      </c>
      <c r="AO55" s="1117"/>
      <c r="AP55" s="1117"/>
      <c r="AQ55" s="1117"/>
      <c r="AR55" s="1117"/>
      <c r="AS55" s="1117"/>
      <c r="AT55" s="1117"/>
      <c r="AU55" s="1117"/>
      <c r="AV55" s="1117"/>
      <c r="AW55" s="1117"/>
      <c r="AX55" s="1117"/>
      <c r="AY55" s="1117"/>
      <c r="AZ55" s="1117"/>
      <c r="BA55" s="1117"/>
      <c r="BB55" s="1130" t="s">
        <v>544</v>
      </c>
      <c r="BC55" s="1130"/>
      <c r="BD55" s="1130"/>
      <c r="BE55" s="1130"/>
      <c r="BF55" s="1130"/>
      <c r="BG55" s="1130"/>
      <c r="BH55" s="1130"/>
      <c r="BI55" s="1130"/>
      <c r="BJ55" s="1130"/>
      <c r="BK55" s="1130"/>
      <c r="BL55" s="1130"/>
      <c r="BM55" s="1130"/>
      <c r="BN55" s="1130"/>
      <c r="BO55" s="1130"/>
      <c r="BP55" s="1131"/>
      <c r="BQ55" s="1132"/>
      <c r="BR55" s="1132"/>
      <c r="BS55" s="1132"/>
      <c r="BT55" s="1132"/>
      <c r="BU55" s="1132"/>
      <c r="BV55" s="1132"/>
      <c r="BW55" s="1132"/>
      <c r="BX55" s="1131"/>
      <c r="BY55" s="1132"/>
      <c r="BZ55" s="1132"/>
      <c r="CA55" s="1132"/>
      <c r="CB55" s="1132"/>
      <c r="CC55" s="1132"/>
      <c r="CD55" s="1132"/>
      <c r="CE55" s="1132"/>
      <c r="CF55" s="1132">
        <v>38.5</v>
      </c>
      <c r="CG55" s="1132"/>
      <c r="CH55" s="1132"/>
      <c r="CI55" s="1132"/>
      <c r="CJ55" s="1132"/>
      <c r="CK55" s="1132"/>
      <c r="CL55" s="1132"/>
      <c r="CM55" s="1132"/>
      <c r="CN55" s="1132">
        <v>32.799999999999997</v>
      </c>
      <c r="CO55" s="1132"/>
      <c r="CP55" s="1132"/>
      <c r="CQ55" s="1132"/>
      <c r="CR55" s="1132"/>
      <c r="CS55" s="1132"/>
      <c r="CT55" s="1132"/>
      <c r="CU55" s="1132"/>
      <c r="CV55" s="1132">
        <v>20.9</v>
      </c>
      <c r="CW55" s="1132"/>
      <c r="CX55" s="1132"/>
      <c r="CY55" s="1132"/>
      <c r="CZ55" s="1132"/>
      <c r="DA55" s="1132"/>
      <c r="DB55" s="1132"/>
      <c r="DC55" s="1132"/>
    </row>
    <row r="56" spans="1:109" x14ac:dyDescent="0.15">
      <c r="A56" s="297"/>
      <c r="B56" s="97"/>
      <c r="G56" s="1115"/>
      <c r="H56" s="1115"/>
      <c r="I56" s="1115"/>
      <c r="J56" s="1115"/>
      <c r="K56" s="1129"/>
      <c r="L56" s="1129"/>
      <c r="M56" s="1129"/>
      <c r="N56" s="1129"/>
      <c r="AN56" s="1117"/>
      <c r="AO56" s="1117"/>
      <c r="AP56" s="1117"/>
      <c r="AQ56" s="1117"/>
      <c r="AR56" s="1117"/>
      <c r="AS56" s="1117"/>
      <c r="AT56" s="1117"/>
      <c r="AU56" s="1117"/>
      <c r="AV56" s="1117"/>
      <c r="AW56" s="1117"/>
      <c r="AX56" s="1117"/>
      <c r="AY56" s="1117"/>
      <c r="AZ56" s="1117"/>
      <c r="BA56" s="1117"/>
      <c r="BB56" s="1130"/>
      <c r="BC56" s="1130"/>
      <c r="BD56" s="1130"/>
      <c r="BE56" s="1130"/>
      <c r="BF56" s="1130"/>
      <c r="BG56" s="1130"/>
      <c r="BH56" s="1130"/>
      <c r="BI56" s="1130"/>
      <c r="BJ56" s="1130"/>
      <c r="BK56" s="1130"/>
      <c r="BL56" s="1130"/>
      <c r="BM56" s="1130"/>
      <c r="BN56" s="1130"/>
      <c r="BO56" s="1130"/>
      <c r="BP56" s="1132"/>
      <c r="BQ56" s="1132"/>
      <c r="BR56" s="1132"/>
      <c r="BS56" s="1132"/>
      <c r="BT56" s="1132"/>
      <c r="BU56" s="1132"/>
      <c r="BV56" s="1132"/>
      <c r="BW56" s="1132"/>
      <c r="BX56" s="1132"/>
      <c r="BY56" s="1132"/>
      <c r="BZ56" s="1132"/>
      <c r="CA56" s="1132"/>
      <c r="CB56" s="1132"/>
      <c r="CC56" s="1132"/>
      <c r="CD56" s="1132"/>
      <c r="CE56" s="1132"/>
      <c r="CF56" s="1132"/>
      <c r="CG56" s="1132"/>
      <c r="CH56" s="1132"/>
      <c r="CI56" s="1132"/>
      <c r="CJ56" s="1132"/>
      <c r="CK56" s="1132"/>
      <c r="CL56" s="1132"/>
      <c r="CM56" s="1132"/>
      <c r="CN56" s="1132"/>
      <c r="CO56" s="1132"/>
      <c r="CP56" s="1132"/>
      <c r="CQ56" s="1132"/>
      <c r="CR56" s="1132"/>
      <c r="CS56" s="1132"/>
      <c r="CT56" s="1132"/>
      <c r="CU56" s="1132"/>
      <c r="CV56" s="1132"/>
      <c r="CW56" s="1132"/>
      <c r="CX56" s="1132"/>
      <c r="CY56" s="1132"/>
      <c r="CZ56" s="1132"/>
      <c r="DA56" s="1132"/>
      <c r="DB56" s="1132"/>
      <c r="DC56" s="1132"/>
    </row>
    <row r="57" spans="1:109" s="297" customFormat="1" x14ac:dyDescent="0.15">
      <c r="B57" s="303"/>
      <c r="G57" s="1115"/>
      <c r="H57" s="1115"/>
      <c r="I57" s="1133"/>
      <c r="J57" s="1133"/>
      <c r="K57" s="1129"/>
      <c r="L57" s="1129"/>
      <c r="M57" s="1129"/>
      <c r="N57" s="1129"/>
      <c r="AM57" s="50"/>
      <c r="AN57" s="1117"/>
      <c r="AO57" s="1117"/>
      <c r="AP57" s="1117"/>
      <c r="AQ57" s="1117"/>
      <c r="AR57" s="1117"/>
      <c r="AS57" s="1117"/>
      <c r="AT57" s="1117"/>
      <c r="AU57" s="1117"/>
      <c r="AV57" s="1117"/>
      <c r="AW57" s="1117"/>
      <c r="AX57" s="1117"/>
      <c r="AY57" s="1117"/>
      <c r="AZ57" s="1117"/>
      <c r="BA57" s="1117"/>
      <c r="BB57" s="1130" t="s">
        <v>545</v>
      </c>
      <c r="BC57" s="1130"/>
      <c r="BD57" s="1130"/>
      <c r="BE57" s="1130"/>
      <c r="BF57" s="1130"/>
      <c r="BG57" s="1130"/>
      <c r="BH57" s="1130"/>
      <c r="BI57" s="1130"/>
      <c r="BJ57" s="1130"/>
      <c r="BK57" s="1130"/>
      <c r="BL57" s="1130"/>
      <c r="BM57" s="1130"/>
      <c r="BN57" s="1130"/>
      <c r="BO57" s="1130"/>
      <c r="BP57" s="1131"/>
      <c r="BQ57" s="1132"/>
      <c r="BR57" s="1132"/>
      <c r="BS57" s="1132"/>
      <c r="BT57" s="1132"/>
      <c r="BU57" s="1132"/>
      <c r="BV57" s="1132"/>
      <c r="BW57" s="1132"/>
      <c r="BX57" s="1131"/>
      <c r="BY57" s="1132"/>
      <c r="BZ57" s="1132"/>
      <c r="CA57" s="1132"/>
      <c r="CB57" s="1132"/>
      <c r="CC57" s="1132"/>
      <c r="CD57" s="1132"/>
      <c r="CE57" s="1132"/>
      <c r="CF57" s="1132">
        <v>57.6</v>
      </c>
      <c r="CG57" s="1132"/>
      <c r="CH57" s="1132"/>
      <c r="CI57" s="1132"/>
      <c r="CJ57" s="1132"/>
      <c r="CK57" s="1132"/>
      <c r="CL57" s="1132"/>
      <c r="CM57" s="1132"/>
      <c r="CN57" s="1132">
        <v>58.9</v>
      </c>
      <c r="CO57" s="1132"/>
      <c r="CP57" s="1132"/>
      <c r="CQ57" s="1132"/>
      <c r="CR57" s="1132"/>
      <c r="CS57" s="1132"/>
      <c r="CT57" s="1132"/>
      <c r="CU57" s="1132"/>
      <c r="CV57" s="1132">
        <v>60.2</v>
      </c>
      <c r="CW57" s="1132"/>
      <c r="CX57" s="1132"/>
      <c r="CY57" s="1132"/>
      <c r="CZ57" s="1132"/>
      <c r="DA57" s="1132"/>
      <c r="DB57" s="1132"/>
      <c r="DC57" s="1132"/>
      <c r="DD57" s="322"/>
      <c r="DE57" s="303"/>
    </row>
    <row r="58" spans="1:109" s="297" customFormat="1" x14ac:dyDescent="0.15">
      <c r="A58" s="50"/>
      <c r="B58" s="303"/>
      <c r="G58" s="1115"/>
      <c r="H58" s="1115"/>
      <c r="I58" s="1133"/>
      <c r="J58" s="1133"/>
      <c r="K58" s="1129"/>
      <c r="L58" s="1129"/>
      <c r="M58" s="1129"/>
      <c r="N58" s="1129"/>
      <c r="AM58" s="50"/>
      <c r="AN58" s="1117"/>
      <c r="AO58" s="1117"/>
      <c r="AP58" s="1117"/>
      <c r="AQ58" s="1117"/>
      <c r="AR58" s="1117"/>
      <c r="AS58" s="1117"/>
      <c r="AT58" s="1117"/>
      <c r="AU58" s="1117"/>
      <c r="AV58" s="1117"/>
      <c r="AW58" s="1117"/>
      <c r="AX58" s="1117"/>
      <c r="AY58" s="1117"/>
      <c r="AZ58" s="1117"/>
      <c r="BA58" s="1117"/>
      <c r="BB58" s="1130"/>
      <c r="BC58" s="1130"/>
      <c r="BD58" s="1130"/>
      <c r="BE58" s="1130"/>
      <c r="BF58" s="1130"/>
      <c r="BG58" s="1130"/>
      <c r="BH58" s="1130"/>
      <c r="BI58" s="1130"/>
      <c r="BJ58" s="1130"/>
      <c r="BK58" s="1130"/>
      <c r="BL58" s="1130"/>
      <c r="BM58" s="1130"/>
      <c r="BN58" s="1130"/>
      <c r="BO58" s="1130"/>
      <c r="BP58" s="1132"/>
      <c r="BQ58" s="1132"/>
      <c r="BR58" s="1132"/>
      <c r="BS58" s="1132"/>
      <c r="BT58" s="1132"/>
      <c r="BU58" s="1132"/>
      <c r="BV58" s="1132"/>
      <c r="BW58" s="1132"/>
      <c r="BX58" s="1132"/>
      <c r="BY58" s="1132"/>
      <c r="BZ58" s="1132"/>
      <c r="CA58" s="1132"/>
      <c r="CB58" s="1132"/>
      <c r="CC58" s="1132"/>
      <c r="CD58" s="1132"/>
      <c r="CE58" s="1132"/>
      <c r="CF58" s="1132"/>
      <c r="CG58" s="1132"/>
      <c r="CH58" s="1132"/>
      <c r="CI58" s="1132"/>
      <c r="CJ58" s="1132"/>
      <c r="CK58" s="1132"/>
      <c r="CL58" s="1132"/>
      <c r="CM58" s="1132"/>
      <c r="CN58" s="1132"/>
      <c r="CO58" s="1132"/>
      <c r="CP58" s="1132"/>
      <c r="CQ58" s="1132"/>
      <c r="CR58" s="1132"/>
      <c r="CS58" s="1132"/>
      <c r="CT58" s="1132"/>
      <c r="CU58" s="1132"/>
      <c r="CV58" s="1132"/>
      <c r="CW58" s="1132"/>
      <c r="CX58" s="1132"/>
      <c r="CY58" s="1132"/>
      <c r="CZ58" s="1132"/>
      <c r="DA58" s="1132"/>
      <c r="DB58" s="1132"/>
      <c r="DC58" s="1132"/>
      <c r="DD58" s="322"/>
      <c r="DE58" s="303"/>
    </row>
    <row r="59" spans="1:109" s="297" customFormat="1" x14ac:dyDescent="0.15">
      <c r="A59" s="50"/>
      <c r="B59" s="303"/>
      <c r="K59" s="313"/>
      <c r="L59" s="313"/>
      <c r="M59" s="313"/>
      <c r="N59" s="313"/>
      <c r="AQ59" s="313"/>
      <c r="AR59" s="313"/>
      <c r="AS59" s="313"/>
      <c r="AT59" s="313"/>
      <c r="BC59" s="313"/>
      <c r="BD59" s="313"/>
      <c r="BE59" s="313"/>
      <c r="BF59" s="313"/>
      <c r="BO59" s="313"/>
      <c r="BP59" s="313"/>
      <c r="BQ59" s="313"/>
      <c r="BR59" s="313"/>
      <c r="CA59" s="313"/>
      <c r="CB59" s="313"/>
      <c r="CC59" s="313"/>
      <c r="CD59" s="313"/>
      <c r="CM59" s="313"/>
      <c r="CN59" s="313"/>
      <c r="CO59" s="313"/>
      <c r="CP59" s="313"/>
      <c r="CY59" s="313"/>
      <c r="CZ59" s="313"/>
      <c r="DA59" s="313"/>
      <c r="DB59" s="313"/>
      <c r="DC59" s="313"/>
      <c r="DD59" s="322"/>
      <c r="DE59" s="303"/>
    </row>
    <row r="60" spans="1:109" s="297" customFormat="1" x14ac:dyDescent="0.15">
      <c r="A60" s="50"/>
      <c r="B60" s="303"/>
      <c r="K60" s="313"/>
      <c r="L60" s="313"/>
      <c r="M60" s="313"/>
      <c r="N60" s="313"/>
      <c r="AQ60" s="313"/>
      <c r="AR60" s="313"/>
      <c r="AS60" s="313"/>
      <c r="AT60" s="313"/>
      <c r="BC60" s="313"/>
      <c r="BD60" s="313"/>
      <c r="BE60" s="313"/>
      <c r="BF60" s="313"/>
      <c r="BO60" s="313"/>
      <c r="BP60" s="313"/>
      <c r="BQ60" s="313"/>
      <c r="BR60" s="313"/>
      <c r="CA60" s="313"/>
      <c r="CB60" s="313"/>
      <c r="CC60" s="313"/>
      <c r="CD60" s="313"/>
      <c r="CM60" s="313"/>
      <c r="CN60" s="313"/>
      <c r="CO60" s="313"/>
      <c r="CP60" s="313"/>
      <c r="CY60" s="313"/>
      <c r="CZ60" s="313"/>
      <c r="DA60" s="313"/>
      <c r="DB60" s="313"/>
      <c r="DC60" s="313"/>
      <c r="DD60" s="322"/>
      <c r="DE60" s="303"/>
    </row>
    <row r="61" spans="1:109" s="297" customFormat="1" x14ac:dyDescent="0.15">
      <c r="A61" s="50"/>
      <c r="B61" s="304"/>
      <c r="C61" s="305"/>
      <c r="D61" s="305"/>
      <c r="E61" s="305"/>
      <c r="F61" s="305"/>
      <c r="G61" s="305"/>
      <c r="H61" s="305"/>
      <c r="I61" s="305"/>
      <c r="J61" s="305"/>
      <c r="K61" s="305"/>
      <c r="L61" s="305"/>
      <c r="M61" s="318"/>
      <c r="N61" s="318"/>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5"/>
      <c r="AN61" s="305"/>
      <c r="AO61" s="305"/>
      <c r="AP61" s="305"/>
      <c r="AQ61" s="305"/>
      <c r="AR61" s="305"/>
      <c r="AS61" s="318"/>
      <c r="AT61" s="318"/>
      <c r="AU61" s="305"/>
      <c r="AV61" s="305"/>
      <c r="AW61" s="305"/>
      <c r="AX61" s="305"/>
      <c r="AY61" s="305"/>
      <c r="AZ61" s="305"/>
      <c r="BA61" s="305"/>
      <c r="BB61" s="305"/>
      <c r="BC61" s="305"/>
      <c r="BD61" s="305"/>
      <c r="BE61" s="318"/>
      <c r="BF61" s="318"/>
      <c r="BG61" s="305"/>
      <c r="BH61" s="305"/>
      <c r="BI61" s="305"/>
      <c r="BJ61" s="305"/>
      <c r="BK61" s="305"/>
      <c r="BL61" s="305"/>
      <c r="BM61" s="305"/>
      <c r="BN61" s="305"/>
      <c r="BO61" s="305"/>
      <c r="BP61" s="305"/>
      <c r="BQ61" s="318"/>
      <c r="BR61" s="318"/>
      <c r="BS61" s="305"/>
      <c r="BT61" s="305"/>
      <c r="BU61" s="305"/>
      <c r="BV61" s="305"/>
      <c r="BW61" s="305"/>
      <c r="BX61" s="305"/>
      <c r="BY61" s="305"/>
      <c r="BZ61" s="305"/>
      <c r="CA61" s="305"/>
      <c r="CB61" s="305"/>
      <c r="CC61" s="318"/>
      <c r="CD61" s="318"/>
      <c r="CE61" s="305"/>
      <c r="CF61" s="305"/>
      <c r="CG61" s="305"/>
      <c r="CH61" s="305"/>
      <c r="CI61" s="305"/>
      <c r="CJ61" s="305"/>
      <c r="CK61" s="305"/>
      <c r="CL61" s="305"/>
      <c r="CM61" s="305"/>
      <c r="CN61" s="305"/>
      <c r="CO61" s="318"/>
      <c r="CP61" s="318"/>
      <c r="CQ61" s="305"/>
      <c r="CR61" s="305"/>
      <c r="CS61" s="305"/>
      <c r="CT61" s="305"/>
      <c r="CU61" s="305"/>
      <c r="CV61" s="305"/>
      <c r="CW61" s="305"/>
      <c r="CX61" s="305"/>
      <c r="CY61" s="305"/>
      <c r="CZ61" s="305"/>
      <c r="DA61" s="318"/>
      <c r="DB61" s="318"/>
      <c r="DC61" s="318"/>
      <c r="DD61" s="323"/>
      <c r="DE61" s="303"/>
    </row>
    <row r="62" spans="1:109" x14ac:dyDescent="0.15">
      <c r="B62" s="302"/>
      <c r="C62" s="302"/>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2"/>
      <c r="AV62" s="302"/>
      <c r="AW62" s="302"/>
      <c r="AX62" s="302"/>
      <c r="AY62" s="302"/>
      <c r="AZ62" s="302"/>
      <c r="BA62" s="302"/>
      <c r="BB62" s="302"/>
      <c r="BC62" s="302"/>
      <c r="BD62" s="302"/>
      <c r="BE62" s="302"/>
      <c r="BF62" s="302"/>
      <c r="BG62" s="302"/>
      <c r="BH62" s="302"/>
      <c r="BI62" s="302"/>
      <c r="BJ62" s="302"/>
      <c r="BK62" s="302"/>
      <c r="BL62" s="302"/>
      <c r="BM62" s="302"/>
      <c r="BN62" s="302"/>
      <c r="BO62" s="302"/>
      <c r="BP62" s="302"/>
      <c r="BQ62" s="302"/>
      <c r="BR62" s="302"/>
      <c r="BS62" s="302"/>
      <c r="BT62" s="302"/>
      <c r="BU62" s="302"/>
      <c r="BV62" s="302"/>
      <c r="BW62" s="302"/>
      <c r="BX62" s="302"/>
      <c r="BY62" s="302"/>
      <c r="BZ62" s="302"/>
      <c r="CA62" s="302"/>
      <c r="CB62" s="302"/>
      <c r="CC62" s="302"/>
      <c r="CD62" s="302"/>
      <c r="CE62" s="302"/>
      <c r="CF62" s="302"/>
      <c r="CG62" s="302"/>
      <c r="CH62" s="302"/>
      <c r="CI62" s="302"/>
      <c r="CJ62" s="302"/>
      <c r="CK62" s="302"/>
      <c r="CL62" s="302"/>
      <c r="CM62" s="302"/>
      <c r="CN62" s="302"/>
      <c r="CO62" s="302"/>
      <c r="CP62" s="302"/>
      <c r="CQ62" s="302"/>
      <c r="CR62" s="302"/>
      <c r="CS62" s="302"/>
      <c r="CT62" s="302"/>
      <c r="CU62" s="302"/>
      <c r="CV62" s="302"/>
      <c r="CW62" s="302"/>
      <c r="CX62" s="302"/>
      <c r="CY62" s="302"/>
      <c r="CZ62" s="302"/>
      <c r="DA62" s="302"/>
      <c r="DB62" s="302"/>
      <c r="DC62" s="302"/>
      <c r="DD62" s="302"/>
      <c r="DE62" s="108"/>
    </row>
    <row r="63" spans="1:109" ht="17.25" x14ac:dyDescent="0.15">
      <c r="B63" s="106" t="s">
        <v>328</v>
      </c>
    </row>
    <row r="64" spans="1:109" x14ac:dyDescent="0.15">
      <c r="B64" s="97"/>
      <c r="G64" s="306"/>
      <c r="N64" s="320"/>
      <c r="AM64" s="306"/>
      <c r="AN64" s="306" t="s">
        <v>542</v>
      </c>
      <c r="AP64" s="297"/>
      <c r="AQ64" s="297"/>
      <c r="AR64" s="297"/>
      <c r="AY64" s="306"/>
      <c r="BA64" s="297"/>
      <c r="BB64" s="297"/>
      <c r="BC64" s="297"/>
      <c r="BK64" s="306"/>
      <c r="BM64" s="297"/>
      <c r="BN64" s="297"/>
      <c r="BO64" s="297"/>
      <c r="BW64" s="306"/>
      <c r="BY64" s="297"/>
      <c r="BZ64" s="297"/>
      <c r="CA64" s="297"/>
      <c r="CI64" s="306"/>
      <c r="CK64" s="297"/>
      <c r="CL64" s="297"/>
      <c r="CM64" s="297"/>
      <c r="CU64" s="306"/>
      <c r="CW64" s="297"/>
      <c r="CX64" s="297"/>
      <c r="CY64" s="297"/>
    </row>
    <row r="65" spans="2:107" x14ac:dyDescent="0.15">
      <c r="B65" s="97"/>
      <c r="AN65" s="1118" t="s">
        <v>547</v>
      </c>
      <c r="AO65" s="1119"/>
      <c r="AP65" s="1119"/>
      <c r="AQ65" s="1119"/>
      <c r="AR65" s="1119"/>
      <c r="AS65" s="1119"/>
      <c r="AT65" s="1119"/>
      <c r="AU65" s="1119"/>
      <c r="AV65" s="1119"/>
      <c r="AW65" s="1119"/>
      <c r="AX65" s="1119"/>
      <c r="AY65" s="1119"/>
      <c r="AZ65" s="1119"/>
      <c r="BA65" s="1119"/>
      <c r="BB65" s="1119"/>
      <c r="BC65" s="1119"/>
      <c r="BD65" s="1119"/>
      <c r="BE65" s="1119"/>
      <c r="BF65" s="1119"/>
      <c r="BG65" s="1119"/>
      <c r="BH65" s="1119"/>
      <c r="BI65" s="1119"/>
      <c r="BJ65" s="1119"/>
      <c r="BK65" s="1119"/>
      <c r="BL65" s="1119"/>
      <c r="BM65" s="1119"/>
      <c r="BN65" s="1119"/>
      <c r="BO65" s="1119"/>
      <c r="BP65" s="1119"/>
      <c r="BQ65" s="1119"/>
      <c r="BR65" s="1119"/>
      <c r="BS65" s="1119"/>
      <c r="BT65" s="1119"/>
      <c r="BU65" s="1119"/>
      <c r="BV65" s="1119"/>
      <c r="BW65" s="1119"/>
      <c r="BX65" s="1119"/>
      <c r="BY65" s="1119"/>
      <c r="BZ65" s="1119"/>
      <c r="CA65" s="1119"/>
      <c r="CB65" s="1119"/>
      <c r="CC65" s="1119"/>
      <c r="CD65" s="1119"/>
      <c r="CE65" s="1119"/>
      <c r="CF65" s="1119"/>
      <c r="CG65" s="1119"/>
      <c r="CH65" s="1119"/>
      <c r="CI65" s="1119"/>
      <c r="CJ65" s="1119"/>
      <c r="CK65" s="1119"/>
      <c r="CL65" s="1119"/>
      <c r="CM65" s="1119"/>
      <c r="CN65" s="1119"/>
      <c r="CO65" s="1119"/>
      <c r="CP65" s="1119"/>
      <c r="CQ65" s="1119"/>
      <c r="CR65" s="1119"/>
      <c r="CS65" s="1119"/>
      <c r="CT65" s="1119"/>
      <c r="CU65" s="1119"/>
      <c r="CV65" s="1119"/>
      <c r="CW65" s="1119"/>
      <c r="CX65" s="1119"/>
      <c r="CY65" s="1119"/>
      <c r="CZ65" s="1119"/>
      <c r="DA65" s="1119"/>
      <c r="DB65" s="1119"/>
      <c r="DC65" s="1120"/>
    </row>
    <row r="66" spans="2:107" x14ac:dyDescent="0.15">
      <c r="B66" s="97"/>
      <c r="AN66" s="1121"/>
      <c r="AO66" s="1122"/>
      <c r="AP66" s="1122"/>
      <c r="AQ66" s="1122"/>
      <c r="AR66" s="1122"/>
      <c r="AS66" s="1122"/>
      <c r="AT66" s="1122"/>
      <c r="AU66" s="1122"/>
      <c r="AV66" s="1122"/>
      <c r="AW66" s="1122"/>
      <c r="AX66" s="1122"/>
      <c r="AY66" s="1122"/>
      <c r="AZ66" s="1122"/>
      <c r="BA66" s="1122"/>
      <c r="BB66" s="1122"/>
      <c r="BC66" s="1122"/>
      <c r="BD66" s="1122"/>
      <c r="BE66" s="1122"/>
      <c r="BF66" s="1122"/>
      <c r="BG66" s="1122"/>
      <c r="BH66" s="1122"/>
      <c r="BI66" s="1122"/>
      <c r="BJ66" s="1122"/>
      <c r="BK66" s="1122"/>
      <c r="BL66" s="1122"/>
      <c r="BM66" s="1122"/>
      <c r="BN66" s="1122"/>
      <c r="BO66" s="1122"/>
      <c r="BP66" s="1122"/>
      <c r="BQ66" s="1122"/>
      <c r="BR66" s="1122"/>
      <c r="BS66" s="1122"/>
      <c r="BT66" s="1122"/>
      <c r="BU66" s="1122"/>
      <c r="BV66" s="1122"/>
      <c r="BW66" s="1122"/>
      <c r="BX66" s="1122"/>
      <c r="BY66" s="1122"/>
      <c r="BZ66" s="1122"/>
      <c r="CA66" s="1122"/>
      <c r="CB66" s="1122"/>
      <c r="CC66" s="1122"/>
      <c r="CD66" s="1122"/>
      <c r="CE66" s="1122"/>
      <c r="CF66" s="1122"/>
      <c r="CG66" s="1122"/>
      <c r="CH66" s="1122"/>
      <c r="CI66" s="1122"/>
      <c r="CJ66" s="1122"/>
      <c r="CK66" s="1122"/>
      <c r="CL66" s="1122"/>
      <c r="CM66" s="1122"/>
      <c r="CN66" s="1122"/>
      <c r="CO66" s="1122"/>
      <c r="CP66" s="1122"/>
      <c r="CQ66" s="1122"/>
      <c r="CR66" s="1122"/>
      <c r="CS66" s="1122"/>
      <c r="CT66" s="1122"/>
      <c r="CU66" s="1122"/>
      <c r="CV66" s="1122"/>
      <c r="CW66" s="1122"/>
      <c r="CX66" s="1122"/>
      <c r="CY66" s="1122"/>
      <c r="CZ66" s="1122"/>
      <c r="DA66" s="1122"/>
      <c r="DB66" s="1122"/>
      <c r="DC66" s="1123"/>
    </row>
    <row r="67" spans="2:107" x14ac:dyDescent="0.15">
      <c r="B67" s="97"/>
      <c r="AN67" s="1121"/>
      <c r="AO67" s="1122"/>
      <c r="AP67" s="1122"/>
      <c r="AQ67" s="1122"/>
      <c r="AR67" s="1122"/>
      <c r="AS67" s="1122"/>
      <c r="AT67" s="1122"/>
      <c r="AU67" s="1122"/>
      <c r="AV67" s="1122"/>
      <c r="AW67" s="1122"/>
      <c r="AX67" s="1122"/>
      <c r="AY67" s="1122"/>
      <c r="AZ67" s="1122"/>
      <c r="BA67" s="1122"/>
      <c r="BB67" s="1122"/>
      <c r="BC67" s="1122"/>
      <c r="BD67" s="1122"/>
      <c r="BE67" s="1122"/>
      <c r="BF67" s="1122"/>
      <c r="BG67" s="1122"/>
      <c r="BH67" s="1122"/>
      <c r="BI67" s="1122"/>
      <c r="BJ67" s="1122"/>
      <c r="BK67" s="1122"/>
      <c r="BL67" s="1122"/>
      <c r="BM67" s="1122"/>
      <c r="BN67" s="1122"/>
      <c r="BO67" s="1122"/>
      <c r="BP67" s="1122"/>
      <c r="BQ67" s="1122"/>
      <c r="BR67" s="1122"/>
      <c r="BS67" s="1122"/>
      <c r="BT67" s="1122"/>
      <c r="BU67" s="1122"/>
      <c r="BV67" s="1122"/>
      <c r="BW67" s="1122"/>
      <c r="BX67" s="1122"/>
      <c r="BY67" s="1122"/>
      <c r="BZ67" s="1122"/>
      <c r="CA67" s="1122"/>
      <c r="CB67" s="1122"/>
      <c r="CC67" s="1122"/>
      <c r="CD67" s="1122"/>
      <c r="CE67" s="1122"/>
      <c r="CF67" s="1122"/>
      <c r="CG67" s="1122"/>
      <c r="CH67" s="1122"/>
      <c r="CI67" s="1122"/>
      <c r="CJ67" s="1122"/>
      <c r="CK67" s="1122"/>
      <c r="CL67" s="1122"/>
      <c r="CM67" s="1122"/>
      <c r="CN67" s="1122"/>
      <c r="CO67" s="1122"/>
      <c r="CP67" s="1122"/>
      <c r="CQ67" s="1122"/>
      <c r="CR67" s="1122"/>
      <c r="CS67" s="1122"/>
      <c r="CT67" s="1122"/>
      <c r="CU67" s="1122"/>
      <c r="CV67" s="1122"/>
      <c r="CW67" s="1122"/>
      <c r="CX67" s="1122"/>
      <c r="CY67" s="1122"/>
      <c r="CZ67" s="1122"/>
      <c r="DA67" s="1122"/>
      <c r="DB67" s="1122"/>
      <c r="DC67" s="1123"/>
    </row>
    <row r="68" spans="2:107" x14ac:dyDescent="0.15">
      <c r="B68" s="97"/>
      <c r="AN68" s="1121"/>
      <c r="AO68" s="1122"/>
      <c r="AP68" s="1122"/>
      <c r="AQ68" s="1122"/>
      <c r="AR68" s="1122"/>
      <c r="AS68" s="1122"/>
      <c r="AT68" s="1122"/>
      <c r="AU68" s="1122"/>
      <c r="AV68" s="1122"/>
      <c r="AW68" s="1122"/>
      <c r="AX68" s="1122"/>
      <c r="AY68" s="1122"/>
      <c r="AZ68" s="1122"/>
      <c r="BA68" s="1122"/>
      <c r="BB68" s="1122"/>
      <c r="BC68" s="1122"/>
      <c r="BD68" s="1122"/>
      <c r="BE68" s="1122"/>
      <c r="BF68" s="1122"/>
      <c r="BG68" s="1122"/>
      <c r="BH68" s="1122"/>
      <c r="BI68" s="1122"/>
      <c r="BJ68" s="1122"/>
      <c r="BK68" s="1122"/>
      <c r="BL68" s="1122"/>
      <c r="BM68" s="1122"/>
      <c r="BN68" s="1122"/>
      <c r="BO68" s="1122"/>
      <c r="BP68" s="1122"/>
      <c r="BQ68" s="1122"/>
      <c r="BR68" s="1122"/>
      <c r="BS68" s="1122"/>
      <c r="BT68" s="1122"/>
      <c r="BU68" s="1122"/>
      <c r="BV68" s="1122"/>
      <c r="BW68" s="1122"/>
      <c r="BX68" s="1122"/>
      <c r="BY68" s="1122"/>
      <c r="BZ68" s="1122"/>
      <c r="CA68" s="1122"/>
      <c r="CB68" s="1122"/>
      <c r="CC68" s="1122"/>
      <c r="CD68" s="1122"/>
      <c r="CE68" s="1122"/>
      <c r="CF68" s="1122"/>
      <c r="CG68" s="1122"/>
      <c r="CH68" s="1122"/>
      <c r="CI68" s="1122"/>
      <c r="CJ68" s="1122"/>
      <c r="CK68" s="1122"/>
      <c r="CL68" s="1122"/>
      <c r="CM68" s="1122"/>
      <c r="CN68" s="1122"/>
      <c r="CO68" s="1122"/>
      <c r="CP68" s="1122"/>
      <c r="CQ68" s="1122"/>
      <c r="CR68" s="1122"/>
      <c r="CS68" s="1122"/>
      <c r="CT68" s="1122"/>
      <c r="CU68" s="1122"/>
      <c r="CV68" s="1122"/>
      <c r="CW68" s="1122"/>
      <c r="CX68" s="1122"/>
      <c r="CY68" s="1122"/>
      <c r="CZ68" s="1122"/>
      <c r="DA68" s="1122"/>
      <c r="DB68" s="1122"/>
      <c r="DC68" s="1123"/>
    </row>
    <row r="69" spans="2:107" x14ac:dyDescent="0.15">
      <c r="B69" s="97"/>
      <c r="AN69" s="1124"/>
      <c r="AO69" s="1125"/>
      <c r="AP69" s="1125"/>
      <c r="AQ69" s="1125"/>
      <c r="AR69" s="1125"/>
      <c r="AS69" s="1125"/>
      <c r="AT69" s="1125"/>
      <c r="AU69" s="1125"/>
      <c r="AV69" s="1125"/>
      <c r="AW69" s="1125"/>
      <c r="AX69" s="1125"/>
      <c r="AY69" s="1125"/>
      <c r="AZ69" s="1125"/>
      <c r="BA69" s="1125"/>
      <c r="BB69" s="1125"/>
      <c r="BC69" s="1125"/>
      <c r="BD69" s="1125"/>
      <c r="BE69" s="1125"/>
      <c r="BF69" s="1125"/>
      <c r="BG69" s="1125"/>
      <c r="BH69" s="1125"/>
      <c r="BI69" s="1125"/>
      <c r="BJ69" s="1125"/>
      <c r="BK69" s="1125"/>
      <c r="BL69" s="1125"/>
      <c r="BM69" s="1125"/>
      <c r="BN69" s="1125"/>
      <c r="BO69" s="1125"/>
      <c r="BP69" s="1125"/>
      <c r="BQ69" s="1125"/>
      <c r="BR69" s="1125"/>
      <c r="BS69" s="1125"/>
      <c r="BT69" s="1125"/>
      <c r="BU69" s="1125"/>
      <c r="BV69" s="1125"/>
      <c r="BW69" s="1125"/>
      <c r="BX69" s="1125"/>
      <c r="BY69" s="1125"/>
      <c r="BZ69" s="1125"/>
      <c r="CA69" s="1125"/>
      <c r="CB69" s="1125"/>
      <c r="CC69" s="1125"/>
      <c r="CD69" s="1125"/>
      <c r="CE69" s="1125"/>
      <c r="CF69" s="1125"/>
      <c r="CG69" s="1125"/>
      <c r="CH69" s="1125"/>
      <c r="CI69" s="1125"/>
      <c r="CJ69" s="1125"/>
      <c r="CK69" s="1125"/>
      <c r="CL69" s="1125"/>
      <c r="CM69" s="1125"/>
      <c r="CN69" s="1125"/>
      <c r="CO69" s="1125"/>
      <c r="CP69" s="1125"/>
      <c r="CQ69" s="1125"/>
      <c r="CR69" s="1125"/>
      <c r="CS69" s="1125"/>
      <c r="CT69" s="1125"/>
      <c r="CU69" s="1125"/>
      <c r="CV69" s="1125"/>
      <c r="CW69" s="1125"/>
      <c r="CX69" s="1125"/>
      <c r="CY69" s="1125"/>
      <c r="CZ69" s="1125"/>
      <c r="DA69" s="1125"/>
      <c r="DB69" s="1125"/>
      <c r="DC69" s="1126"/>
    </row>
    <row r="70" spans="2:107" x14ac:dyDescent="0.15">
      <c r="B70" s="97"/>
      <c r="H70" s="309"/>
      <c r="I70" s="309"/>
      <c r="J70" s="311"/>
      <c r="K70" s="311"/>
      <c r="L70" s="316"/>
      <c r="M70" s="311"/>
      <c r="N70" s="316"/>
      <c r="AN70" s="308"/>
      <c r="AO70" s="308"/>
      <c r="AP70" s="308"/>
      <c r="AZ70" s="308"/>
      <c r="BA70" s="308"/>
      <c r="BB70" s="308"/>
      <c r="BL70" s="308"/>
      <c r="BM70" s="308"/>
      <c r="BN70" s="308"/>
      <c r="BX70" s="308"/>
      <c r="BY70" s="308"/>
      <c r="BZ70" s="308"/>
      <c r="CJ70" s="308"/>
      <c r="CK70" s="308"/>
      <c r="CL70" s="308"/>
      <c r="CV70" s="308"/>
      <c r="CW70" s="308"/>
      <c r="CX70" s="308"/>
    </row>
    <row r="71" spans="2:107" x14ac:dyDescent="0.15">
      <c r="B71" s="97"/>
      <c r="G71" s="307"/>
      <c r="I71" s="310"/>
      <c r="J71" s="311"/>
      <c r="K71" s="311"/>
      <c r="L71" s="316"/>
      <c r="M71" s="311"/>
      <c r="N71" s="316"/>
      <c r="AM71" s="307"/>
      <c r="AN71" s="50" t="s">
        <v>167</v>
      </c>
    </row>
    <row r="72" spans="2:107" x14ac:dyDescent="0.15">
      <c r="B72" s="97"/>
      <c r="G72" s="1115"/>
      <c r="H72" s="1115"/>
      <c r="I72" s="1115"/>
      <c r="J72" s="1115"/>
      <c r="K72" s="312"/>
      <c r="L72" s="312"/>
      <c r="M72" s="317"/>
      <c r="N72" s="317"/>
      <c r="AN72" s="1116"/>
      <c r="AO72" s="630"/>
      <c r="AP72" s="630"/>
      <c r="AQ72" s="630"/>
      <c r="AR72" s="630"/>
      <c r="AS72" s="630"/>
      <c r="AT72" s="630"/>
      <c r="AU72" s="630"/>
      <c r="AV72" s="630"/>
      <c r="AW72" s="630"/>
      <c r="AX72" s="630"/>
      <c r="AY72" s="630"/>
      <c r="AZ72" s="630"/>
      <c r="BA72" s="630"/>
      <c r="BB72" s="630"/>
      <c r="BC72" s="630"/>
      <c r="BD72" s="630"/>
      <c r="BE72" s="630"/>
      <c r="BF72" s="630"/>
      <c r="BG72" s="630"/>
      <c r="BH72" s="630"/>
      <c r="BI72" s="630"/>
      <c r="BJ72" s="630"/>
      <c r="BK72" s="630"/>
      <c r="BL72" s="630"/>
      <c r="BM72" s="630"/>
      <c r="BN72" s="630"/>
      <c r="BO72" s="631"/>
      <c r="BP72" s="1117" t="s">
        <v>523</v>
      </c>
      <c r="BQ72" s="1117"/>
      <c r="BR72" s="1117"/>
      <c r="BS72" s="1117"/>
      <c r="BT72" s="1117"/>
      <c r="BU72" s="1117"/>
      <c r="BV72" s="1117"/>
      <c r="BW72" s="1117"/>
      <c r="BX72" s="1117" t="s">
        <v>375</v>
      </c>
      <c r="BY72" s="1117"/>
      <c r="BZ72" s="1117"/>
      <c r="CA72" s="1117"/>
      <c r="CB72" s="1117"/>
      <c r="CC72" s="1117"/>
      <c r="CD72" s="1117"/>
      <c r="CE72" s="1117"/>
      <c r="CF72" s="1117" t="s">
        <v>220</v>
      </c>
      <c r="CG72" s="1117"/>
      <c r="CH72" s="1117"/>
      <c r="CI72" s="1117"/>
      <c r="CJ72" s="1117"/>
      <c r="CK72" s="1117"/>
      <c r="CL72" s="1117"/>
      <c r="CM72" s="1117"/>
      <c r="CN72" s="1117" t="s">
        <v>410</v>
      </c>
      <c r="CO72" s="1117"/>
      <c r="CP72" s="1117"/>
      <c r="CQ72" s="1117"/>
      <c r="CR72" s="1117"/>
      <c r="CS72" s="1117"/>
      <c r="CT72" s="1117"/>
      <c r="CU72" s="1117"/>
      <c r="CV72" s="1117" t="s">
        <v>524</v>
      </c>
      <c r="CW72" s="1117"/>
      <c r="CX72" s="1117"/>
      <c r="CY72" s="1117"/>
      <c r="CZ72" s="1117"/>
      <c r="DA72" s="1117"/>
      <c r="DB72" s="1117"/>
      <c r="DC72" s="1117"/>
    </row>
    <row r="73" spans="2:107" x14ac:dyDescent="0.15">
      <c r="B73" s="97"/>
      <c r="G73" s="1127"/>
      <c r="H73" s="1127"/>
      <c r="I73" s="1127"/>
      <c r="J73" s="1127"/>
      <c r="K73" s="1134"/>
      <c r="L73" s="1134"/>
      <c r="M73" s="1134"/>
      <c r="N73" s="1134"/>
      <c r="AM73" s="308"/>
      <c r="AN73" s="1130" t="s">
        <v>543</v>
      </c>
      <c r="AO73" s="1130"/>
      <c r="AP73" s="1130"/>
      <c r="AQ73" s="1130"/>
      <c r="AR73" s="1130"/>
      <c r="AS73" s="1130"/>
      <c r="AT73" s="1130"/>
      <c r="AU73" s="1130"/>
      <c r="AV73" s="1130"/>
      <c r="AW73" s="1130"/>
      <c r="AX73" s="1130"/>
      <c r="AY73" s="1130"/>
      <c r="AZ73" s="1130"/>
      <c r="BA73" s="1130"/>
      <c r="BB73" s="1130" t="s">
        <v>544</v>
      </c>
      <c r="BC73" s="1130"/>
      <c r="BD73" s="1130"/>
      <c r="BE73" s="1130"/>
      <c r="BF73" s="1130"/>
      <c r="BG73" s="1130"/>
      <c r="BH73" s="1130"/>
      <c r="BI73" s="1130"/>
      <c r="BJ73" s="1130"/>
      <c r="BK73" s="1130"/>
      <c r="BL73" s="1130"/>
      <c r="BM73" s="1130"/>
      <c r="BN73" s="1130"/>
      <c r="BO73" s="1130"/>
      <c r="BP73" s="1132">
        <v>141.9</v>
      </c>
      <c r="BQ73" s="1132"/>
      <c r="BR73" s="1132"/>
      <c r="BS73" s="1132"/>
      <c r="BT73" s="1132"/>
      <c r="BU73" s="1132"/>
      <c r="BV73" s="1132"/>
      <c r="BW73" s="1132"/>
      <c r="BX73" s="1132">
        <v>108.2</v>
      </c>
      <c r="BY73" s="1132"/>
      <c r="BZ73" s="1132"/>
      <c r="CA73" s="1132"/>
      <c r="CB73" s="1132"/>
      <c r="CC73" s="1132"/>
      <c r="CD73" s="1132"/>
      <c r="CE73" s="1132"/>
      <c r="CF73" s="1132">
        <v>97.2</v>
      </c>
      <c r="CG73" s="1132"/>
      <c r="CH73" s="1132"/>
      <c r="CI73" s="1132"/>
      <c r="CJ73" s="1132"/>
      <c r="CK73" s="1132"/>
      <c r="CL73" s="1132"/>
      <c r="CM73" s="1132"/>
      <c r="CN73" s="1132">
        <v>60.9</v>
      </c>
      <c r="CO73" s="1132"/>
      <c r="CP73" s="1132"/>
      <c r="CQ73" s="1132"/>
      <c r="CR73" s="1132"/>
      <c r="CS73" s="1132"/>
      <c r="CT73" s="1132"/>
      <c r="CU73" s="1132"/>
      <c r="CV73" s="1132">
        <v>35.299999999999997</v>
      </c>
      <c r="CW73" s="1132"/>
      <c r="CX73" s="1132"/>
      <c r="CY73" s="1132"/>
      <c r="CZ73" s="1132"/>
      <c r="DA73" s="1132"/>
      <c r="DB73" s="1132"/>
      <c r="DC73" s="1132"/>
    </row>
    <row r="74" spans="2:107" x14ac:dyDescent="0.15">
      <c r="B74" s="97"/>
      <c r="G74" s="1127"/>
      <c r="H74" s="1127"/>
      <c r="I74" s="1127"/>
      <c r="J74" s="1127"/>
      <c r="K74" s="1134"/>
      <c r="L74" s="1134"/>
      <c r="M74" s="1134"/>
      <c r="N74" s="1134"/>
      <c r="AM74" s="308"/>
      <c r="AN74" s="1130"/>
      <c r="AO74" s="1130"/>
      <c r="AP74" s="1130"/>
      <c r="AQ74" s="1130"/>
      <c r="AR74" s="1130"/>
      <c r="AS74" s="1130"/>
      <c r="AT74" s="1130"/>
      <c r="AU74" s="1130"/>
      <c r="AV74" s="1130"/>
      <c r="AW74" s="1130"/>
      <c r="AX74" s="1130"/>
      <c r="AY74" s="1130"/>
      <c r="AZ74" s="1130"/>
      <c r="BA74" s="1130"/>
      <c r="BB74" s="1130"/>
      <c r="BC74" s="1130"/>
      <c r="BD74" s="1130"/>
      <c r="BE74" s="1130"/>
      <c r="BF74" s="1130"/>
      <c r="BG74" s="1130"/>
      <c r="BH74" s="1130"/>
      <c r="BI74" s="1130"/>
      <c r="BJ74" s="1130"/>
      <c r="BK74" s="1130"/>
      <c r="BL74" s="1130"/>
      <c r="BM74" s="1130"/>
      <c r="BN74" s="1130"/>
      <c r="BO74" s="1130"/>
      <c r="BP74" s="1132"/>
      <c r="BQ74" s="1132"/>
      <c r="BR74" s="1132"/>
      <c r="BS74" s="1132"/>
      <c r="BT74" s="1132"/>
      <c r="BU74" s="1132"/>
      <c r="BV74" s="1132"/>
      <c r="BW74" s="1132"/>
      <c r="BX74" s="1132"/>
      <c r="BY74" s="1132"/>
      <c r="BZ74" s="1132"/>
      <c r="CA74" s="1132"/>
      <c r="CB74" s="1132"/>
      <c r="CC74" s="1132"/>
      <c r="CD74" s="1132"/>
      <c r="CE74" s="1132"/>
      <c r="CF74" s="1132"/>
      <c r="CG74" s="1132"/>
      <c r="CH74" s="1132"/>
      <c r="CI74" s="1132"/>
      <c r="CJ74" s="1132"/>
      <c r="CK74" s="1132"/>
      <c r="CL74" s="1132"/>
      <c r="CM74" s="1132"/>
      <c r="CN74" s="1132"/>
      <c r="CO74" s="1132"/>
      <c r="CP74" s="1132"/>
      <c r="CQ74" s="1132"/>
      <c r="CR74" s="1132"/>
      <c r="CS74" s="1132"/>
      <c r="CT74" s="1132"/>
      <c r="CU74" s="1132"/>
      <c r="CV74" s="1132"/>
      <c r="CW74" s="1132"/>
      <c r="CX74" s="1132"/>
      <c r="CY74" s="1132"/>
      <c r="CZ74" s="1132"/>
      <c r="DA74" s="1132"/>
      <c r="DB74" s="1132"/>
      <c r="DC74" s="1132"/>
    </row>
    <row r="75" spans="2:107" x14ac:dyDescent="0.15">
      <c r="B75" s="97"/>
      <c r="G75" s="1127"/>
      <c r="H75" s="1127"/>
      <c r="I75" s="1115"/>
      <c r="J75" s="1115"/>
      <c r="K75" s="1129"/>
      <c r="L75" s="1129"/>
      <c r="M75" s="1129"/>
      <c r="N75" s="1129"/>
      <c r="AM75" s="308"/>
      <c r="AN75" s="1130"/>
      <c r="AO75" s="1130"/>
      <c r="AP75" s="1130"/>
      <c r="AQ75" s="1130"/>
      <c r="AR75" s="1130"/>
      <c r="AS75" s="1130"/>
      <c r="AT75" s="1130"/>
      <c r="AU75" s="1130"/>
      <c r="AV75" s="1130"/>
      <c r="AW75" s="1130"/>
      <c r="AX75" s="1130"/>
      <c r="AY75" s="1130"/>
      <c r="AZ75" s="1130"/>
      <c r="BA75" s="1130"/>
      <c r="BB75" s="1130" t="s">
        <v>406</v>
      </c>
      <c r="BC75" s="1130"/>
      <c r="BD75" s="1130"/>
      <c r="BE75" s="1130"/>
      <c r="BF75" s="1130"/>
      <c r="BG75" s="1130"/>
      <c r="BH75" s="1130"/>
      <c r="BI75" s="1130"/>
      <c r="BJ75" s="1130"/>
      <c r="BK75" s="1130"/>
      <c r="BL75" s="1130"/>
      <c r="BM75" s="1130"/>
      <c r="BN75" s="1130"/>
      <c r="BO75" s="1130"/>
      <c r="BP75" s="1132">
        <v>16.899999999999999</v>
      </c>
      <c r="BQ75" s="1132"/>
      <c r="BR75" s="1132"/>
      <c r="BS75" s="1132"/>
      <c r="BT75" s="1132"/>
      <c r="BU75" s="1132"/>
      <c r="BV75" s="1132"/>
      <c r="BW75" s="1132"/>
      <c r="BX75" s="1132">
        <v>14.5</v>
      </c>
      <c r="BY75" s="1132"/>
      <c r="BZ75" s="1132"/>
      <c r="CA75" s="1132"/>
      <c r="CB75" s="1132"/>
      <c r="CC75" s="1132"/>
      <c r="CD75" s="1132"/>
      <c r="CE75" s="1132"/>
      <c r="CF75" s="1132">
        <v>12.9</v>
      </c>
      <c r="CG75" s="1132"/>
      <c r="CH75" s="1132"/>
      <c r="CI75" s="1132"/>
      <c r="CJ75" s="1132"/>
      <c r="CK75" s="1132"/>
      <c r="CL75" s="1132"/>
      <c r="CM75" s="1132"/>
      <c r="CN75" s="1132">
        <v>10.7</v>
      </c>
      <c r="CO75" s="1132"/>
      <c r="CP75" s="1132"/>
      <c r="CQ75" s="1132"/>
      <c r="CR75" s="1132"/>
      <c r="CS75" s="1132"/>
      <c r="CT75" s="1132"/>
      <c r="CU75" s="1132"/>
      <c r="CV75" s="1132">
        <v>8</v>
      </c>
      <c r="CW75" s="1132"/>
      <c r="CX75" s="1132"/>
      <c r="CY75" s="1132"/>
      <c r="CZ75" s="1132"/>
      <c r="DA75" s="1132"/>
      <c r="DB75" s="1132"/>
      <c r="DC75" s="1132"/>
    </row>
    <row r="76" spans="2:107" x14ac:dyDescent="0.15">
      <c r="B76" s="97"/>
      <c r="G76" s="1127"/>
      <c r="H76" s="1127"/>
      <c r="I76" s="1115"/>
      <c r="J76" s="1115"/>
      <c r="K76" s="1129"/>
      <c r="L76" s="1129"/>
      <c r="M76" s="1129"/>
      <c r="N76" s="1129"/>
      <c r="AM76" s="308"/>
      <c r="AN76" s="1130"/>
      <c r="AO76" s="1130"/>
      <c r="AP76" s="1130"/>
      <c r="AQ76" s="1130"/>
      <c r="AR76" s="1130"/>
      <c r="AS76" s="1130"/>
      <c r="AT76" s="1130"/>
      <c r="AU76" s="1130"/>
      <c r="AV76" s="1130"/>
      <c r="AW76" s="1130"/>
      <c r="AX76" s="1130"/>
      <c r="AY76" s="1130"/>
      <c r="AZ76" s="1130"/>
      <c r="BA76" s="1130"/>
      <c r="BB76" s="1130"/>
      <c r="BC76" s="1130"/>
      <c r="BD76" s="1130"/>
      <c r="BE76" s="1130"/>
      <c r="BF76" s="1130"/>
      <c r="BG76" s="1130"/>
      <c r="BH76" s="1130"/>
      <c r="BI76" s="1130"/>
      <c r="BJ76" s="1130"/>
      <c r="BK76" s="1130"/>
      <c r="BL76" s="1130"/>
      <c r="BM76" s="1130"/>
      <c r="BN76" s="1130"/>
      <c r="BO76" s="1130"/>
      <c r="BP76" s="1132"/>
      <c r="BQ76" s="1132"/>
      <c r="BR76" s="1132"/>
      <c r="BS76" s="1132"/>
      <c r="BT76" s="1132"/>
      <c r="BU76" s="1132"/>
      <c r="BV76" s="1132"/>
      <c r="BW76" s="1132"/>
      <c r="BX76" s="1132"/>
      <c r="BY76" s="1132"/>
      <c r="BZ76" s="1132"/>
      <c r="CA76" s="1132"/>
      <c r="CB76" s="1132"/>
      <c r="CC76" s="1132"/>
      <c r="CD76" s="1132"/>
      <c r="CE76" s="1132"/>
      <c r="CF76" s="1132"/>
      <c r="CG76" s="1132"/>
      <c r="CH76" s="1132"/>
      <c r="CI76" s="1132"/>
      <c r="CJ76" s="1132"/>
      <c r="CK76" s="1132"/>
      <c r="CL76" s="1132"/>
      <c r="CM76" s="1132"/>
      <c r="CN76" s="1132"/>
      <c r="CO76" s="1132"/>
      <c r="CP76" s="1132"/>
      <c r="CQ76" s="1132"/>
      <c r="CR76" s="1132"/>
      <c r="CS76" s="1132"/>
      <c r="CT76" s="1132"/>
      <c r="CU76" s="1132"/>
      <c r="CV76" s="1132"/>
      <c r="CW76" s="1132"/>
      <c r="CX76" s="1132"/>
      <c r="CY76" s="1132"/>
      <c r="CZ76" s="1132"/>
      <c r="DA76" s="1132"/>
      <c r="DB76" s="1132"/>
      <c r="DC76" s="1132"/>
    </row>
    <row r="77" spans="2:107" x14ac:dyDescent="0.15">
      <c r="B77" s="97"/>
      <c r="G77" s="1115"/>
      <c r="H77" s="1115"/>
      <c r="I77" s="1115"/>
      <c r="J77" s="1115"/>
      <c r="K77" s="1134"/>
      <c r="L77" s="1134"/>
      <c r="M77" s="1134"/>
      <c r="N77" s="1134"/>
      <c r="AN77" s="1117" t="s">
        <v>55</v>
      </c>
      <c r="AO77" s="1117"/>
      <c r="AP77" s="1117"/>
      <c r="AQ77" s="1117"/>
      <c r="AR77" s="1117"/>
      <c r="AS77" s="1117"/>
      <c r="AT77" s="1117"/>
      <c r="AU77" s="1117"/>
      <c r="AV77" s="1117"/>
      <c r="AW77" s="1117"/>
      <c r="AX77" s="1117"/>
      <c r="AY77" s="1117"/>
      <c r="AZ77" s="1117"/>
      <c r="BA77" s="1117"/>
      <c r="BB77" s="1130" t="s">
        <v>544</v>
      </c>
      <c r="BC77" s="1130"/>
      <c r="BD77" s="1130"/>
      <c r="BE77" s="1130"/>
      <c r="BF77" s="1130"/>
      <c r="BG77" s="1130"/>
      <c r="BH77" s="1130"/>
      <c r="BI77" s="1130"/>
      <c r="BJ77" s="1130"/>
      <c r="BK77" s="1130"/>
      <c r="BL77" s="1130"/>
      <c r="BM77" s="1130"/>
      <c r="BN77" s="1130"/>
      <c r="BO77" s="1130"/>
      <c r="BP77" s="1132">
        <v>10.199999999999999</v>
      </c>
      <c r="BQ77" s="1132"/>
      <c r="BR77" s="1132"/>
      <c r="BS77" s="1132"/>
      <c r="BT77" s="1132"/>
      <c r="BU77" s="1132"/>
      <c r="BV77" s="1132"/>
      <c r="BW77" s="1132"/>
      <c r="BX77" s="1132">
        <v>20.2</v>
      </c>
      <c r="BY77" s="1132"/>
      <c r="BZ77" s="1132"/>
      <c r="CA77" s="1132"/>
      <c r="CB77" s="1132"/>
      <c r="CC77" s="1132"/>
      <c r="CD77" s="1132"/>
      <c r="CE77" s="1132"/>
      <c r="CF77" s="1132">
        <v>38.5</v>
      </c>
      <c r="CG77" s="1132"/>
      <c r="CH77" s="1132"/>
      <c r="CI77" s="1132"/>
      <c r="CJ77" s="1132"/>
      <c r="CK77" s="1132"/>
      <c r="CL77" s="1132"/>
      <c r="CM77" s="1132"/>
      <c r="CN77" s="1132">
        <v>32.799999999999997</v>
      </c>
      <c r="CO77" s="1132"/>
      <c r="CP77" s="1132"/>
      <c r="CQ77" s="1132"/>
      <c r="CR77" s="1132"/>
      <c r="CS77" s="1132"/>
      <c r="CT77" s="1132"/>
      <c r="CU77" s="1132"/>
      <c r="CV77" s="1132">
        <v>20.9</v>
      </c>
      <c r="CW77" s="1132"/>
      <c r="CX77" s="1132"/>
      <c r="CY77" s="1132"/>
      <c r="CZ77" s="1132"/>
      <c r="DA77" s="1132"/>
      <c r="DB77" s="1132"/>
      <c r="DC77" s="1132"/>
    </row>
    <row r="78" spans="2:107" x14ac:dyDescent="0.15">
      <c r="B78" s="97"/>
      <c r="G78" s="1115"/>
      <c r="H78" s="1115"/>
      <c r="I78" s="1115"/>
      <c r="J78" s="1115"/>
      <c r="K78" s="1134"/>
      <c r="L78" s="1134"/>
      <c r="M78" s="1134"/>
      <c r="N78" s="1134"/>
      <c r="AN78" s="1117"/>
      <c r="AO78" s="1117"/>
      <c r="AP78" s="1117"/>
      <c r="AQ78" s="1117"/>
      <c r="AR78" s="1117"/>
      <c r="AS78" s="1117"/>
      <c r="AT78" s="1117"/>
      <c r="AU78" s="1117"/>
      <c r="AV78" s="1117"/>
      <c r="AW78" s="1117"/>
      <c r="AX78" s="1117"/>
      <c r="AY78" s="1117"/>
      <c r="AZ78" s="1117"/>
      <c r="BA78" s="1117"/>
      <c r="BB78" s="1130"/>
      <c r="BC78" s="1130"/>
      <c r="BD78" s="1130"/>
      <c r="BE78" s="1130"/>
      <c r="BF78" s="1130"/>
      <c r="BG78" s="1130"/>
      <c r="BH78" s="1130"/>
      <c r="BI78" s="1130"/>
      <c r="BJ78" s="1130"/>
      <c r="BK78" s="1130"/>
      <c r="BL78" s="1130"/>
      <c r="BM78" s="1130"/>
      <c r="BN78" s="1130"/>
      <c r="BO78" s="1130"/>
      <c r="BP78" s="1132"/>
      <c r="BQ78" s="1132"/>
      <c r="BR78" s="1132"/>
      <c r="BS78" s="1132"/>
      <c r="BT78" s="1132"/>
      <c r="BU78" s="1132"/>
      <c r="BV78" s="1132"/>
      <c r="BW78" s="1132"/>
      <c r="BX78" s="1132"/>
      <c r="BY78" s="1132"/>
      <c r="BZ78" s="1132"/>
      <c r="CA78" s="1132"/>
      <c r="CB78" s="1132"/>
      <c r="CC78" s="1132"/>
      <c r="CD78" s="1132"/>
      <c r="CE78" s="1132"/>
      <c r="CF78" s="1132"/>
      <c r="CG78" s="1132"/>
      <c r="CH78" s="1132"/>
      <c r="CI78" s="1132"/>
      <c r="CJ78" s="1132"/>
      <c r="CK78" s="1132"/>
      <c r="CL78" s="1132"/>
      <c r="CM78" s="1132"/>
      <c r="CN78" s="1132"/>
      <c r="CO78" s="1132"/>
      <c r="CP78" s="1132"/>
      <c r="CQ78" s="1132"/>
      <c r="CR78" s="1132"/>
      <c r="CS78" s="1132"/>
      <c r="CT78" s="1132"/>
      <c r="CU78" s="1132"/>
      <c r="CV78" s="1132"/>
      <c r="CW78" s="1132"/>
      <c r="CX78" s="1132"/>
      <c r="CY78" s="1132"/>
      <c r="CZ78" s="1132"/>
      <c r="DA78" s="1132"/>
      <c r="DB78" s="1132"/>
      <c r="DC78" s="1132"/>
    </row>
    <row r="79" spans="2:107" x14ac:dyDescent="0.15">
      <c r="B79" s="97"/>
      <c r="G79" s="1115"/>
      <c r="H79" s="1115"/>
      <c r="I79" s="1133"/>
      <c r="J79" s="1133"/>
      <c r="K79" s="1135"/>
      <c r="L79" s="1135"/>
      <c r="M79" s="1135"/>
      <c r="N79" s="1135"/>
      <c r="AN79" s="1117"/>
      <c r="AO79" s="1117"/>
      <c r="AP79" s="1117"/>
      <c r="AQ79" s="1117"/>
      <c r="AR79" s="1117"/>
      <c r="AS79" s="1117"/>
      <c r="AT79" s="1117"/>
      <c r="AU79" s="1117"/>
      <c r="AV79" s="1117"/>
      <c r="AW79" s="1117"/>
      <c r="AX79" s="1117"/>
      <c r="AY79" s="1117"/>
      <c r="AZ79" s="1117"/>
      <c r="BA79" s="1117"/>
      <c r="BB79" s="1130" t="s">
        <v>406</v>
      </c>
      <c r="BC79" s="1130"/>
      <c r="BD79" s="1130"/>
      <c r="BE79" s="1130"/>
      <c r="BF79" s="1130"/>
      <c r="BG79" s="1130"/>
      <c r="BH79" s="1130"/>
      <c r="BI79" s="1130"/>
      <c r="BJ79" s="1130"/>
      <c r="BK79" s="1130"/>
      <c r="BL79" s="1130"/>
      <c r="BM79" s="1130"/>
      <c r="BN79" s="1130"/>
      <c r="BO79" s="1130"/>
      <c r="BP79" s="1132">
        <v>9.1</v>
      </c>
      <c r="BQ79" s="1132"/>
      <c r="BR79" s="1132"/>
      <c r="BS79" s="1132"/>
      <c r="BT79" s="1132"/>
      <c r="BU79" s="1132"/>
      <c r="BV79" s="1132"/>
      <c r="BW79" s="1132"/>
      <c r="BX79" s="1132">
        <v>9.3000000000000007</v>
      </c>
      <c r="BY79" s="1132"/>
      <c r="BZ79" s="1132"/>
      <c r="CA79" s="1132"/>
      <c r="CB79" s="1132"/>
      <c r="CC79" s="1132"/>
      <c r="CD79" s="1132"/>
      <c r="CE79" s="1132"/>
      <c r="CF79" s="1132">
        <v>9.1999999999999993</v>
      </c>
      <c r="CG79" s="1132"/>
      <c r="CH79" s="1132"/>
      <c r="CI79" s="1132"/>
      <c r="CJ79" s="1132"/>
      <c r="CK79" s="1132"/>
      <c r="CL79" s="1132"/>
      <c r="CM79" s="1132"/>
      <c r="CN79" s="1132">
        <v>9.1</v>
      </c>
      <c r="CO79" s="1132"/>
      <c r="CP79" s="1132"/>
      <c r="CQ79" s="1132"/>
      <c r="CR79" s="1132"/>
      <c r="CS79" s="1132"/>
      <c r="CT79" s="1132"/>
      <c r="CU79" s="1132"/>
      <c r="CV79" s="1132">
        <v>9.1</v>
      </c>
      <c r="CW79" s="1132"/>
      <c r="CX79" s="1132"/>
      <c r="CY79" s="1132"/>
      <c r="CZ79" s="1132"/>
      <c r="DA79" s="1132"/>
      <c r="DB79" s="1132"/>
      <c r="DC79" s="1132"/>
    </row>
    <row r="80" spans="2:107" x14ac:dyDescent="0.15">
      <c r="B80" s="97"/>
      <c r="G80" s="1115"/>
      <c r="H80" s="1115"/>
      <c r="I80" s="1133"/>
      <c r="J80" s="1133"/>
      <c r="K80" s="1135"/>
      <c r="L80" s="1135"/>
      <c r="M80" s="1135"/>
      <c r="N80" s="1135"/>
      <c r="AN80" s="1117"/>
      <c r="AO80" s="1117"/>
      <c r="AP80" s="1117"/>
      <c r="AQ80" s="1117"/>
      <c r="AR80" s="1117"/>
      <c r="AS80" s="1117"/>
      <c r="AT80" s="1117"/>
      <c r="AU80" s="1117"/>
      <c r="AV80" s="1117"/>
      <c r="AW80" s="1117"/>
      <c r="AX80" s="1117"/>
      <c r="AY80" s="1117"/>
      <c r="AZ80" s="1117"/>
      <c r="BA80" s="1117"/>
      <c r="BB80" s="1130"/>
      <c r="BC80" s="1130"/>
      <c r="BD80" s="1130"/>
      <c r="BE80" s="1130"/>
      <c r="BF80" s="1130"/>
      <c r="BG80" s="1130"/>
      <c r="BH80" s="1130"/>
      <c r="BI80" s="1130"/>
      <c r="BJ80" s="1130"/>
      <c r="BK80" s="1130"/>
      <c r="BL80" s="1130"/>
      <c r="BM80" s="1130"/>
      <c r="BN80" s="1130"/>
      <c r="BO80" s="1130"/>
      <c r="BP80" s="1132"/>
      <c r="BQ80" s="1132"/>
      <c r="BR80" s="1132"/>
      <c r="BS80" s="1132"/>
      <c r="BT80" s="1132"/>
      <c r="BU80" s="1132"/>
      <c r="BV80" s="1132"/>
      <c r="BW80" s="1132"/>
      <c r="BX80" s="1132"/>
      <c r="BY80" s="1132"/>
      <c r="BZ80" s="1132"/>
      <c r="CA80" s="1132"/>
      <c r="CB80" s="1132"/>
      <c r="CC80" s="1132"/>
      <c r="CD80" s="1132"/>
      <c r="CE80" s="1132"/>
      <c r="CF80" s="1132"/>
      <c r="CG80" s="1132"/>
      <c r="CH80" s="1132"/>
      <c r="CI80" s="1132"/>
      <c r="CJ80" s="1132"/>
      <c r="CK80" s="1132"/>
      <c r="CL80" s="1132"/>
      <c r="CM80" s="1132"/>
      <c r="CN80" s="1132"/>
      <c r="CO80" s="1132"/>
      <c r="CP80" s="1132"/>
      <c r="CQ80" s="1132"/>
      <c r="CR80" s="1132"/>
      <c r="CS80" s="1132"/>
      <c r="CT80" s="1132"/>
      <c r="CU80" s="1132"/>
      <c r="CV80" s="1132"/>
      <c r="CW80" s="1132"/>
      <c r="CX80" s="1132"/>
      <c r="CY80" s="1132"/>
      <c r="CZ80" s="1132"/>
      <c r="DA80" s="1132"/>
      <c r="DB80" s="1132"/>
      <c r="DC80" s="1132"/>
    </row>
    <row r="81" spans="2:109" x14ac:dyDescent="0.15">
      <c r="B81" s="97"/>
    </row>
    <row r="82" spans="2:109" ht="17.25" x14ac:dyDescent="0.15">
      <c r="B82" s="97"/>
      <c r="K82" s="314"/>
      <c r="L82" s="314"/>
      <c r="M82" s="314"/>
      <c r="N82" s="314"/>
      <c r="AQ82" s="314"/>
      <c r="AR82" s="314"/>
      <c r="AS82" s="314"/>
      <c r="AT82" s="314"/>
      <c r="BC82" s="314"/>
      <c r="BD82" s="314"/>
      <c r="BE82" s="314"/>
      <c r="BF82" s="314"/>
      <c r="BO82" s="314"/>
      <c r="BP82" s="314"/>
      <c r="BQ82" s="314"/>
      <c r="BR82" s="314"/>
      <c r="CA82" s="314"/>
      <c r="CB82" s="314"/>
      <c r="CC82" s="314"/>
      <c r="CD82" s="314"/>
      <c r="CM82" s="314"/>
      <c r="CN82" s="314"/>
      <c r="CO82" s="314"/>
      <c r="CP82" s="314"/>
      <c r="CY82" s="314"/>
      <c r="CZ82" s="314"/>
      <c r="DA82" s="314"/>
      <c r="DB82" s="314"/>
      <c r="DC82" s="314"/>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15"/>
      <c r="AQ87" s="315"/>
      <c r="BC87" s="315"/>
      <c r="BO87" s="315"/>
      <c r="CA87" s="315"/>
      <c r="CM87" s="315"/>
      <c r="CY87" s="315"/>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pans="108:109" ht="13.5" hidden="1" customHeight="1" x14ac:dyDescent="0.15">
      <c r="DD97" s="108"/>
      <c r="DE97" s="108"/>
    </row>
    <row r="98" spans="108:109" ht="13.5" hidden="1" customHeight="1" x14ac:dyDescent="0.15">
      <c r="DD98" s="108"/>
      <c r="DE98" s="108"/>
    </row>
    <row r="99" spans="108:109" ht="13.5" hidden="1" customHeight="1" x14ac:dyDescent="0.15">
      <c r="DD99" s="108"/>
      <c r="DE99" s="108"/>
    </row>
    <row r="100" spans="108:109" ht="13.5" hidden="1" customHeight="1" x14ac:dyDescent="0.15">
      <c r="DD100" s="108"/>
      <c r="DE100" s="108"/>
    </row>
    <row r="101" spans="108:109" ht="13.5" hidden="1" customHeight="1" x14ac:dyDescent="0.15">
      <c r="DD101" s="108"/>
      <c r="DE101" s="108"/>
    </row>
    <row r="102" spans="108:109" ht="13.5" hidden="1" customHeight="1" x14ac:dyDescent="0.15">
      <c r="DD102" s="108"/>
      <c r="DE102" s="108"/>
    </row>
    <row r="103" spans="108:109" ht="13.5" hidden="1" customHeight="1" x14ac:dyDescent="0.15">
      <c r="DD103" s="108"/>
      <c r="DE103" s="108"/>
    </row>
    <row r="104" spans="108:109" ht="13.5" hidden="1" customHeight="1" x14ac:dyDescent="0.15">
      <c r="DD104" s="108"/>
      <c r="DE104" s="108"/>
    </row>
    <row r="105" spans="108:109" ht="13.5" hidden="1" customHeight="1" x14ac:dyDescent="0.15">
      <c r="DD105" s="108"/>
      <c r="DE105" s="108"/>
    </row>
    <row r="106" spans="108:109" ht="13.5" hidden="1" customHeight="1" x14ac:dyDescent="0.15">
      <c r="DD106" s="108"/>
      <c r="DE106" s="108"/>
    </row>
    <row r="107" spans="108:109" ht="13.5" hidden="1" customHeight="1" x14ac:dyDescent="0.15">
      <c r="DD107" s="108"/>
      <c r="DE107" s="108"/>
    </row>
    <row r="108" spans="108:109" ht="13.5" hidden="1" customHeight="1" x14ac:dyDescent="0.15">
      <c r="DD108" s="108"/>
      <c r="DE108" s="108"/>
    </row>
    <row r="109" spans="108:109" ht="13.5" hidden="1" customHeight="1" x14ac:dyDescent="0.15">
      <c r="DD109" s="108"/>
      <c r="DE109" s="108"/>
    </row>
    <row r="110" spans="108:109" ht="13.5" hidden="1" customHeight="1" x14ac:dyDescent="0.15">
      <c r="DD110" s="108"/>
      <c r="DE110" s="108"/>
    </row>
    <row r="111" spans="108:109" ht="13.5" hidden="1" customHeight="1" x14ac:dyDescent="0.15">
      <c r="DD111" s="108"/>
      <c r="DE111" s="108"/>
    </row>
    <row r="112" spans="108:109" ht="13.5" hidden="1" customHeight="1" x14ac:dyDescent="0.15">
      <c r="DD112" s="108"/>
      <c r="DE112" s="108"/>
    </row>
    <row r="113" spans="108:109" ht="13.5" hidden="1" customHeight="1" x14ac:dyDescent="0.15">
      <c r="DD113" s="108"/>
      <c r="DE113" s="108"/>
    </row>
    <row r="114" spans="108:109" ht="13.5" hidden="1" customHeight="1" x14ac:dyDescent="0.15">
      <c r="DD114" s="108"/>
      <c r="DE114" s="108"/>
    </row>
    <row r="115" spans="108:109" ht="13.5" hidden="1" customHeight="1" x14ac:dyDescent="0.15">
      <c r="DD115" s="108"/>
      <c r="DE115" s="108"/>
    </row>
    <row r="116" spans="108:109" ht="13.5" hidden="1" customHeight="1" x14ac:dyDescent="0.15">
      <c r="DD116" s="108"/>
      <c r="DE116" s="108"/>
    </row>
    <row r="117" spans="108:109" ht="13.5" hidden="1" customHeight="1" x14ac:dyDescent="0.15">
      <c r="DD117" s="108"/>
      <c r="DE117" s="108"/>
    </row>
    <row r="118" spans="108:109" ht="13.5" hidden="1" customHeight="1" x14ac:dyDescent="0.15">
      <c r="DD118" s="108"/>
      <c r="DE118" s="108"/>
    </row>
    <row r="119" spans="108:109" ht="13.5" hidden="1" customHeight="1" x14ac:dyDescent="0.15">
      <c r="DD119" s="108"/>
      <c r="DE119" s="108"/>
    </row>
    <row r="120" spans="108:109" ht="13.5" hidden="1" customHeight="1" x14ac:dyDescent="0.15">
      <c r="DD120" s="108"/>
      <c r="DE120" s="108"/>
    </row>
    <row r="121" spans="108:109" ht="13.5" hidden="1" customHeight="1" x14ac:dyDescent="0.15">
      <c r="DD121" s="108"/>
      <c r="DE121" s="108"/>
    </row>
    <row r="122" spans="108:109" ht="13.5" hidden="1" customHeight="1" x14ac:dyDescent="0.15">
      <c r="DD122" s="108"/>
      <c r="DE122" s="108"/>
    </row>
    <row r="123" spans="108:109" ht="13.5" hidden="1" customHeight="1" x14ac:dyDescent="0.15">
      <c r="DD123" s="108"/>
      <c r="DE123" s="108"/>
    </row>
    <row r="124" spans="108:109" ht="13.5" hidden="1" customHeight="1" x14ac:dyDescent="0.15">
      <c r="DD124" s="108"/>
      <c r="DE124" s="108"/>
    </row>
    <row r="125" spans="108:109" ht="13.5" hidden="1" customHeight="1" x14ac:dyDescent="0.15">
      <c r="DD125" s="108"/>
      <c r="DE125" s="108"/>
    </row>
    <row r="126" spans="108:109" ht="13.5" hidden="1" customHeight="1" x14ac:dyDescent="0.15">
      <c r="DD126" s="108"/>
      <c r="DE126" s="108"/>
    </row>
    <row r="127" spans="108:109" ht="13.5" hidden="1" customHeight="1" x14ac:dyDescent="0.15">
      <c r="DD127" s="108"/>
      <c r="DE127" s="108"/>
    </row>
    <row r="128" spans="108:109" ht="13.5" hidden="1" customHeight="1" x14ac:dyDescent="0.15">
      <c r="DD128" s="108"/>
      <c r="DE128" s="108"/>
    </row>
    <row r="129" spans="108:109" ht="13.5" hidden="1" customHeight="1" x14ac:dyDescent="0.15">
      <c r="DD129" s="108"/>
      <c r="DE129" s="108"/>
    </row>
    <row r="130" spans="108:109" ht="13.5" hidden="1" customHeight="1" x14ac:dyDescent="0.15">
      <c r="DD130" s="108"/>
      <c r="DE130" s="108"/>
    </row>
    <row r="131" spans="108:109" ht="13.5" hidden="1" customHeight="1" x14ac:dyDescent="0.15">
      <c r="DD131" s="108"/>
      <c r="DE131" s="108"/>
    </row>
    <row r="132" spans="108:109" ht="13.5" hidden="1" customHeight="1" x14ac:dyDescent="0.15">
      <c r="DD132" s="108"/>
      <c r="DE132" s="108"/>
    </row>
    <row r="133" spans="108:109" ht="13.5" hidden="1" customHeight="1" x14ac:dyDescent="0.15">
      <c r="DD133" s="108"/>
      <c r="DE133" s="108"/>
    </row>
    <row r="134" spans="108:109" ht="13.5" hidden="1" customHeight="1" x14ac:dyDescent="0.15">
      <c r="DD134" s="108"/>
      <c r="DE134" s="108"/>
    </row>
    <row r="135" spans="108:109" ht="13.5" hidden="1" customHeight="1" x14ac:dyDescent="0.15">
      <c r="DD135" s="108"/>
      <c r="DE135" s="108"/>
    </row>
    <row r="136" spans="108:109" ht="13.5" hidden="1" customHeight="1" x14ac:dyDescent="0.15">
      <c r="DD136" s="108"/>
      <c r="DE136" s="108"/>
    </row>
    <row r="137" spans="108:109" ht="13.5" hidden="1" customHeight="1" x14ac:dyDescent="0.15">
      <c r="DD137" s="108"/>
      <c r="DE137" s="108"/>
    </row>
    <row r="138" spans="108:109" ht="13.5" hidden="1" customHeight="1" x14ac:dyDescent="0.15">
      <c r="DD138" s="108"/>
      <c r="DE138" s="108"/>
    </row>
    <row r="139" spans="108:109" ht="13.5" hidden="1" customHeight="1" x14ac:dyDescent="0.15">
      <c r="DD139" s="108"/>
      <c r="DE139" s="108"/>
    </row>
    <row r="140" spans="108:109" ht="13.5" hidden="1" customHeight="1" x14ac:dyDescent="0.15">
      <c r="DD140" s="108"/>
      <c r="DE140" s="108"/>
    </row>
    <row r="141" spans="108:109" ht="13.5" hidden="1" customHeight="1" x14ac:dyDescent="0.15">
      <c r="DD141" s="108"/>
      <c r="DE141" s="108"/>
    </row>
    <row r="142" spans="108:109" ht="13.5" hidden="1" customHeight="1" x14ac:dyDescent="0.15">
      <c r="DD142" s="108"/>
      <c r="DE142" s="108"/>
    </row>
    <row r="143" spans="108:109" ht="13.5" hidden="1" customHeight="1" x14ac:dyDescent="0.15">
      <c r="DD143" s="108"/>
      <c r="DE143" s="108"/>
    </row>
    <row r="144" spans="108:109" ht="13.5" hidden="1" customHeight="1" x14ac:dyDescent="0.15">
      <c r="DD144" s="108"/>
      <c r="DE144" s="108"/>
    </row>
    <row r="145" spans="108:109" ht="13.5" hidden="1" customHeight="1" x14ac:dyDescent="0.15">
      <c r="DD145" s="108"/>
      <c r="DE145" s="108"/>
    </row>
    <row r="146" spans="108:109" ht="13.5" hidden="1" customHeight="1" x14ac:dyDescent="0.15">
      <c r="DD146" s="108"/>
      <c r="DE146" s="108"/>
    </row>
    <row r="147" spans="108:109" ht="13.5" hidden="1" customHeight="1" x14ac:dyDescent="0.15">
      <c r="DD147" s="108"/>
      <c r="DE147" s="108"/>
    </row>
    <row r="148" spans="108:109" ht="13.5" hidden="1" customHeight="1" x14ac:dyDescent="0.15">
      <c r="DD148" s="108"/>
      <c r="DE148" s="108"/>
    </row>
    <row r="149" spans="108:109" ht="13.5" hidden="1" customHeight="1" x14ac:dyDescent="0.15">
      <c r="DD149" s="108"/>
      <c r="DE149" s="108"/>
    </row>
    <row r="150" spans="108:109" ht="13.5" hidden="1" customHeight="1" x14ac:dyDescent="0.15">
      <c r="DD150" s="108"/>
      <c r="DE150" s="108"/>
    </row>
    <row r="151" spans="108:109" ht="13.5" hidden="1" customHeight="1" x14ac:dyDescent="0.15">
      <c r="DD151" s="108"/>
      <c r="DE151" s="108"/>
    </row>
    <row r="152" spans="108:109" ht="13.5" hidden="1" customHeight="1" x14ac:dyDescent="0.15">
      <c r="DD152" s="108"/>
      <c r="DE152" s="108"/>
    </row>
    <row r="153" spans="108:109" ht="13.5" hidden="1" customHeight="1" x14ac:dyDescent="0.15">
      <c r="DD153" s="108"/>
      <c r="DE153" s="108"/>
    </row>
    <row r="154" spans="108:109" ht="13.5" hidden="1" customHeight="1" x14ac:dyDescent="0.15">
      <c r="DD154" s="108"/>
      <c r="DE154" s="108"/>
    </row>
    <row r="155" spans="108:109" ht="13.5" hidden="1" customHeight="1" x14ac:dyDescent="0.15">
      <c r="DD155" s="108"/>
      <c r="DE155" s="108"/>
    </row>
    <row r="156" spans="108:109" ht="13.5" hidden="1" customHeight="1" x14ac:dyDescent="0.15">
      <c r="DD156" s="108"/>
      <c r="DE156" s="108"/>
    </row>
    <row r="157" spans="108:109" ht="13.5" hidden="1" customHeight="1" x14ac:dyDescent="0.15">
      <c r="DD157" s="108"/>
      <c r="DE157" s="108"/>
    </row>
    <row r="158" spans="108:109" ht="13.5" hidden="1" customHeight="1" x14ac:dyDescent="0.15">
      <c r="DD158" s="108"/>
      <c r="DE158" s="108"/>
    </row>
    <row r="159" spans="108:109" ht="13.5" hidden="1" customHeight="1" x14ac:dyDescent="0.15">
      <c r="DD159" s="108"/>
      <c r="DE159" s="108"/>
    </row>
    <row r="160" spans="108:109" ht="13.5" hidden="1" customHeight="1" x14ac:dyDescent="0.15">
      <c r="DD160" s="108"/>
      <c r="DE160" s="10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3s7bntHE0+xKsTbLSMwx6EORbf/FZGsSoWPud94iTeHwQOGtUfd3JvSxqWgjXF+URuAHqiUYGxUgsO0JXKeIJg==" saltValue="cZe2v3wsOKwlydNdkRFSRw=="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kaTs2IR8snMZx9YacaLFHQcmvK3li2SvrN9pY/xw6+8UNk2qEcVQFSLbxX3h0klIX9uDnnJuQ2iw5D13v4QFQ==" saltValue="u6Iz6phopLym5f4CtHix/g==" spinCount="100000" sheet="1" objects="1" scenarios="1"/>
  <phoneticPr fontId="6"/>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HEcewntWghTUB4Vr0JM851wuwyAZmRHba7UCfCHlLjfwEL8Ci5kKVel6TCu/Y8SKZal71JqL8fjaOdCasF7Mw==" saltValue="pJbyC7WHaxpHbUlVmgt+Kw==" spinCount="100000" sheet="1" objects="1" scenarios="1"/>
  <phoneticPr fontId="6"/>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325" customWidth="1"/>
    <col min="2" max="8" width="13.375" style="325" customWidth="1"/>
    <col min="9" max="16384" width="11.125" style="325"/>
  </cols>
  <sheetData>
    <row r="1" spans="1:8" x14ac:dyDescent="0.15">
      <c r="A1" s="114"/>
      <c r="B1" s="120"/>
      <c r="C1" s="124"/>
      <c r="D1" s="130"/>
      <c r="E1" s="140"/>
      <c r="F1" s="140"/>
      <c r="G1" s="140"/>
      <c r="H1" s="174"/>
    </row>
    <row r="2" spans="1:8" x14ac:dyDescent="0.15">
      <c r="A2" s="115"/>
      <c r="B2" s="121"/>
      <c r="C2" s="332"/>
      <c r="D2" s="131" t="s">
        <v>78</v>
      </c>
      <c r="E2" s="141"/>
      <c r="F2" s="340" t="s">
        <v>522</v>
      </c>
      <c r="G2" s="165"/>
      <c r="H2" s="175"/>
    </row>
    <row r="3" spans="1:8" x14ac:dyDescent="0.15">
      <c r="A3" s="131" t="s">
        <v>386</v>
      </c>
      <c r="B3" s="123"/>
      <c r="C3" s="333"/>
      <c r="D3" s="336">
        <v>220553</v>
      </c>
      <c r="E3" s="338"/>
      <c r="F3" s="341">
        <v>91837</v>
      </c>
      <c r="G3" s="343"/>
      <c r="H3" s="346"/>
    </row>
    <row r="4" spans="1:8" x14ac:dyDescent="0.15">
      <c r="A4" s="116"/>
      <c r="B4" s="122"/>
      <c r="C4" s="334"/>
      <c r="D4" s="337">
        <v>100139</v>
      </c>
      <c r="E4" s="339"/>
      <c r="F4" s="342">
        <v>54439</v>
      </c>
      <c r="G4" s="344"/>
      <c r="H4" s="347"/>
    </row>
    <row r="5" spans="1:8" x14ac:dyDescent="0.15">
      <c r="A5" s="131" t="s">
        <v>238</v>
      </c>
      <c r="B5" s="123"/>
      <c r="C5" s="333"/>
      <c r="D5" s="336">
        <v>42826</v>
      </c>
      <c r="E5" s="338"/>
      <c r="F5" s="341">
        <v>106092</v>
      </c>
      <c r="G5" s="343"/>
      <c r="H5" s="346"/>
    </row>
    <row r="6" spans="1:8" x14ac:dyDescent="0.15">
      <c r="A6" s="116"/>
      <c r="B6" s="122"/>
      <c r="C6" s="334"/>
      <c r="D6" s="337">
        <v>22811</v>
      </c>
      <c r="E6" s="339"/>
      <c r="F6" s="342">
        <v>44299</v>
      </c>
      <c r="G6" s="344"/>
      <c r="H6" s="347"/>
    </row>
    <row r="7" spans="1:8" x14ac:dyDescent="0.15">
      <c r="A7" s="131" t="s">
        <v>130</v>
      </c>
      <c r="B7" s="123"/>
      <c r="C7" s="333"/>
      <c r="D7" s="336">
        <v>29154</v>
      </c>
      <c r="E7" s="338"/>
      <c r="F7" s="341">
        <v>78903</v>
      </c>
      <c r="G7" s="343"/>
      <c r="H7" s="346"/>
    </row>
    <row r="8" spans="1:8" x14ac:dyDescent="0.15">
      <c r="A8" s="116"/>
      <c r="B8" s="122"/>
      <c r="C8" s="334"/>
      <c r="D8" s="337">
        <v>14386</v>
      </c>
      <c r="E8" s="339"/>
      <c r="F8" s="342">
        <v>49201</v>
      </c>
      <c r="G8" s="344"/>
      <c r="H8" s="347"/>
    </row>
    <row r="9" spans="1:8" x14ac:dyDescent="0.15">
      <c r="A9" s="131" t="s">
        <v>236</v>
      </c>
      <c r="B9" s="123"/>
      <c r="C9" s="333"/>
      <c r="D9" s="336">
        <v>17723</v>
      </c>
      <c r="E9" s="338"/>
      <c r="F9" s="341">
        <v>82993</v>
      </c>
      <c r="G9" s="343"/>
      <c r="H9" s="346"/>
    </row>
    <row r="10" spans="1:8" x14ac:dyDescent="0.15">
      <c r="A10" s="116"/>
      <c r="B10" s="122"/>
      <c r="C10" s="334"/>
      <c r="D10" s="337">
        <v>11332</v>
      </c>
      <c r="E10" s="339"/>
      <c r="F10" s="342">
        <v>46787</v>
      </c>
      <c r="G10" s="344"/>
      <c r="H10" s="347"/>
    </row>
    <row r="11" spans="1:8" x14ac:dyDescent="0.15">
      <c r="A11" s="131" t="s">
        <v>504</v>
      </c>
      <c r="B11" s="123"/>
      <c r="C11" s="333"/>
      <c r="D11" s="336">
        <v>27825</v>
      </c>
      <c r="E11" s="338"/>
      <c r="F11" s="341">
        <v>108252</v>
      </c>
      <c r="G11" s="343"/>
      <c r="H11" s="346"/>
    </row>
    <row r="12" spans="1:8" x14ac:dyDescent="0.15">
      <c r="A12" s="116"/>
      <c r="B12" s="122"/>
      <c r="C12" s="335"/>
      <c r="D12" s="337">
        <v>17941</v>
      </c>
      <c r="E12" s="339"/>
      <c r="F12" s="342">
        <v>50321</v>
      </c>
      <c r="G12" s="344"/>
      <c r="H12" s="347"/>
    </row>
    <row r="13" spans="1:8" x14ac:dyDescent="0.15">
      <c r="A13" s="131"/>
      <c r="B13" s="123"/>
      <c r="C13" s="333"/>
      <c r="D13" s="336">
        <v>67616</v>
      </c>
      <c r="E13" s="338"/>
      <c r="F13" s="341">
        <v>93615</v>
      </c>
      <c r="G13" s="345"/>
      <c r="H13" s="346"/>
    </row>
    <row r="14" spans="1:8" x14ac:dyDescent="0.15">
      <c r="A14" s="116"/>
      <c r="B14" s="122"/>
      <c r="C14" s="334"/>
      <c r="D14" s="337">
        <v>33322</v>
      </c>
      <c r="E14" s="339"/>
      <c r="F14" s="342">
        <v>49009</v>
      </c>
      <c r="G14" s="344"/>
      <c r="H14" s="347"/>
    </row>
    <row r="17" spans="1:11" x14ac:dyDescent="0.15">
      <c r="A17" s="325" t="s">
        <v>21</v>
      </c>
    </row>
    <row r="18" spans="1:11" x14ac:dyDescent="0.15">
      <c r="A18" s="326"/>
      <c r="B18" s="326" t="str">
        <f>実質収支比率等に係る経年分析!F$46</f>
        <v>H26</v>
      </c>
      <c r="C18" s="326" t="str">
        <f>実質収支比率等に係る経年分析!G$46</f>
        <v>H27</v>
      </c>
      <c r="D18" s="326" t="str">
        <f>実質収支比率等に係る経年分析!H$46</f>
        <v>H28</v>
      </c>
      <c r="E18" s="326" t="str">
        <f>実質収支比率等に係る経年分析!I$46</f>
        <v>H29</v>
      </c>
      <c r="F18" s="326" t="str">
        <f>実質収支比率等に係る経年分析!J$46</f>
        <v>H30</v>
      </c>
    </row>
    <row r="19" spans="1:11" x14ac:dyDescent="0.15">
      <c r="A19" s="326" t="s">
        <v>86</v>
      </c>
      <c r="B19" s="326">
        <f>ROUND(VALUE(SUBSTITUTE(実質収支比率等に係る経年分析!F$48,"▲","-")),2)</f>
        <v>8.5299999999999994</v>
      </c>
      <c r="C19" s="326">
        <f>ROUND(VALUE(SUBSTITUTE(実質収支比率等に係る経年分析!G$48,"▲","-")),2)</f>
        <v>6.94</v>
      </c>
      <c r="D19" s="326">
        <f>ROUND(VALUE(SUBSTITUTE(実質収支比率等に係る経年分析!H$48,"▲","-")),2)</f>
        <v>5.04</v>
      </c>
      <c r="E19" s="326">
        <f>ROUND(VALUE(SUBSTITUTE(実質収支比率等に係る経年分析!I$48,"▲","-")),2)</f>
        <v>4.62</v>
      </c>
      <c r="F19" s="326">
        <f>ROUND(VALUE(SUBSTITUTE(実質収支比率等に係る経年分析!J$48,"▲","-")),2)</f>
        <v>3.05</v>
      </c>
    </row>
    <row r="20" spans="1:11" x14ac:dyDescent="0.15">
      <c r="A20" s="326" t="s">
        <v>33</v>
      </c>
      <c r="B20" s="326">
        <f>ROUND(VALUE(SUBSTITUTE(実質収支比率等に係る経年分析!F$47,"▲","-")),2)</f>
        <v>9.89</v>
      </c>
      <c r="C20" s="326">
        <f>ROUND(VALUE(SUBSTITUTE(実質収支比率等に係る経年分析!G$47,"▲","-")),2)</f>
        <v>9.7799999999999994</v>
      </c>
      <c r="D20" s="326">
        <f>ROUND(VALUE(SUBSTITUTE(実質収支比率等に係る経年分析!H$47,"▲","-")),2)</f>
        <v>10.1</v>
      </c>
      <c r="E20" s="326">
        <f>ROUND(VALUE(SUBSTITUTE(実質収支比率等に係る経年分析!I$47,"▲","-")),2)</f>
        <v>10.09</v>
      </c>
      <c r="F20" s="326">
        <f>ROUND(VALUE(SUBSTITUTE(実質収支比率等に係る経年分析!J$47,"▲","-")),2)</f>
        <v>12.04</v>
      </c>
    </row>
    <row r="21" spans="1:11" x14ac:dyDescent="0.15">
      <c r="A21" s="326" t="s">
        <v>109</v>
      </c>
      <c r="B21" s="326">
        <f>IF(ISNUMBER(VALUE(SUBSTITUTE(実質収支比率等に係る経年分析!F$49,"▲","-"))),ROUND(VALUE(SUBSTITUTE(実質収支比率等に係る経年分析!F$49,"▲","-")),2),NA())</f>
        <v>14.29</v>
      </c>
      <c r="C21" s="326">
        <f>IF(ISNUMBER(VALUE(SUBSTITUTE(実質収支比率等に係る経年分析!G$49,"▲","-"))),ROUND(VALUE(SUBSTITUTE(実質収支比率等に係る経年分析!G$49,"▲","-")),2),NA())</f>
        <v>5.93</v>
      </c>
      <c r="D21" s="326">
        <f>IF(ISNUMBER(VALUE(SUBSTITUTE(実質収支比率等に係る経年分析!H$49,"▲","-"))),ROUND(VALUE(SUBSTITUTE(実質収支比率等に係る経年分析!H$49,"▲","-")),2),NA())</f>
        <v>6.65</v>
      </c>
      <c r="E21" s="326">
        <f>IF(ISNUMBER(VALUE(SUBSTITUTE(実質収支比率等に係る経年分析!I$49,"▲","-"))),ROUND(VALUE(SUBSTITUTE(実質収支比率等に係る経年分析!I$49,"▲","-")),2),NA())</f>
        <v>6.32</v>
      </c>
      <c r="F21" s="326">
        <f>IF(ISNUMBER(VALUE(SUBSTITUTE(実質収支比率等に係る経年分析!J$49,"▲","-"))),ROUND(VALUE(SUBSTITUTE(実質収支比率等に係る経年分析!J$49,"▲","-")),2),NA())</f>
        <v>7.69</v>
      </c>
    </row>
    <row r="24" spans="1:11" x14ac:dyDescent="0.15">
      <c r="A24" s="325" t="s">
        <v>99</v>
      </c>
    </row>
    <row r="25" spans="1:11" x14ac:dyDescent="0.15">
      <c r="A25" s="327"/>
      <c r="B25" s="327" t="str">
        <f>連結実質赤字比率に係る赤字・黒字の構成分析!F$33</f>
        <v>H26</v>
      </c>
      <c r="C25" s="327"/>
      <c r="D25" s="327" t="str">
        <f>連結実質赤字比率に係る赤字・黒字の構成分析!G$33</f>
        <v>H27</v>
      </c>
      <c r="E25" s="327"/>
      <c r="F25" s="327" t="str">
        <f>連結実質赤字比率に係る赤字・黒字の構成分析!H$33</f>
        <v>H28</v>
      </c>
      <c r="G25" s="327"/>
      <c r="H25" s="327" t="str">
        <f>連結実質赤字比率に係る赤字・黒字の構成分析!I$33</f>
        <v>H29</v>
      </c>
      <c r="I25" s="327"/>
      <c r="J25" s="327" t="str">
        <f>連結実質赤字比率に係る赤字・黒字の構成分析!J$33</f>
        <v>H30</v>
      </c>
      <c r="K25" s="327"/>
    </row>
    <row r="26" spans="1:11" x14ac:dyDescent="0.15">
      <c r="A26" s="327"/>
      <c r="B26" s="327" t="s">
        <v>110</v>
      </c>
      <c r="C26" s="327" t="s">
        <v>63</v>
      </c>
      <c r="D26" s="327" t="s">
        <v>110</v>
      </c>
      <c r="E26" s="327" t="s">
        <v>63</v>
      </c>
      <c r="F26" s="327" t="s">
        <v>110</v>
      </c>
      <c r="G26" s="327" t="s">
        <v>63</v>
      </c>
      <c r="H26" s="327" t="s">
        <v>110</v>
      </c>
      <c r="I26" s="327" t="s">
        <v>63</v>
      </c>
      <c r="J26" s="327" t="s">
        <v>110</v>
      </c>
      <c r="K26" s="327" t="s">
        <v>63</v>
      </c>
    </row>
    <row r="27" spans="1:11" x14ac:dyDescent="0.15">
      <c r="A27" s="327" t="str">
        <f>IF(連結実質赤字比率に係る赤字・黒字の構成分析!C$43="",NA(),連結実質赤字比率に係る赤字・黒字の構成分析!C$43)</f>
        <v>その他会計（黒字）</v>
      </c>
      <c r="B27" s="327" t="e">
        <f>IF(ROUND(VALUE(SUBSTITUTE(連結実質赤字比率に係る赤字・黒字の構成分析!F$43,"▲","-")),2)&lt;0,ABS(ROUND(VALUE(SUBSTITUTE(連結実質赤字比率に係る赤字・黒字の構成分析!F$43,"▲","-")),2)),NA())</f>
        <v>#N/A</v>
      </c>
      <c r="C27" s="327">
        <f>IF(ROUND(VALUE(SUBSTITUTE(連結実質赤字比率に係る赤字・黒字の構成分析!F$43,"▲","-")),2)&gt;=0,ABS(ROUND(VALUE(SUBSTITUTE(連結実質赤字比率に係る赤字・黒字の構成分析!F$43,"▲","-")),2)),NA())</f>
        <v>17.559999999999999</v>
      </c>
      <c r="D27" s="327" t="e">
        <f>IF(ROUND(VALUE(SUBSTITUTE(連結実質赤字比率に係る赤字・黒字の構成分析!G$43,"▲","-")),2)&lt;0,ABS(ROUND(VALUE(SUBSTITUTE(連結実質赤字比率に係る赤字・黒字の構成分析!G$43,"▲","-")),2)),NA())</f>
        <v>#N/A</v>
      </c>
      <c r="E27" s="327">
        <f>IF(ROUND(VALUE(SUBSTITUTE(連結実質赤字比率に係る赤字・黒字の構成分析!G$43,"▲","-")),2)&gt;=0,ABS(ROUND(VALUE(SUBSTITUTE(連結実質赤字比率に係る赤字・黒字の構成分析!G$43,"▲","-")),2)),NA())</f>
        <v>17.75</v>
      </c>
      <c r="F27" s="327" t="e">
        <f>IF(ROUND(VALUE(SUBSTITUTE(連結実質赤字比率に係る赤字・黒字の構成分析!H$43,"▲","-")),2)&lt;0,ABS(ROUND(VALUE(SUBSTITUTE(連結実質赤字比率に係る赤字・黒字の構成分析!H$43,"▲","-")),2)),NA())</f>
        <v>#N/A</v>
      </c>
      <c r="G27" s="327">
        <f>IF(ROUND(VALUE(SUBSTITUTE(連結実質赤字比率に係る赤字・黒字の構成分析!H$43,"▲","-")),2)&gt;=0,ABS(ROUND(VALUE(SUBSTITUTE(連結実質赤字比率に係る赤字・黒字の構成分析!H$43,"▲","-")),2)),NA())</f>
        <v>21.04</v>
      </c>
      <c r="H27" s="327" t="e">
        <f>IF(ROUND(VALUE(SUBSTITUTE(連結実質赤字比率に係る赤字・黒字の構成分析!I$43,"▲","-")),2)&lt;0,ABS(ROUND(VALUE(SUBSTITUTE(連結実質赤字比率に係る赤字・黒字の構成分析!I$43,"▲","-")),2)),NA())</f>
        <v>#VALUE!</v>
      </c>
      <c r="I27" s="327" t="e">
        <f>IF(ROUND(VALUE(SUBSTITUTE(連結実質赤字比率に係る赤字・黒字の構成分析!I$43,"▲","-")),2)&gt;=0,ABS(ROUND(VALUE(SUBSTITUTE(連結実質赤字比率に係る赤字・黒字の構成分析!I$43,"▲","-")),2)),NA())</f>
        <v>#VALUE!</v>
      </c>
      <c r="J27" s="327" t="e">
        <f>IF(ROUND(VALUE(SUBSTITUTE(連結実質赤字比率に係る赤字・黒字の構成分析!J$43,"▲","-")),2)&lt;0,ABS(ROUND(VALUE(SUBSTITUTE(連結実質赤字比率に係る赤字・黒字の構成分析!J$43,"▲","-")),2)),NA())</f>
        <v>#VALUE!</v>
      </c>
      <c r="K27" s="327" t="e">
        <f>IF(ROUND(VALUE(SUBSTITUTE(連結実質赤字比率に係る赤字・黒字の構成分析!J$43,"▲","-")),2)&gt;=0,ABS(ROUND(VALUE(SUBSTITUTE(連結実質赤字比率に係る赤字・黒字の構成分析!J$43,"▲","-")),2)),NA())</f>
        <v>#VALUE!</v>
      </c>
    </row>
    <row r="28" spans="1:11" x14ac:dyDescent="0.15">
      <c r="A28" s="327" t="str">
        <f>IF(連結実質赤字比率に係る赤字・黒字の構成分析!C$42="",NA(),連結実質赤字比率に係る赤字・黒字の構成分析!C$42)</f>
        <v>その他会計（赤字）</v>
      </c>
      <c r="B28" s="327" t="e">
        <f>IF(ROUND(VALUE(SUBSTITUTE(連結実質赤字比率に係る赤字・黒字の構成分析!F$42,"▲","-")),2)&lt;0,ABS(ROUND(VALUE(SUBSTITUTE(連結実質赤字比率に係る赤字・黒字の構成分析!F$42,"▲","-")),2)),NA())</f>
        <v>#VALUE!</v>
      </c>
      <c r="C28" s="327" t="e">
        <f>IF(ROUND(VALUE(SUBSTITUTE(連結実質赤字比率に係る赤字・黒字の構成分析!F$42,"▲","-")),2)&gt;=0,ABS(ROUND(VALUE(SUBSTITUTE(連結実質赤字比率に係る赤字・黒字の構成分析!F$42,"▲","-")),2)),NA())</f>
        <v>#VALUE!</v>
      </c>
      <c r="D28" s="327" t="e">
        <f>IF(ROUND(VALUE(SUBSTITUTE(連結実質赤字比率に係る赤字・黒字の構成分析!G$42,"▲","-")),2)&lt;0,ABS(ROUND(VALUE(SUBSTITUTE(連結実質赤字比率に係る赤字・黒字の構成分析!G$42,"▲","-")),2)),NA())</f>
        <v>#VALUE!</v>
      </c>
      <c r="E28" s="327" t="e">
        <f>IF(ROUND(VALUE(SUBSTITUTE(連結実質赤字比率に係る赤字・黒字の構成分析!G$42,"▲","-")),2)&gt;=0,ABS(ROUND(VALUE(SUBSTITUTE(連結実質赤字比率に係る赤字・黒字の構成分析!G$42,"▲","-")),2)),NA())</f>
        <v>#VALUE!</v>
      </c>
      <c r="F28" s="327" t="e">
        <f>IF(ROUND(VALUE(SUBSTITUTE(連結実質赤字比率に係る赤字・黒字の構成分析!H$42,"▲","-")),2)&lt;0,ABS(ROUND(VALUE(SUBSTITUTE(連結実質赤字比率に係る赤字・黒字の構成分析!H$42,"▲","-")),2)),NA())</f>
        <v>#VALUE!</v>
      </c>
      <c r="G28" s="327" t="e">
        <f>IF(ROUND(VALUE(SUBSTITUTE(連結実質赤字比率に係る赤字・黒字の構成分析!H$42,"▲","-")),2)&gt;=0,ABS(ROUND(VALUE(SUBSTITUTE(連結実質赤字比率に係る赤字・黒字の構成分析!H$42,"▲","-")),2)),NA())</f>
        <v>#VALUE!</v>
      </c>
      <c r="H28" s="327" t="e">
        <f>IF(ROUND(VALUE(SUBSTITUTE(連結実質赤字比率に係る赤字・黒字の構成分析!I$42,"▲","-")),2)&lt;0,ABS(ROUND(VALUE(SUBSTITUTE(連結実質赤字比率に係る赤字・黒字の構成分析!I$42,"▲","-")),2)),NA())</f>
        <v>#VALUE!</v>
      </c>
      <c r="I28" s="327" t="e">
        <f>IF(ROUND(VALUE(SUBSTITUTE(連結実質赤字比率に係る赤字・黒字の構成分析!I$42,"▲","-")),2)&gt;=0,ABS(ROUND(VALUE(SUBSTITUTE(連結実質赤字比率に係る赤字・黒字の構成分析!I$42,"▲","-")),2)),NA())</f>
        <v>#VALUE!</v>
      </c>
      <c r="J28" s="327" t="e">
        <f>IF(ROUND(VALUE(SUBSTITUTE(連結実質赤字比率に係る赤字・黒字の構成分析!J$42,"▲","-")),2)&lt;0,ABS(ROUND(VALUE(SUBSTITUTE(連結実質赤字比率に係る赤字・黒字の構成分析!J$42,"▲","-")),2)),NA())</f>
        <v>#VALUE!</v>
      </c>
      <c r="K28" s="327" t="e">
        <f>IF(ROUND(VALUE(SUBSTITUTE(連結実質赤字比率に係る赤字・黒字の構成分析!J$42,"▲","-")),2)&gt;=0,ABS(ROUND(VALUE(SUBSTITUTE(連結実質赤字比率に係る赤字・黒字の構成分析!J$42,"▲","-")),2)),NA())</f>
        <v>#VALUE!</v>
      </c>
    </row>
    <row r="29" spans="1:11" x14ac:dyDescent="0.15">
      <c r="A29" s="327" t="str">
        <f>IF(連結実質赤字比率に係る赤字・黒字の構成分析!C$41="",NA(),連結実質赤字比率に係る赤字・黒字の構成分析!C$41)</f>
        <v>宝達志水町ケーブルテレビ事業特別会計</v>
      </c>
      <c r="B29" s="327" t="e">
        <f>IF(ROUND(VALUE(SUBSTITUTE(連結実質赤字比率に係る赤字・黒字の構成分析!F$41,"▲","-")),2)&lt;0,ABS(ROUND(VALUE(SUBSTITUTE(連結実質赤字比率に係る赤字・黒字の構成分析!F$41,"▲","-")),2)),NA())</f>
        <v>#N/A</v>
      </c>
      <c r="C29" s="327">
        <f>IF(ROUND(VALUE(SUBSTITUTE(連結実質赤字比率に係る赤字・黒字の構成分析!F$41,"▲","-")),2)&gt;=0,ABS(ROUND(VALUE(SUBSTITUTE(連結実質赤字比率に係る赤字・黒字の構成分析!F$41,"▲","-")),2)),NA())</f>
        <v>0</v>
      </c>
      <c r="D29" s="327" t="e">
        <f>IF(ROUND(VALUE(SUBSTITUTE(連結実質赤字比率に係る赤字・黒字の構成分析!G$41,"▲","-")),2)&lt;0,ABS(ROUND(VALUE(SUBSTITUTE(連結実質赤字比率に係る赤字・黒字の構成分析!G$41,"▲","-")),2)),NA())</f>
        <v>#N/A</v>
      </c>
      <c r="E29" s="327">
        <f>IF(ROUND(VALUE(SUBSTITUTE(連結実質赤字比率に係る赤字・黒字の構成分析!G$41,"▲","-")),2)&gt;=0,ABS(ROUND(VALUE(SUBSTITUTE(連結実質赤字比率に係る赤字・黒字の構成分析!G$41,"▲","-")),2)),NA())</f>
        <v>0</v>
      </c>
      <c r="F29" s="327" t="e">
        <f>IF(ROUND(VALUE(SUBSTITUTE(連結実質赤字比率に係る赤字・黒字の構成分析!H$41,"▲","-")),2)&lt;0,ABS(ROUND(VALUE(SUBSTITUTE(連結実質赤字比率に係る赤字・黒字の構成分析!H$41,"▲","-")),2)),NA())</f>
        <v>#N/A</v>
      </c>
      <c r="G29" s="327">
        <f>IF(ROUND(VALUE(SUBSTITUTE(連結実質赤字比率に係る赤字・黒字の構成分析!H$41,"▲","-")),2)&gt;=0,ABS(ROUND(VALUE(SUBSTITUTE(連結実質赤字比率に係る赤字・黒字の構成分析!H$41,"▲","-")),2)),NA())</f>
        <v>0</v>
      </c>
      <c r="H29" s="327" t="e">
        <f>IF(ROUND(VALUE(SUBSTITUTE(連結実質赤字比率に係る赤字・黒字の構成分析!I$41,"▲","-")),2)&lt;0,ABS(ROUND(VALUE(SUBSTITUTE(連結実質赤字比率に係る赤字・黒字の構成分析!I$41,"▲","-")),2)),NA())</f>
        <v>#N/A</v>
      </c>
      <c r="I29" s="327">
        <f>IF(ROUND(VALUE(SUBSTITUTE(連結実質赤字比率に係る赤字・黒字の構成分析!I$41,"▲","-")),2)&gt;=0,ABS(ROUND(VALUE(SUBSTITUTE(連結実質赤字比率に係る赤字・黒字の構成分析!I$41,"▲","-")),2)),NA())</f>
        <v>0</v>
      </c>
      <c r="J29" s="327" t="e">
        <f>IF(ROUND(VALUE(SUBSTITUTE(連結実質赤字比率に係る赤字・黒字の構成分析!J$41,"▲","-")),2)&lt;0,ABS(ROUND(VALUE(SUBSTITUTE(連結実質赤字比率に係る赤字・黒字の構成分析!J$41,"▲","-")),2)),NA())</f>
        <v>#N/A</v>
      </c>
      <c r="K29" s="327">
        <f>IF(ROUND(VALUE(SUBSTITUTE(連結実質赤字比率に係る赤字・黒字の構成分析!J$41,"▲","-")),2)&gt;=0,ABS(ROUND(VALUE(SUBSTITUTE(連結実質赤字比率に係る赤字・黒字の構成分析!J$41,"▲","-")),2)),NA())</f>
        <v>0</v>
      </c>
    </row>
    <row r="30" spans="1:11" x14ac:dyDescent="0.15">
      <c r="A30" s="327" t="str">
        <f>IF(連結実質赤字比率に係る赤字・黒字の構成分析!C$40="",NA(),連結実質赤字比率に係る赤字・黒字の構成分析!C$40)</f>
        <v>宝達志水町後期高齢者医療特別会計</v>
      </c>
      <c r="B30" s="327" t="e">
        <f>IF(ROUND(VALUE(SUBSTITUTE(連結実質赤字比率に係る赤字・黒字の構成分析!F$40,"▲","-")),2)&lt;0,ABS(ROUND(VALUE(SUBSTITUTE(連結実質赤字比率に係る赤字・黒字の構成分析!F$40,"▲","-")),2)),NA())</f>
        <v>#N/A</v>
      </c>
      <c r="C30" s="327">
        <f>IF(ROUND(VALUE(SUBSTITUTE(連結実質赤字比率に係る赤字・黒字の構成分析!F$40,"▲","-")),2)&gt;=0,ABS(ROUND(VALUE(SUBSTITUTE(連結実質赤字比率に係る赤字・黒字の構成分析!F$40,"▲","-")),2)),NA())</f>
        <v>0</v>
      </c>
      <c r="D30" s="327" t="e">
        <f>IF(ROUND(VALUE(SUBSTITUTE(連結実質赤字比率に係る赤字・黒字の構成分析!G$40,"▲","-")),2)&lt;0,ABS(ROUND(VALUE(SUBSTITUTE(連結実質赤字比率に係る赤字・黒字の構成分析!G$40,"▲","-")),2)),NA())</f>
        <v>#N/A</v>
      </c>
      <c r="E30" s="327">
        <f>IF(ROUND(VALUE(SUBSTITUTE(連結実質赤字比率に係る赤字・黒字の構成分析!G$40,"▲","-")),2)&gt;=0,ABS(ROUND(VALUE(SUBSTITUTE(連結実質赤字比率に係る赤字・黒字の構成分析!G$40,"▲","-")),2)),NA())</f>
        <v>0</v>
      </c>
      <c r="F30" s="327" t="e">
        <f>IF(ROUND(VALUE(SUBSTITUTE(連結実質赤字比率に係る赤字・黒字の構成分析!H$40,"▲","-")),2)&lt;0,ABS(ROUND(VALUE(SUBSTITUTE(連結実質赤字比率に係る赤字・黒字の構成分析!H$40,"▲","-")),2)),NA())</f>
        <v>#N/A</v>
      </c>
      <c r="G30" s="327">
        <f>IF(ROUND(VALUE(SUBSTITUTE(連結実質赤字比率に係る赤字・黒字の構成分析!H$40,"▲","-")),2)&gt;=0,ABS(ROUND(VALUE(SUBSTITUTE(連結実質赤字比率に係る赤字・黒字の構成分析!H$40,"▲","-")),2)),NA())</f>
        <v>0.05</v>
      </c>
      <c r="H30" s="327" t="e">
        <f>IF(ROUND(VALUE(SUBSTITUTE(連結実質赤字比率に係る赤字・黒字の構成分析!I$40,"▲","-")),2)&lt;0,ABS(ROUND(VALUE(SUBSTITUTE(連結実質赤字比率に係る赤字・黒字の構成分析!I$40,"▲","-")),2)),NA())</f>
        <v>#N/A</v>
      </c>
      <c r="I30" s="327">
        <f>IF(ROUND(VALUE(SUBSTITUTE(連結実質赤字比率に係る赤字・黒字の構成分析!I$40,"▲","-")),2)&gt;=0,ABS(ROUND(VALUE(SUBSTITUTE(連結実質赤字比率に係る赤字・黒字の構成分析!I$40,"▲","-")),2)),NA())</f>
        <v>0.06</v>
      </c>
      <c r="J30" s="327" t="e">
        <f>IF(ROUND(VALUE(SUBSTITUTE(連結実質赤字比率に係る赤字・黒字の構成分析!J$40,"▲","-")),2)&lt;0,ABS(ROUND(VALUE(SUBSTITUTE(連結実質赤字比率に係る赤字・黒字の構成分析!J$40,"▲","-")),2)),NA())</f>
        <v>#N/A</v>
      </c>
      <c r="K30" s="327">
        <f>IF(ROUND(VALUE(SUBSTITUTE(連結実質赤字比率に係る赤字・黒字の構成分析!J$40,"▲","-")),2)&gt;=0,ABS(ROUND(VALUE(SUBSTITUTE(連結実質赤字比率に係る赤字・黒字の構成分析!J$40,"▲","-")),2)),NA())</f>
        <v>0.04</v>
      </c>
    </row>
    <row r="31" spans="1:11" x14ac:dyDescent="0.15">
      <c r="A31" s="327" t="str">
        <f>IF(連結実質赤字比率に係る赤字・黒字の構成分析!C$39="",NA(),連結実質赤字比率に係る赤字・黒字の構成分析!C$39)</f>
        <v>宝達志水町介護保険特別会計</v>
      </c>
      <c r="B31" s="327" t="e">
        <f>IF(ROUND(VALUE(SUBSTITUTE(連結実質赤字比率に係る赤字・黒字の構成分析!F$39,"▲","-")),2)&lt;0,ABS(ROUND(VALUE(SUBSTITUTE(連結実質赤字比率に係る赤字・黒字の構成分析!F$39,"▲","-")),2)),NA())</f>
        <v>#N/A</v>
      </c>
      <c r="C31" s="327">
        <f>IF(ROUND(VALUE(SUBSTITUTE(連結実質赤字比率に係る赤字・黒字の構成分析!F$39,"▲","-")),2)&gt;=0,ABS(ROUND(VALUE(SUBSTITUTE(連結実質赤字比率に係る赤字・黒字の構成分析!F$39,"▲","-")),2)),NA())</f>
        <v>0.05</v>
      </c>
      <c r="D31" s="327" t="e">
        <f>IF(ROUND(VALUE(SUBSTITUTE(連結実質赤字比率に係る赤字・黒字の構成分析!G$39,"▲","-")),2)&lt;0,ABS(ROUND(VALUE(SUBSTITUTE(連結実質赤字比率に係る赤字・黒字の構成分析!G$39,"▲","-")),2)),NA())</f>
        <v>#N/A</v>
      </c>
      <c r="E31" s="327">
        <f>IF(ROUND(VALUE(SUBSTITUTE(連結実質赤字比率に係る赤字・黒字の構成分析!G$39,"▲","-")),2)&gt;=0,ABS(ROUND(VALUE(SUBSTITUTE(連結実質赤字比率に係る赤字・黒字の構成分析!G$39,"▲","-")),2)),NA())</f>
        <v>0</v>
      </c>
      <c r="F31" s="327" t="e">
        <f>IF(ROUND(VALUE(SUBSTITUTE(連結実質赤字比率に係る赤字・黒字の構成分析!H$39,"▲","-")),2)&lt;0,ABS(ROUND(VALUE(SUBSTITUTE(連結実質赤字比率に係る赤字・黒字の構成分析!H$39,"▲","-")),2)),NA())</f>
        <v>#N/A</v>
      </c>
      <c r="G31" s="327">
        <f>IF(ROUND(VALUE(SUBSTITUTE(連結実質赤字比率に係る赤字・黒字の構成分析!H$39,"▲","-")),2)&gt;=0,ABS(ROUND(VALUE(SUBSTITUTE(連結実質赤字比率に係る赤字・黒字の構成分析!H$39,"▲","-")),2)),NA())</f>
        <v>0.67</v>
      </c>
      <c r="H31" s="327" t="e">
        <f>IF(ROUND(VALUE(SUBSTITUTE(連結実質赤字比率に係る赤字・黒字の構成分析!I$39,"▲","-")),2)&lt;0,ABS(ROUND(VALUE(SUBSTITUTE(連結実質赤字比率に係る赤字・黒字の構成分析!I$39,"▲","-")),2)),NA())</f>
        <v>#N/A</v>
      </c>
      <c r="I31" s="327">
        <f>IF(ROUND(VALUE(SUBSTITUTE(連結実質赤字比率に係る赤字・黒字の構成分析!I$39,"▲","-")),2)&gt;=0,ABS(ROUND(VALUE(SUBSTITUTE(連結実質赤字比率に係る赤字・黒字の構成分析!I$39,"▲","-")),2)),NA())</f>
        <v>0.19</v>
      </c>
      <c r="J31" s="327" t="e">
        <f>IF(ROUND(VALUE(SUBSTITUTE(連結実質赤字比率に係る赤字・黒字の構成分析!J$39,"▲","-")),2)&lt;0,ABS(ROUND(VALUE(SUBSTITUTE(連結実質赤字比率に係る赤字・黒字の構成分析!J$39,"▲","-")),2)),NA())</f>
        <v>#N/A</v>
      </c>
      <c r="K31" s="327">
        <f>IF(ROUND(VALUE(SUBSTITUTE(連結実質赤字比率に係る赤字・黒字の構成分析!J$39,"▲","-")),2)&gt;=0,ABS(ROUND(VALUE(SUBSTITUTE(連結実質赤字比率に係る赤字・黒字の構成分析!J$39,"▲","-")),2)),NA())</f>
        <v>0.16</v>
      </c>
    </row>
    <row r="32" spans="1:11" x14ac:dyDescent="0.15">
      <c r="A32" s="327" t="str">
        <f>IF(連結実質赤字比率に係る赤字・黒字の構成分析!C$38="",NA(),連結実質赤字比率に係る赤字・黒字の構成分析!C$38)</f>
        <v>宝達志水町国民健康保険特別会計</v>
      </c>
      <c r="B32" s="327" t="e">
        <f>IF(ROUND(VALUE(SUBSTITUTE(連結実質赤字比率に係る赤字・黒字の構成分析!F$38,"▲","-")),2)&lt;0,ABS(ROUND(VALUE(SUBSTITUTE(連結実質赤字比率に係る赤字・黒字の構成分析!F$38,"▲","-")),2)),NA())</f>
        <v>#N/A</v>
      </c>
      <c r="C32" s="327">
        <f>IF(ROUND(VALUE(SUBSTITUTE(連結実質赤字比率に係る赤字・黒字の構成分析!F$38,"▲","-")),2)&gt;=0,ABS(ROUND(VALUE(SUBSTITUTE(連結実質赤字比率に係る赤字・黒字の構成分析!F$38,"▲","-")),2)),NA())</f>
        <v>1.3</v>
      </c>
      <c r="D32" s="327" t="e">
        <f>IF(ROUND(VALUE(SUBSTITUTE(連結実質赤字比率に係る赤字・黒字の構成分析!G$38,"▲","-")),2)&lt;0,ABS(ROUND(VALUE(SUBSTITUTE(連結実質赤字比率に係る赤字・黒字の構成分析!G$38,"▲","-")),2)),NA())</f>
        <v>#N/A</v>
      </c>
      <c r="E32" s="327">
        <f>IF(ROUND(VALUE(SUBSTITUTE(連結実質赤字比率に係る赤字・黒字の構成分析!G$38,"▲","-")),2)&gt;=0,ABS(ROUND(VALUE(SUBSTITUTE(連結実質赤字比率に係る赤字・黒字の構成分析!G$38,"▲","-")),2)),NA())</f>
        <v>0.31</v>
      </c>
      <c r="F32" s="327" t="e">
        <f>IF(ROUND(VALUE(SUBSTITUTE(連結実質赤字比率に係る赤字・黒字の構成分析!H$38,"▲","-")),2)&lt;0,ABS(ROUND(VALUE(SUBSTITUTE(連結実質赤字比率に係る赤字・黒字の構成分析!H$38,"▲","-")),2)),NA())</f>
        <v>#N/A</v>
      </c>
      <c r="G32" s="327">
        <f>IF(ROUND(VALUE(SUBSTITUTE(連結実質赤字比率に係る赤字・黒字の構成分析!H$38,"▲","-")),2)&gt;=0,ABS(ROUND(VALUE(SUBSTITUTE(連結実質赤字比率に係る赤字・黒字の構成分析!H$38,"▲","-")),2)),NA())</f>
        <v>1.98</v>
      </c>
      <c r="H32" s="327" t="e">
        <f>IF(ROUND(VALUE(SUBSTITUTE(連結実質赤字比率に係る赤字・黒字の構成分析!I$38,"▲","-")),2)&lt;0,ABS(ROUND(VALUE(SUBSTITUTE(連結実質赤字比率に係る赤字・黒字の構成分析!I$38,"▲","-")),2)),NA())</f>
        <v>#N/A</v>
      </c>
      <c r="I32" s="327">
        <f>IF(ROUND(VALUE(SUBSTITUTE(連結実質赤字比率に係る赤字・黒字の構成分析!I$38,"▲","-")),2)&gt;=0,ABS(ROUND(VALUE(SUBSTITUTE(連結実質赤字比率に係る赤字・黒字の構成分析!I$38,"▲","-")),2)),NA())</f>
        <v>0.06</v>
      </c>
      <c r="J32" s="327" t="e">
        <f>IF(ROUND(VALUE(SUBSTITUTE(連結実質赤字比率に係る赤字・黒字の構成分析!J$38,"▲","-")),2)&lt;0,ABS(ROUND(VALUE(SUBSTITUTE(連結実質赤字比率に係る赤字・黒字の構成分析!J$38,"▲","-")),2)),NA())</f>
        <v>#N/A</v>
      </c>
      <c r="K32" s="327">
        <f>IF(ROUND(VALUE(SUBSTITUTE(連結実質赤字比率に係る赤字・黒字の構成分析!J$38,"▲","-")),2)&gt;=0,ABS(ROUND(VALUE(SUBSTITUTE(連結実質赤字比率に係る赤字・黒字の構成分析!J$38,"▲","-")),2)),NA())</f>
        <v>0.98</v>
      </c>
    </row>
    <row r="33" spans="1:16" x14ac:dyDescent="0.15">
      <c r="A33" s="327" t="str">
        <f>IF(連結実質赤字比率に係る赤字・黒字の構成分析!C$37="",NA(),連結実質赤字比率に係る赤字・黒字の構成分析!C$37)</f>
        <v>宝達志水町下水道事業会計</v>
      </c>
      <c r="B33" s="327" t="e">
        <f>IF(ROUND(VALUE(SUBSTITUTE(連結実質赤字比率に係る赤字・黒字の構成分析!F$37,"▲","-")),2)&lt;0,ABS(ROUND(VALUE(SUBSTITUTE(連結実質赤字比率に係る赤字・黒字の構成分析!F$37,"▲","-")),2)),NA())</f>
        <v>#N/A</v>
      </c>
      <c r="C33" s="327">
        <f>IF(ROUND(VALUE(SUBSTITUTE(連結実質赤字比率に係る赤字・黒字の構成分析!F$37,"▲","-")),2)&gt;=0,ABS(ROUND(VALUE(SUBSTITUTE(連結実質赤字比率に係る赤字・黒字の構成分析!F$37,"▲","-")),2)),NA())</f>
        <v>3.31</v>
      </c>
      <c r="D33" s="327" t="e">
        <f>IF(ROUND(VALUE(SUBSTITUTE(連結実質赤字比率に係る赤字・黒字の構成分析!G$37,"▲","-")),2)&lt;0,ABS(ROUND(VALUE(SUBSTITUTE(連結実質赤字比率に係る赤字・黒字の構成分析!G$37,"▲","-")),2)),NA())</f>
        <v>#N/A</v>
      </c>
      <c r="E33" s="327">
        <f>IF(ROUND(VALUE(SUBSTITUTE(連結実質赤字比率に係る赤字・黒字の構成分析!G$37,"▲","-")),2)&gt;=0,ABS(ROUND(VALUE(SUBSTITUTE(連結実質赤字比率に係る赤字・黒字の構成分析!G$37,"▲","-")),2)),NA())</f>
        <v>2.48</v>
      </c>
      <c r="F33" s="327" t="e">
        <f>IF(ROUND(VALUE(SUBSTITUTE(連結実質赤字比率に係る赤字・黒字の構成分析!H$37,"▲","-")),2)&lt;0,ABS(ROUND(VALUE(SUBSTITUTE(連結実質赤字比率に係る赤字・黒字の構成分析!H$37,"▲","-")),2)),NA())</f>
        <v>#N/A</v>
      </c>
      <c r="G33" s="327">
        <f>IF(ROUND(VALUE(SUBSTITUTE(連結実質赤字比率に係る赤字・黒字の構成分析!H$37,"▲","-")),2)&gt;=0,ABS(ROUND(VALUE(SUBSTITUTE(連結実質赤字比率に係る赤字・黒字の構成分析!H$37,"▲","-")),2)),NA())</f>
        <v>2.39</v>
      </c>
      <c r="H33" s="327" t="e">
        <f>IF(ROUND(VALUE(SUBSTITUTE(連結実質赤字比率に係る赤字・黒字の構成分析!I$37,"▲","-")),2)&lt;0,ABS(ROUND(VALUE(SUBSTITUTE(連結実質赤字比率に係る赤字・黒字の構成分析!I$37,"▲","-")),2)),NA())</f>
        <v>#N/A</v>
      </c>
      <c r="I33" s="327">
        <f>IF(ROUND(VALUE(SUBSTITUTE(連結実質赤字比率に係る赤字・黒字の構成分析!I$37,"▲","-")),2)&gt;=0,ABS(ROUND(VALUE(SUBSTITUTE(連結実質赤字比率に係る赤字・黒字の構成分析!I$37,"▲","-")),2)),NA())</f>
        <v>1.77</v>
      </c>
      <c r="J33" s="327" t="e">
        <f>IF(ROUND(VALUE(SUBSTITUTE(連結実質赤字比率に係る赤字・黒字の構成分析!J$37,"▲","-")),2)&lt;0,ABS(ROUND(VALUE(SUBSTITUTE(連結実質赤字比率に係る赤字・黒字の構成分析!J$37,"▲","-")),2)),NA())</f>
        <v>#N/A</v>
      </c>
      <c r="K33" s="327">
        <f>IF(ROUND(VALUE(SUBSTITUTE(連結実質赤字比率に係る赤字・黒字の構成分析!J$37,"▲","-")),2)&gt;=0,ABS(ROUND(VALUE(SUBSTITUTE(連結実質赤字比率に係る赤字・黒字の構成分析!J$37,"▲","-")),2)),NA())</f>
        <v>1.1599999999999999</v>
      </c>
    </row>
    <row r="34" spans="1:16" x14ac:dyDescent="0.15">
      <c r="A34" s="327" t="str">
        <f>IF(連結実質赤字比率に係る赤字・黒字の構成分析!C$36="",NA(),連結実質赤字比率に係る赤字・黒字の構成分析!C$36)</f>
        <v>一般会計</v>
      </c>
      <c r="B34" s="327" t="e">
        <f>IF(ROUND(VALUE(SUBSTITUTE(連結実質赤字比率に係る赤字・黒字の構成分析!F$36,"▲","-")),2)&lt;0,ABS(ROUND(VALUE(SUBSTITUTE(連結実質赤字比率に係る赤字・黒字の構成分析!F$36,"▲","-")),2)),NA())</f>
        <v>#N/A</v>
      </c>
      <c r="C34" s="327">
        <f>IF(ROUND(VALUE(SUBSTITUTE(連結実質赤字比率に係る赤字・黒字の構成分析!F$36,"▲","-")),2)&gt;=0,ABS(ROUND(VALUE(SUBSTITUTE(連結実質赤字比率に係る赤字・黒字の構成分析!F$36,"▲","-")),2)),NA())</f>
        <v>8.52</v>
      </c>
      <c r="D34" s="327" t="e">
        <f>IF(ROUND(VALUE(SUBSTITUTE(連結実質赤字比率に係る赤字・黒字の構成分析!G$36,"▲","-")),2)&lt;0,ABS(ROUND(VALUE(SUBSTITUTE(連結実質赤字比率に係る赤字・黒字の構成分析!G$36,"▲","-")),2)),NA())</f>
        <v>#N/A</v>
      </c>
      <c r="E34" s="327">
        <f>IF(ROUND(VALUE(SUBSTITUTE(連結実質赤字比率に係る赤字・黒字の構成分析!G$36,"▲","-")),2)&gt;=0,ABS(ROUND(VALUE(SUBSTITUTE(連結実質赤字比率に係る赤字・黒字の構成分析!G$36,"▲","-")),2)),NA())</f>
        <v>6.93</v>
      </c>
      <c r="F34" s="327" t="e">
        <f>IF(ROUND(VALUE(SUBSTITUTE(連結実質赤字比率に係る赤字・黒字の構成分析!H$36,"▲","-")),2)&lt;0,ABS(ROUND(VALUE(SUBSTITUTE(連結実質赤字比率に係る赤字・黒字の構成分析!H$36,"▲","-")),2)),NA())</f>
        <v>#N/A</v>
      </c>
      <c r="G34" s="327">
        <f>IF(ROUND(VALUE(SUBSTITUTE(連結実質赤字比率に係る赤字・黒字の構成分析!H$36,"▲","-")),2)&gt;=0,ABS(ROUND(VALUE(SUBSTITUTE(連結実質赤字比率に係る赤字・黒字の構成分析!H$36,"▲","-")),2)),NA())</f>
        <v>5.03</v>
      </c>
      <c r="H34" s="327" t="e">
        <f>IF(ROUND(VALUE(SUBSTITUTE(連結実質赤字比率に係る赤字・黒字の構成分析!I$36,"▲","-")),2)&lt;0,ABS(ROUND(VALUE(SUBSTITUTE(連結実質赤字比率に係る赤字・黒字の構成分析!I$36,"▲","-")),2)),NA())</f>
        <v>#N/A</v>
      </c>
      <c r="I34" s="327">
        <f>IF(ROUND(VALUE(SUBSTITUTE(連結実質赤字比率に係る赤字・黒字の構成分析!I$36,"▲","-")),2)&gt;=0,ABS(ROUND(VALUE(SUBSTITUTE(連結実質赤字比率に係る赤字・黒字の構成分析!I$36,"▲","-")),2)),NA())</f>
        <v>4.62</v>
      </c>
      <c r="J34" s="327" t="e">
        <f>IF(ROUND(VALUE(SUBSTITUTE(連結実質赤字比率に係る赤字・黒字の構成分析!J$36,"▲","-")),2)&lt;0,ABS(ROUND(VALUE(SUBSTITUTE(連結実質赤字比率に係る赤字・黒字の構成分析!J$36,"▲","-")),2)),NA())</f>
        <v>#N/A</v>
      </c>
      <c r="K34" s="327">
        <f>IF(ROUND(VALUE(SUBSTITUTE(連結実質赤字比率に係る赤字・黒字の構成分析!J$36,"▲","-")),2)&gt;=0,ABS(ROUND(VALUE(SUBSTITUTE(連結実質赤字比率に係る赤字・黒字の構成分析!J$36,"▲","-")),2)),NA())</f>
        <v>3.05</v>
      </c>
    </row>
    <row r="35" spans="1:16" x14ac:dyDescent="0.15">
      <c r="A35" s="327" t="str">
        <f>IF(連結実質赤字比率に係る赤字・黒字の構成分析!C$35="",NA(),連結実質赤字比率に係る赤字・黒字の構成分析!C$35)</f>
        <v>宝達志水町病院事業会計</v>
      </c>
      <c r="B35" s="327" t="e">
        <f>IF(ROUND(VALUE(SUBSTITUTE(連結実質赤字比率に係る赤字・黒字の構成分析!F$35,"▲","-")),2)&lt;0,ABS(ROUND(VALUE(SUBSTITUTE(連結実質赤字比率に係る赤字・黒字の構成分析!F$35,"▲","-")),2)),NA())</f>
        <v>#VALUE!</v>
      </c>
      <c r="C35" s="327" t="e">
        <f>IF(ROUND(VALUE(SUBSTITUTE(連結実質赤字比率に係る赤字・黒字の構成分析!F$35,"▲","-")),2)&gt;=0,ABS(ROUND(VALUE(SUBSTITUTE(連結実質赤字比率に係る赤字・黒字の構成分析!F$35,"▲","-")),2)),NA())</f>
        <v>#VALUE!</v>
      </c>
      <c r="D35" s="327" t="e">
        <f>IF(ROUND(VALUE(SUBSTITUTE(連結実質赤字比率に係る赤字・黒字の構成分析!G$35,"▲","-")),2)&lt;0,ABS(ROUND(VALUE(SUBSTITUTE(連結実質赤字比率に係る赤字・黒字の構成分析!G$35,"▲","-")),2)),NA())</f>
        <v>#VALUE!</v>
      </c>
      <c r="E35" s="327" t="e">
        <f>IF(ROUND(VALUE(SUBSTITUTE(連結実質赤字比率に係る赤字・黒字の構成分析!G$35,"▲","-")),2)&gt;=0,ABS(ROUND(VALUE(SUBSTITUTE(連結実質赤字比率に係る赤字・黒字の構成分析!G$35,"▲","-")),2)),NA())</f>
        <v>#VALUE!</v>
      </c>
      <c r="F35" s="327" t="e">
        <f>IF(ROUND(VALUE(SUBSTITUTE(連結実質赤字比率に係る赤字・黒字の構成分析!H$35,"▲","-")),2)&lt;0,ABS(ROUND(VALUE(SUBSTITUTE(連結実質赤字比率に係る赤字・黒字の構成分析!H$35,"▲","-")),2)),NA())</f>
        <v>#VALUE!</v>
      </c>
      <c r="G35" s="327" t="e">
        <f>IF(ROUND(VALUE(SUBSTITUTE(連結実質赤字比率に係る赤字・黒字の構成分析!H$35,"▲","-")),2)&gt;=0,ABS(ROUND(VALUE(SUBSTITUTE(連結実質赤字比率に係る赤字・黒字の構成分析!H$35,"▲","-")),2)),NA())</f>
        <v>#VALUE!</v>
      </c>
      <c r="H35" s="327" t="e">
        <f>IF(ROUND(VALUE(SUBSTITUTE(連結実質赤字比率に係る赤字・黒字の構成分析!I$35,"▲","-")),2)&lt;0,ABS(ROUND(VALUE(SUBSTITUTE(連結実質赤字比率に係る赤字・黒字の構成分析!I$35,"▲","-")),2)),NA())</f>
        <v>#N/A</v>
      </c>
      <c r="I35" s="327">
        <f>IF(ROUND(VALUE(SUBSTITUTE(連結実質赤字比率に係る赤字・黒字の構成分析!I$35,"▲","-")),2)&gt;=0,ABS(ROUND(VALUE(SUBSTITUTE(連結実質赤字比率に係る赤字・黒字の構成分析!I$35,"▲","-")),2)),NA())</f>
        <v>14.38</v>
      </c>
      <c r="J35" s="327" t="e">
        <f>IF(ROUND(VALUE(SUBSTITUTE(連結実質赤字比率に係る赤字・黒字の構成分析!J$35,"▲","-")),2)&lt;0,ABS(ROUND(VALUE(SUBSTITUTE(連結実質赤字比率に係る赤字・黒字の構成分析!J$35,"▲","-")),2)),NA())</f>
        <v>#N/A</v>
      </c>
      <c r="K35" s="327">
        <f>IF(ROUND(VALUE(SUBSTITUTE(連結実質赤字比率に係る赤字・黒字の構成分析!J$35,"▲","-")),2)&gt;=0,ABS(ROUND(VALUE(SUBSTITUTE(連結実質赤字比率に係る赤字・黒字の構成分析!J$35,"▲","-")),2)),NA())</f>
        <v>11.66</v>
      </c>
    </row>
    <row r="36" spans="1:16" x14ac:dyDescent="0.15">
      <c r="A36" s="327" t="str">
        <f>IF(連結実質赤字比率に係る赤字・黒字の構成分析!C$34="",NA(),連結実質赤字比率に係る赤字・黒字の構成分析!C$34)</f>
        <v>宝達志水町水道事業会計</v>
      </c>
      <c r="B36" s="327" t="e">
        <f>IF(ROUND(VALUE(SUBSTITUTE(連結実質赤字比率に係る赤字・黒字の構成分析!F$34,"▲","-")),2)&lt;0,ABS(ROUND(VALUE(SUBSTITUTE(連結実質赤字比率に係る赤字・黒字の構成分析!F$34,"▲","-")),2)),NA())</f>
        <v>#N/A</v>
      </c>
      <c r="C36" s="327">
        <f>IF(ROUND(VALUE(SUBSTITUTE(連結実質赤字比率に係る赤字・黒字の構成分析!F$34,"▲","-")),2)&gt;=0,ABS(ROUND(VALUE(SUBSTITUTE(連結実質赤字比率に係る赤字・黒字の構成分析!F$34,"▲","-")),2)),NA())</f>
        <v>14.1</v>
      </c>
      <c r="D36" s="327" t="e">
        <f>IF(ROUND(VALUE(SUBSTITUTE(連結実質赤字比率に係る赤字・黒字の構成分析!G$34,"▲","-")),2)&lt;0,ABS(ROUND(VALUE(SUBSTITUTE(連結実質赤字比率に係る赤字・黒字の構成分析!G$34,"▲","-")),2)),NA())</f>
        <v>#N/A</v>
      </c>
      <c r="E36" s="327">
        <f>IF(ROUND(VALUE(SUBSTITUTE(連結実質赤字比率に係る赤字・黒字の構成分析!G$34,"▲","-")),2)&gt;=0,ABS(ROUND(VALUE(SUBSTITUTE(連結実質赤字比率に係る赤字・黒字の構成分析!G$34,"▲","-")),2)),NA())</f>
        <v>13.79</v>
      </c>
      <c r="F36" s="327" t="e">
        <f>IF(ROUND(VALUE(SUBSTITUTE(連結実質赤字比率に係る赤字・黒字の構成分析!H$34,"▲","-")),2)&lt;0,ABS(ROUND(VALUE(SUBSTITUTE(連結実質赤字比率に係る赤字・黒字の構成分析!H$34,"▲","-")),2)),NA())</f>
        <v>#N/A</v>
      </c>
      <c r="G36" s="327">
        <f>IF(ROUND(VALUE(SUBSTITUTE(連結実質赤字比率に係る赤字・黒字の構成分析!H$34,"▲","-")),2)&gt;=0,ABS(ROUND(VALUE(SUBSTITUTE(連結実質赤字比率に係る赤字・黒字の構成分析!H$34,"▲","-")),2)),NA())</f>
        <v>13.54</v>
      </c>
      <c r="H36" s="327" t="e">
        <f>IF(ROUND(VALUE(SUBSTITUTE(連結実質赤字比率に係る赤字・黒字の構成分析!I$34,"▲","-")),2)&lt;0,ABS(ROUND(VALUE(SUBSTITUTE(連結実質赤字比率に係る赤字・黒字の構成分析!I$34,"▲","-")),2)),NA())</f>
        <v>#N/A</v>
      </c>
      <c r="I36" s="327">
        <f>IF(ROUND(VALUE(SUBSTITUTE(連結実質赤字比率に係る赤字・黒字の構成分析!I$34,"▲","-")),2)&gt;=0,ABS(ROUND(VALUE(SUBSTITUTE(連結実質赤字比率に係る赤字・黒字の構成分析!I$34,"▲","-")),2)),NA())</f>
        <v>12.57</v>
      </c>
      <c r="J36" s="327" t="e">
        <f>IF(ROUND(VALUE(SUBSTITUTE(連結実質赤字比率に係る赤字・黒字の構成分析!J$34,"▲","-")),2)&lt;0,ABS(ROUND(VALUE(SUBSTITUTE(連結実質赤字比率に係る赤字・黒字の構成分析!J$34,"▲","-")),2)),NA())</f>
        <v>#N/A</v>
      </c>
      <c r="K36" s="327">
        <f>IF(ROUND(VALUE(SUBSTITUTE(連結実質赤字比率に係る赤字・黒字の構成分析!J$34,"▲","-")),2)&gt;=0,ABS(ROUND(VALUE(SUBSTITUTE(連結実質赤字比率に係る赤字・黒字の構成分析!J$34,"▲","-")),2)),NA())</f>
        <v>11.69</v>
      </c>
    </row>
    <row r="39" spans="1:16" x14ac:dyDescent="0.15">
      <c r="A39" s="325" t="s">
        <v>10</v>
      </c>
    </row>
    <row r="40" spans="1:16" x14ac:dyDescent="0.15">
      <c r="A40" s="328"/>
      <c r="B40" s="328" t="str">
        <f>'実質公債費比率（分子）の構造'!K$44</f>
        <v>H26</v>
      </c>
      <c r="C40" s="328"/>
      <c r="D40" s="328"/>
      <c r="E40" s="328" t="str">
        <f>'実質公債費比率（分子）の構造'!L$44</f>
        <v>H27</v>
      </c>
      <c r="F40" s="328"/>
      <c r="G40" s="328"/>
      <c r="H40" s="328" t="str">
        <f>'実質公債費比率（分子）の構造'!M$44</f>
        <v>H28</v>
      </c>
      <c r="I40" s="328"/>
      <c r="J40" s="328"/>
      <c r="K40" s="328" t="str">
        <f>'実質公債費比率（分子）の構造'!N$44</f>
        <v>H29</v>
      </c>
      <c r="L40" s="328"/>
      <c r="M40" s="328"/>
      <c r="N40" s="328" t="str">
        <f>'実質公債費比率（分子）の構造'!O$44</f>
        <v>H30</v>
      </c>
      <c r="O40" s="328"/>
      <c r="P40" s="328"/>
    </row>
    <row r="41" spans="1:16" x14ac:dyDescent="0.15">
      <c r="A41" s="328"/>
      <c r="B41" s="328" t="s">
        <v>111</v>
      </c>
      <c r="C41" s="328"/>
      <c r="D41" s="328" t="s">
        <v>113</v>
      </c>
      <c r="E41" s="328" t="s">
        <v>111</v>
      </c>
      <c r="F41" s="328"/>
      <c r="G41" s="328" t="s">
        <v>113</v>
      </c>
      <c r="H41" s="328" t="s">
        <v>111</v>
      </c>
      <c r="I41" s="328"/>
      <c r="J41" s="328" t="s">
        <v>113</v>
      </c>
      <c r="K41" s="328" t="s">
        <v>111</v>
      </c>
      <c r="L41" s="328"/>
      <c r="M41" s="328" t="s">
        <v>113</v>
      </c>
      <c r="N41" s="328" t="s">
        <v>111</v>
      </c>
      <c r="O41" s="328"/>
      <c r="P41" s="328" t="s">
        <v>113</v>
      </c>
    </row>
    <row r="42" spans="1:16" x14ac:dyDescent="0.15">
      <c r="A42" s="328" t="s">
        <v>115</v>
      </c>
      <c r="B42" s="328"/>
      <c r="C42" s="328"/>
      <c r="D42" s="328">
        <f>'実質公債費比率（分子）の構造'!K$52</f>
        <v>1324</v>
      </c>
      <c r="E42" s="328"/>
      <c r="F42" s="328"/>
      <c r="G42" s="328">
        <f>'実質公債費比率（分子）の構造'!L$52</f>
        <v>1238</v>
      </c>
      <c r="H42" s="328"/>
      <c r="I42" s="328"/>
      <c r="J42" s="328">
        <f>'実質公債費比率（分子）の構造'!M$52</f>
        <v>1195</v>
      </c>
      <c r="K42" s="328"/>
      <c r="L42" s="328"/>
      <c r="M42" s="328">
        <f>'実質公債費比率（分子）の構造'!N$52</f>
        <v>1140</v>
      </c>
      <c r="N42" s="328"/>
      <c r="O42" s="328"/>
      <c r="P42" s="328">
        <f>'実質公債費比率（分子）の構造'!O$52</f>
        <v>1262</v>
      </c>
    </row>
    <row r="43" spans="1:16" x14ac:dyDescent="0.15">
      <c r="A43" s="328" t="s">
        <v>47</v>
      </c>
      <c r="B43" s="328" t="str">
        <f>'実質公債費比率（分子）の構造'!K$51</f>
        <v>-</v>
      </c>
      <c r="C43" s="328"/>
      <c r="D43" s="328"/>
      <c r="E43" s="328" t="str">
        <f>'実質公債費比率（分子）の構造'!L$51</f>
        <v>-</v>
      </c>
      <c r="F43" s="328"/>
      <c r="G43" s="328"/>
      <c r="H43" s="328" t="str">
        <f>'実質公債費比率（分子）の構造'!M$51</f>
        <v>-</v>
      </c>
      <c r="I43" s="328"/>
      <c r="J43" s="328"/>
      <c r="K43" s="328" t="str">
        <f>'実質公債費比率（分子）の構造'!N$51</f>
        <v>-</v>
      </c>
      <c r="L43" s="328"/>
      <c r="M43" s="328"/>
      <c r="N43" s="328" t="str">
        <f>'実質公債費比率（分子）の構造'!O$51</f>
        <v>-</v>
      </c>
      <c r="O43" s="328"/>
      <c r="P43" s="328"/>
    </row>
    <row r="44" spans="1:16" x14ac:dyDescent="0.15">
      <c r="A44" s="328" t="s">
        <v>40</v>
      </c>
      <c r="B44" s="328" t="str">
        <f>'実質公債費比率（分子）の構造'!K$50</f>
        <v>-</v>
      </c>
      <c r="C44" s="328"/>
      <c r="D44" s="328"/>
      <c r="E44" s="328" t="str">
        <f>'実質公債費比率（分子）の構造'!L$50</f>
        <v>-</v>
      </c>
      <c r="F44" s="328"/>
      <c r="G44" s="328"/>
      <c r="H44" s="328" t="str">
        <f>'実質公債費比率（分子）の構造'!M$50</f>
        <v>-</v>
      </c>
      <c r="I44" s="328"/>
      <c r="J44" s="328"/>
      <c r="K44" s="328" t="str">
        <f>'実質公債費比率（分子）の構造'!N$50</f>
        <v>-</v>
      </c>
      <c r="L44" s="328"/>
      <c r="M44" s="328"/>
      <c r="N44" s="328" t="str">
        <f>'実質公債費比率（分子）の構造'!O$50</f>
        <v>-</v>
      </c>
      <c r="O44" s="328"/>
      <c r="P44" s="328"/>
    </row>
    <row r="45" spans="1:16" x14ac:dyDescent="0.15">
      <c r="A45" s="328" t="s">
        <v>0</v>
      </c>
      <c r="B45" s="328">
        <f>'実質公債費比率（分子）の構造'!K$49</f>
        <v>119</v>
      </c>
      <c r="C45" s="328"/>
      <c r="D45" s="328"/>
      <c r="E45" s="328">
        <f>'実質公債費比率（分子）の構造'!L$49</f>
        <v>119</v>
      </c>
      <c r="F45" s="328"/>
      <c r="G45" s="328"/>
      <c r="H45" s="328">
        <f>'実質公債費比率（分子）の構造'!M$49</f>
        <v>126</v>
      </c>
      <c r="I45" s="328"/>
      <c r="J45" s="328"/>
      <c r="K45" s="328">
        <f>'実質公債費比率（分子）の構造'!N$49</f>
        <v>84</v>
      </c>
      <c r="L45" s="328"/>
      <c r="M45" s="328"/>
      <c r="N45" s="328">
        <f>'実質公債費比率（分子）の構造'!O$49</f>
        <v>26</v>
      </c>
      <c r="O45" s="328"/>
      <c r="P45" s="328"/>
    </row>
    <row r="46" spans="1:16" x14ac:dyDescent="0.15">
      <c r="A46" s="328" t="s">
        <v>38</v>
      </c>
      <c r="B46" s="328">
        <f>'実質公債費比率（分子）の構造'!K$48</f>
        <v>438</v>
      </c>
      <c r="C46" s="328"/>
      <c r="D46" s="328"/>
      <c r="E46" s="328">
        <f>'実質公債費比率（分子）の構造'!L$48</f>
        <v>448</v>
      </c>
      <c r="F46" s="328"/>
      <c r="G46" s="328"/>
      <c r="H46" s="328">
        <f>'実質公債費比率（分子）の構造'!M$48</f>
        <v>385</v>
      </c>
      <c r="I46" s="328"/>
      <c r="J46" s="328"/>
      <c r="K46" s="328">
        <f>'実質公債費比率（分子）の構造'!N$48</f>
        <v>371</v>
      </c>
      <c r="L46" s="328"/>
      <c r="M46" s="328"/>
      <c r="N46" s="328">
        <f>'実質公債費比率（分子）の構造'!O$48</f>
        <v>386</v>
      </c>
      <c r="O46" s="328"/>
      <c r="P46" s="328"/>
    </row>
    <row r="47" spans="1:16" x14ac:dyDescent="0.15">
      <c r="A47" s="328" t="s">
        <v>32</v>
      </c>
      <c r="B47" s="328">
        <f>'実質公債費比率（分子）の構造'!K$47</f>
        <v>0</v>
      </c>
      <c r="C47" s="328"/>
      <c r="D47" s="328"/>
      <c r="E47" s="328">
        <f>'実質公債費比率（分子）の構造'!L$47</f>
        <v>0</v>
      </c>
      <c r="F47" s="328"/>
      <c r="G47" s="328"/>
      <c r="H47" s="328">
        <f>'実質公債費比率（分子）の構造'!M$47</f>
        <v>0</v>
      </c>
      <c r="I47" s="328"/>
      <c r="J47" s="328"/>
      <c r="K47" s="328">
        <f>'実質公債費比率（分子）の構造'!N$47</f>
        <v>2</v>
      </c>
      <c r="L47" s="328"/>
      <c r="M47" s="328"/>
      <c r="N47" s="328">
        <f>'実質公債費比率（分子）の構造'!O$47</f>
        <v>2</v>
      </c>
      <c r="O47" s="328"/>
      <c r="P47" s="328"/>
    </row>
    <row r="48" spans="1:16" x14ac:dyDescent="0.15">
      <c r="A48" s="328" t="s">
        <v>26</v>
      </c>
      <c r="B48" s="328" t="str">
        <f>'実質公債費比率（分子）の構造'!K$46</f>
        <v>-</v>
      </c>
      <c r="C48" s="328"/>
      <c r="D48" s="328"/>
      <c r="E48" s="328" t="str">
        <f>'実質公債費比率（分子）の構造'!L$46</f>
        <v>-</v>
      </c>
      <c r="F48" s="328"/>
      <c r="G48" s="328"/>
      <c r="H48" s="328" t="str">
        <f>'実質公債費比率（分子）の構造'!M$46</f>
        <v>-</v>
      </c>
      <c r="I48" s="328"/>
      <c r="J48" s="328"/>
      <c r="K48" s="328" t="str">
        <f>'実質公債費比率（分子）の構造'!N$46</f>
        <v>-</v>
      </c>
      <c r="L48" s="328"/>
      <c r="M48" s="328"/>
      <c r="N48" s="328" t="str">
        <f>'実質公債費比率（分子）の構造'!O$46</f>
        <v>-</v>
      </c>
      <c r="O48" s="328"/>
      <c r="P48" s="328"/>
    </row>
    <row r="49" spans="1:16" x14ac:dyDescent="0.15">
      <c r="A49" s="328" t="s">
        <v>22</v>
      </c>
      <c r="B49" s="328">
        <f>'実質公債費比率（分子）の構造'!K$45</f>
        <v>1402</v>
      </c>
      <c r="C49" s="328"/>
      <c r="D49" s="328"/>
      <c r="E49" s="328">
        <f>'実質公債費比率（分子）の構造'!L$45</f>
        <v>1189</v>
      </c>
      <c r="F49" s="328"/>
      <c r="G49" s="328"/>
      <c r="H49" s="328">
        <f>'実質公債費比率（分子）の構造'!M$45</f>
        <v>1148</v>
      </c>
      <c r="I49" s="328"/>
      <c r="J49" s="328"/>
      <c r="K49" s="328">
        <f>'実質公債費比率（分子）の構造'!N$45</f>
        <v>1047</v>
      </c>
      <c r="L49" s="328"/>
      <c r="M49" s="328"/>
      <c r="N49" s="328">
        <f>'実質公債費比率（分子）の構造'!O$45</f>
        <v>1010</v>
      </c>
      <c r="O49" s="328"/>
      <c r="P49" s="328"/>
    </row>
    <row r="50" spans="1:16" x14ac:dyDescent="0.15">
      <c r="A50" s="328" t="s">
        <v>53</v>
      </c>
      <c r="B50" s="328" t="e">
        <f>NA()</f>
        <v>#N/A</v>
      </c>
      <c r="C50" s="328">
        <f>IF(ISNUMBER('実質公債費比率（分子）の構造'!K$53),'実質公債費比率（分子）の構造'!K$53,NA())</f>
        <v>635</v>
      </c>
      <c r="D50" s="328" t="e">
        <f>NA()</f>
        <v>#N/A</v>
      </c>
      <c r="E50" s="328" t="e">
        <f>NA()</f>
        <v>#N/A</v>
      </c>
      <c r="F50" s="328">
        <f>IF(ISNUMBER('実質公債費比率（分子）の構造'!L$53),'実質公債費比率（分子）の構造'!L$53,NA())</f>
        <v>518</v>
      </c>
      <c r="G50" s="328" t="e">
        <f>NA()</f>
        <v>#N/A</v>
      </c>
      <c r="H50" s="328" t="e">
        <f>NA()</f>
        <v>#N/A</v>
      </c>
      <c r="I50" s="328">
        <f>IF(ISNUMBER('実質公債費比率（分子）の構造'!M$53),'実質公債費比率（分子）の構造'!M$53,NA())</f>
        <v>464</v>
      </c>
      <c r="J50" s="328" t="e">
        <f>NA()</f>
        <v>#N/A</v>
      </c>
      <c r="K50" s="328" t="e">
        <f>NA()</f>
        <v>#N/A</v>
      </c>
      <c r="L50" s="328">
        <f>IF(ISNUMBER('実質公債費比率（分子）の構造'!N$53),'実質公債費比率（分子）の構造'!N$53,NA())</f>
        <v>364</v>
      </c>
      <c r="M50" s="328" t="e">
        <f>NA()</f>
        <v>#N/A</v>
      </c>
      <c r="N50" s="328" t="e">
        <f>NA()</f>
        <v>#N/A</v>
      </c>
      <c r="O50" s="328">
        <f>IF(ISNUMBER('実質公債費比率（分子）の構造'!O$53),'実質公債費比率（分子）の構造'!O$53,NA())</f>
        <v>162</v>
      </c>
      <c r="P50" s="328" t="e">
        <f>NA()</f>
        <v>#N/A</v>
      </c>
    </row>
    <row r="53" spans="1:16" x14ac:dyDescent="0.15">
      <c r="A53" s="325" t="s">
        <v>116</v>
      </c>
    </row>
    <row r="54" spans="1:16" x14ac:dyDescent="0.15">
      <c r="A54" s="327"/>
      <c r="B54" s="327" t="str">
        <f>'将来負担比率（分子）の構造'!I$40</f>
        <v>H26</v>
      </c>
      <c r="C54" s="327"/>
      <c r="D54" s="327"/>
      <c r="E54" s="327" t="str">
        <f>'将来負担比率（分子）の構造'!J$40</f>
        <v>H27</v>
      </c>
      <c r="F54" s="327"/>
      <c r="G54" s="327"/>
      <c r="H54" s="327" t="str">
        <f>'将来負担比率（分子）の構造'!K$40</f>
        <v>H28</v>
      </c>
      <c r="I54" s="327"/>
      <c r="J54" s="327"/>
      <c r="K54" s="327" t="str">
        <f>'将来負担比率（分子）の構造'!L$40</f>
        <v>H29</v>
      </c>
      <c r="L54" s="327"/>
      <c r="M54" s="327"/>
      <c r="N54" s="327" t="str">
        <f>'将来負担比率（分子）の構造'!M$40</f>
        <v>H30</v>
      </c>
      <c r="O54" s="327"/>
      <c r="P54" s="327"/>
    </row>
    <row r="55" spans="1:16" x14ac:dyDescent="0.15">
      <c r="A55" s="327"/>
      <c r="B55" s="327" t="s">
        <v>120</v>
      </c>
      <c r="C55" s="327"/>
      <c r="D55" s="327" t="s">
        <v>123</v>
      </c>
      <c r="E55" s="327" t="s">
        <v>120</v>
      </c>
      <c r="F55" s="327"/>
      <c r="G55" s="327" t="s">
        <v>123</v>
      </c>
      <c r="H55" s="327" t="s">
        <v>120</v>
      </c>
      <c r="I55" s="327"/>
      <c r="J55" s="327" t="s">
        <v>123</v>
      </c>
      <c r="K55" s="327" t="s">
        <v>120</v>
      </c>
      <c r="L55" s="327"/>
      <c r="M55" s="327" t="s">
        <v>123</v>
      </c>
      <c r="N55" s="327" t="s">
        <v>120</v>
      </c>
      <c r="O55" s="327"/>
      <c r="P55" s="327" t="s">
        <v>123</v>
      </c>
    </row>
    <row r="56" spans="1:16" x14ac:dyDescent="0.15">
      <c r="A56" s="327" t="s">
        <v>42</v>
      </c>
      <c r="B56" s="327"/>
      <c r="C56" s="327"/>
      <c r="D56" s="327">
        <f>'将来負担比率（分子）の構造'!I$52</f>
        <v>13100</v>
      </c>
      <c r="E56" s="327"/>
      <c r="F56" s="327"/>
      <c r="G56" s="327">
        <f>'将来負担比率（分子）の構造'!J$52</f>
        <v>12617</v>
      </c>
      <c r="H56" s="327"/>
      <c r="I56" s="327"/>
      <c r="J56" s="327">
        <f>'将来負担比率（分子）の構造'!K$52</f>
        <v>12883</v>
      </c>
      <c r="K56" s="327"/>
      <c r="L56" s="327"/>
      <c r="M56" s="327">
        <f>'将来負担比率（分子）の構造'!L$52</f>
        <v>12214</v>
      </c>
      <c r="N56" s="327"/>
      <c r="O56" s="327"/>
      <c r="P56" s="327">
        <f>'将来負担比率（分子）の構造'!M$52</f>
        <v>11521</v>
      </c>
    </row>
    <row r="57" spans="1:16" x14ac:dyDescent="0.15">
      <c r="A57" s="327" t="s">
        <v>94</v>
      </c>
      <c r="B57" s="327"/>
      <c r="C57" s="327"/>
      <c r="D57" s="327">
        <f>'将来負担比率（分子）の構造'!I$51</f>
        <v>817</v>
      </c>
      <c r="E57" s="327"/>
      <c r="F57" s="327"/>
      <c r="G57" s="327">
        <f>'将来負担比率（分子）の構造'!J$51</f>
        <v>856</v>
      </c>
      <c r="H57" s="327"/>
      <c r="I57" s="327"/>
      <c r="J57" s="327">
        <f>'将来負担比率（分子）の構造'!K$51</f>
        <v>875</v>
      </c>
      <c r="K57" s="327"/>
      <c r="L57" s="327"/>
      <c r="M57" s="327">
        <f>'将来負担比率（分子）の構造'!L$51</f>
        <v>832</v>
      </c>
      <c r="N57" s="327"/>
      <c r="O57" s="327"/>
      <c r="P57" s="327">
        <f>'将来負担比率（分子）の構造'!M$51</f>
        <v>767</v>
      </c>
    </row>
    <row r="58" spans="1:16" x14ac:dyDescent="0.15">
      <c r="A58" s="327" t="s">
        <v>91</v>
      </c>
      <c r="B58" s="327"/>
      <c r="C58" s="327"/>
      <c r="D58" s="327">
        <f>'将来負担比率（分子）の構造'!I$50</f>
        <v>1307</v>
      </c>
      <c r="E58" s="327"/>
      <c r="F58" s="327"/>
      <c r="G58" s="327">
        <f>'将来負担比率（分子）の構造'!J$50</f>
        <v>1619</v>
      </c>
      <c r="H58" s="327"/>
      <c r="I58" s="327"/>
      <c r="J58" s="327">
        <f>'将来負担比率（分子）の構造'!K$50</f>
        <v>1891</v>
      </c>
      <c r="K58" s="327"/>
      <c r="L58" s="327"/>
      <c r="M58" s="327">
        <f>'将来負担比率（分子）の構造'!L$50</f>
        <v>2189</v>
      </c>
      <c r="N58" s="327"/>
      <c r="O58" s="327"/>
      <c r="P58" s="327">
        <f>'将来負担比率（分子）の構造'!M$50</f>
        <v>2263</v>
      </c>
    </row>
    <row r="59" spans="1:16" x14ac:dyDescent="0.15">
      <c r="A59" s="327" t="s">
        <v>87</v>
      </c>
      <c r="B59" s="327" t="str">
        <f>'将来負担比率（分子）の構造'!I$49</f>
        <v>-</v>
      </c>
      <c r="C59" s="327"/>
      <c r="D59" s="327"/>
      <c r="E59" s="327" t="str">
        <f>'将来負担比率（分子）の構造'!J$49</f>
        <v>-</v>
      </c>
      <c r="F59" s="327"/>
      <c r="G59" s="327"/>
      <c r="H59" s="327" t="str">
        <f>'将来負担比率（分子）の構造'!K$49</f>
        <v>-</v>
      </c>
      <c r="I59" s="327"/>
      <c r="J59" s="327"/>
      <c r="K59" s="327" t="str">
        <f>'将来負担比率（分子）の構造'!L$49</f>
        <v>-</v>
      </c>
      <c r="L59" s="327"/>
      <c r="M59" s="327"/>
      <c r="N59" s="327" t="str">
        <f>'将来負担比率（分子）の構造'!M$49</f>
        <v>-</v>
      </c>
      <c r="O59" s="327"/>
      <c r="P59" s="327"/>
    </row>
    <row r="60" spans="1:16" x14ac:dyDescent="0.15">
      <c r="A60" s="327" t="s">
        <v>81</v>
      </c>
      <c r="B60" s="327" t="str">
        <f>'将来負担比率（分子）の構造'!I$48</f>
        <v>-</v>
      </c>
      <c r="C60" s="327"/>
      <c r="D60" s="327"/>
      <c r="E60" s="327" t="str">
        <f>'将来負担比率（分子）の構造'!J$48</f>
        <v>-</v>
      </c>
      <c r="F60" s="327"/>
      <c r="G60" s="327"/>
      <c r="H60" s="327" t="str">
        <f>'将来負担比率（分子）の構造'!K$48</f>
        <v>-</v>
      </c>
      <c r="I60" s="327"/>
      <c r="J60" s="327"/>
      <c r="K60" s="327" t="str">
        <f>'将来負担比率（分子）の構造'!L$48</f>
        <v>-</v>
      </c>
      <c r="L60" s="327"/>
      <c r="M60" s="327"/>
      <c r="N60" s="327" t="str">
        <f>'将来負担比率（分子）の構造'!M$48</f>
        <v>-</v>
      </c>
      <c r="O60" s="327"/>
      <c r="P60" s="327"/>
    </row>
    <row r="61" spans="1:16" x14ac:dyDescent="0.15">
      <c r="A61" s="327" t="s">
        <v>72</v>
      </c>
      <c r="B61" s="327" t="str">
        <f>'将来負担比率（分子）の構造'!I$46</f>
        <v>-</v>
      </c>
      <c r="C61" s="327"/>
      <c r="D61" s="327"/>
      <c r="E61" s="327" t="str">
        <f>'将来負担比率（分子）の構造'!J$46</f>
        <v>-</v>
      </c>
      <c r="F61" s="327"/>
      <c r="G61" s="327"/>
      <c r="H61" s="327" t="str">
        <f>'将来負担比率（分子）の構造'!K$46</f>
        <v>-</v>
      </c>
      <c r="I61" s="327"/>
      <c r="J61" s="327"/>
      <c r="K61" s="327" t="str">
        <f>'将来負担比率（分子）の構造'!L$46</f>
        <v>-</v>
      </c>
      <c r="L61" s="327"/>
      <c r="M61" s="327"/>
      <c r="N61" s="327" t="str">
        <f>'将来負担比率（分子）の構造'!M$46</f>
        <v>-</v>
      </c>
      <c r="O61" s="327"/>
      <c r="P61" s="327"/>
    </row>
    <row r="62" spans="1:16" x14ac:dyDescent="0.15">
      <c r="A62" s="327" t="s">
        <v>73</v>
      </c>
      <c r="B62" s="327">
        <f>'将来負担比率（分子）の構造'!I$45</f>
        <v>1436</v>
      </c>
      <c r="C62" s="327"/>
      <c r="D62" s="327"/>
      <c r="E62" s="327">
        <f>'将来負担比率（分子）の構造'!J$45</f>
        <v>1413</v>
      </c>
      <c r="F62" s="327"/>
      <c r="G62" s="327"/>
      <c r="H62" s="327">
        <f>'将来負担比率（分子）の構造'!K$45</f>
        <v>1309</v>
      </c>
      <c r="I62" s="327"/>
      <c r="J62" s="327"/>
      <c r="K62" s="327">
        <f>'将来負担比率（分子）の構造'!L$45</f>
        <v>1282</v>
      </c>
      <c r="L62" s="327"/>
      <c r="M62" s="327"/>
      <c r="N62" s="327">
        <f>'将来負担比率（分子）の構造'!M$45</f>
        <v>1175</v>
      </c>
      <c r="O62" s="327"/>
      <c r="P62" s="327"/>
    </row>
    <row r="63" spans="1:16" x14ac:dyDescent="0.15">
      <c r="A63" s="327" t="s">
        <v>71</v>
      </c>
      <c r="B63" s="327">
        <f>'将来負担比率（分子）の構造'!I$44</f>
        <v>455</v>
      </c>
      <c r="C63" s="327"/>
      <c r="D63" s="327"/>
      <c r="E63" s="327">
        <f>'将来負担比率（分子）の構造'!J$44</f>
        <v>397</v>
      </c>
      <c r="F63" s="327"/>
      <c r="G63" s="327"/>
      <c r="H63" s="327">
        <f>'将来負担比率（分子）の構造'!K$44</f>
        <v>484</v>
      </c>
      <c r="I63" s="327"/>
      <c r="J63" s="327"/>
      <c r="K63" s="327">
        <f>'将来負担比率（分子）の構造'!L$44</f>
        <v>387</v>
      </c>
      <c r="L63" s="327"/>
      <c r="M63" s="327"/>
      <c r="N63" s="327">
        <f>'将来負担比率（分子）の構造'!M$44</f>
        <v>372</v>
      </c>
      <c r="O63" s="327"/>
      <c r="P63" s="327"/>
    </row>
    <row r="64" spans="1:16" x14ac:dyDescent="0.15">
      <c r="A64" s="327" t="s">
        <v>69</v>
      </c>
      <c r="B64" s="327">
        <f>'将来負担比率（分子）の構造'!I$43</f>
        <v>6731</v>
      </c>
      <c r="C64" s="327"/>
      <c r="D64" s="327"/>
      <c r="E64" s="327">
        <f>'将来負担比率（分子）の構造'!J$43</f>
        <v>6443</v>
      </c>
      <c r="F64" s="327"/>
      <c r="G64" s="327"/>
      <c r="H64" s="327">
        <f>'将来負担比率（分子）の構造'!K$43</f>
        <v>7300</v>
      </c>
      <c r="I64" s="327"/>
      <c r="J64" s="327"/>
      <c r="K64" s="327">
        <f>'将来負担比率（分子）の構造'!L$43</f>
        <v>6541</v>
      </c>
      <c r="L64" s="327"/>
      <c r="M64" s="327"/>
      <c r="N64" s="327">
        <f>'将来負担比率（分子）の構造'!M$43</f>
        <v>5970</v>
      </c>
      <c r="O64" s="327"/>
      <c r="P64" s="327"/>
    </row>
    <row r="65" spans="1:16" x14ac:dyDescent="0.15">
      <c r="A65" s="327" t="s">
        <v>68</v>
      </c>
      <c r="B65" s="327" t="str">
        <f>'将来負担比率（分子）の構造'!I$42</f>
        <v>-</v>
      </c>
      <c r="C65" s="327"/>
      <c r="D65" s="327"/>
      <c r="E65" s="327" t="str">
        <f>'将来負担比率（分子）の構造'!J$42</f>
        <v>-</v>
      </c>
      <c r="F65" s="327"/>
      <c r="G65" s="327"/>
      <c r="H65" s="327" t="str">
        <f>'将来負担比率（分子）の構造'!K$42</f>
        <v>-</v>
      </c>
      <c r="I65" s="327"/>
      <c r="J65" s="327"/>
      <c r="K65" s="327" t="str">
        <f>'将来負担比率（分子）の構造'!L$42</f>
        <v>-</v>
      </c>
      <c r="L65" s="327"/>
      <c r="M65" s="327"/>
      <c r="N65" s="327" t="str">
        <f>'将来負担比率（分子）の構造'!M$42</f>
        <v>-</v>
      </c>
      <c r="O65" s="327"/>
      <c r="P65" s="327"/>
    </row>
    <row r="66" spans="1:16" x14ac:dyDescent="0.15">
      <c r="A66" s="327" t="s">
        <v>61</v>
      </c>
      <c r="B66" s="327">
        <f>'将来負担比率（分子）の構造'!I$41</f>
        <v>12442</v>
      </c>
      <c r="C66" s="327"/>
      <c r="D66" s="327"/>
      <c r="E66" s="327">
        <f>'将来負担比率（分子）の構造'!J$41</f>
        <v>11430</v>
      </c>
      <c r="F66" s="327"/>
      <c r="G66" s="327"/>
      <c r="H66" s="327">
        <f>'将来負担比率（分子）の構造'!K$41</f>
        <v>10571</v>
      </c>
      <c r="I66" s="327"/>
      <c r="J66" s="327"/>
      <c r="K66" s="327">
        <f>'将来負担比率（分子）の構造'!L$41</f>
        <v>9569</v>
      </c>
      <c r="L66" s="327"/>
      <c r="M66" s="327"/>
      <c r="N66" s="327">
        <f>'将来負担比率（分子）の構造'!M$41</f>
        <v>8461</v>
      </c>
      <c r="O66" s="327"/>
      <c r="P66" s="327"/>
    </row>
    <row r="67" spans="1:16" x14ac:dyDescent="0.15">
      <c r="A67" s="327" t="s">
        <v>96</v>
      </c>
      <c r="B67" s="327" t="e">
        <f>NA()</f>
        <v>#N/A</v>
      </c>
      <c r="C67" s="327">
        <f>IF(ISNUMBER('将来負担比率（分子）の構造'!I$53),IF('将来負担比率（分子）の構造'!I$53&lt;0,0,'将来負担比率（分子）の構造'!I$53),NA())</f>
        <v>5841</v>
      </c>
      <c r="D67" s="327" t="e">
        <f>NA()</f>
        <v>#N/A</v>
      </c>
      <c r="E67" s="327" t="e">
        <f>NA()</f>
        <v>#N/A</v>
      </c>
      <c r="F67" s="327">
        <f>IF(ISNUMBER('将来負担比率（分子）の構造'!J$53),IF('将来負担比率（分子）の構造'!J$53&lt;0,0,'将来負担比率（分子）の構造'!J$53),NA())</f>
        <v>4591</v>
      </c>
      <c r="G67" s="327" t="e">
        <f>NA()</f>
        <v>#N/A</v>
      </c>
      <c r="H67" s="327" t="e">
        <f>NA()</f>
        <v>#N/A</v>
      </c>
      <c r="I67" s="327">
        <f>IF(ISNUMBER('将来負担比率（分子）の構造'!K$53),IF('将来負担比率（分子）の構造'!K$53&lt;0,0,'将来負担比率（分子）の構造'!K$53),NA())</f>
        <v>4014</v>
      </c>
      <c r="J67" s="327" t="e">
        <f>NA()</f>
        <v>#N/A</v>
      </c>
      <c r="K67" s="327" t="e">
        <f>NA()</f>
        <v>#N/A</v>
      </c>
      <c r="L67" s="327">
        <f>IF(ISNUMBER('将来負担比率（分子）の構造'!L$53),IF('将来負担比率（分子）の構造'!L$53&lt;0,0,'将来負担比率（分子）の構造'!L$53),NA())</f>
        <v>2544</v>
      </c>
      <c r="M67" s="327" t="e">
        <f>NA()</f>
        <v>#N/A</v>
      </c>
      <c r="N67" s="327" t="e">
        <f>NA()</f>
        <v>#N/A</v>
      </c>
      <c r="O67" s="327">
        <f>IF(ISNUMBER('将来負担比率（分子）の構造'!M$53),IF('将来負担比率（分子）の構造'!M$53&lt;0,0,'将来負担比率（分子）の構造'!M$53),NA())</f>
        <v>1427</v>
      </c>
      <c r="P67" s="327" t="e">
        <f>NA()</f>
        <v>#N/A</v>
      </c>
    </row>
    <row r="70" spans="1:16" x14ac:dyDescent="0.15">
      <c r="A70" s="330" t="s">
        <v>124</v>
      </c>
      <c r="B70" s="330"/>
      <c r="C70" s="330"/>
      <c r="D70" s="330"/>
      <c r="E70" s="330"/>
      <c r="F70" s="330"/>
    </row>
    <row r="71" spans="1:16" x14ac:dyDescent="0.15">
      <c r="A71" s="329"/>
      <c r="B71" s="329" t="str">
        <f>基金残高に係る経年分析!F54</f>
        <v>H28</v>
      </c>
      <c r="C71" s="329" t="str">
        <f>基金残高に係る経年分析!G54</f>
        <v>H29</v>
      </c>
      <c r="D71" s="329" t="str">
        <f>基金残高に係る経年分析!H54</f>
        <v>H30</v>
      </c>
    </row>
    <row r="72" spans="1:16" x14ac:dyDescent="0.15">
      <c r="A72" s="329" t="s">
        <v>125</v>
      </c>
      <c r="B72" s="331">
        <f>基金残高に係る経年分析!F55</f>
        <v>534</v>
      </c>
      <c r="C72" s="331">
        <f>基金残高に係る経年分析!G55</f>
        <v>534</v>
      </c>
      <c r="D72" s="331">
        <f>基金残高に係る経年分析!H55</f>
        <v>635</v>
      </c>
    </row>
    <row r="73" spans="1:16" x14ac:dyDescent="0.15">
      <c r="A73" s="329" t="s">
        <v>127</v>
      </c>
      <c r="B73" s="331">
        <f>基金残高に係る経年分析!F56</f>
        <v>364</v>
      </c>
      <c r="C73" s="331">
        <f>基金残高に係る経年分析!G56</f>
        <v>294</v>
      </c>
      <c r="D73" s="331">
        <f>基金残高に係る経年分析!H56</f>
        <v>255</v>
      </c>
    </row>
    <row r="74" spans="1:16" x14ac:dyDescent="0.15">
      <c r="A74" s="329" t="s">
        <v>129</v>
      </c>
      <c r="B74" s="331">
        <f>基金残高に係る経年分析!F57</f>
        <v>1493</v>
      </c>
      <c r="C74" s="331">
        <f>基金残高に係る経年分析!G57</f>
        <v>1582</v>
      </c>
      <c r="D74" s="331">
        <f>基金残高に係る経年分析!H57</f>
        <v>1584</v>
      </c>
    </row>
  </sheetData>
  <sheetProtection algorithmName="SHA-512" hashValue="br/kdrJSc2BD3pSZQm2RKkgC+u58p2t0ZcLdx47IuGfC0g5fex9Qmsfwv3sSqw86CB9l6XcOYHNsPijdr3lDog==" saltValue="h4KA/xvKGaE2Cxu6AF3tug=="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7" t="s">
        <v>75</v>
      </c>
      <c r="DI1" s="578"/>
      <c r="DJ1" s="578"/>
      <c r="DK1" s="578"/>
      <c r="DL1" s="578"/>
      <c r="DM1" s="578"/>
      <c r="DN1" s="579"/>
      <c r="DO1" s="1"/>
      <c r="DP1" s="577" t="s">
        <v>302</v>
      </c>
      <c r="DQ1" s="578"/>
      <c r="DR1" s="578"/>
      <c r="DS1" s="578"/>
      <c r="DT1" s="578"/>
      <c r="DU1" s="578"/>
      <c r="DV1" s="578"/>
      <c r="DW1" s="578"/>
      <c r="DX1" s="578"/>
      <c r="DY1" s="578"/>
      <c r="DZ1" s="578"/>
      <c r="EA1" s="578"/>
      <c r="EB1" s="578"/>
      <c r="EC1" s="579"/>
      <c r="ED1" s="2"/>
      <c r="EE1" s="2"/>
      <c r="EF1" s="2"/>
      <c r="EG1" s="2"/>
      <c r="EH1" s="2"/>
      <c r="EI1" s="2"/>
      <c r="EJ1" s="2"/>
      <c r="EK1" s="2"/>
      <c r="EL1" s="2"/>
      <c r="EM1" s="2"/>
    </row>
    <row r="2" spans="2:143" ht="22.5" customHeight="1" x14ac:dyDescent="0.15">
      <c r="B2" s="43" t="s">
        <v>304</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0" t="s">
        <v>112</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0" t="s">
        <v>305</v>
      </c>
      <c r="AQ3" s="371"/>
      <c r="AR3" s="371"/>
      <c r="AS3" s="371"/>
      <c r="AT3" s="371"/>
      <c r="AU3" s="371"/>
      <c r="AV3" s="371"/>
      <c r="AW3" s="371"/>
      <c r="AX3" s="371"/>
      <c r="AY3" s="371"/>
      <c r="AZ3" s="371"/>
      <c r="BA3" s="371"/>
      <c r="BB3" s="371"/>
      <c r="BC3" s="371"/>
      <c r="BD3" s="371"/>
      <c r="BE3" s="371"/>
      <c r="BF3" s="371"/>
      <c r="BG3" s="371"/>
      <c r="BH3" s="371"/>
      <c r="BI3" s="371"/>
      <c r="BJ3" s="371"/>
      <c r="BK3" s="371"/>
      <c r="BL3" s="371"/>
      <c r="BM3" s="371"/>
      <c r="BN3" s="371"/>
      <c r="BO3" s="371"/>
      <c r="BP3" s="371"/>
      <c r="BQ3" s="371"/>
      <c r="BR3" s="371"/>
      <c r="BS3" s="371"/>
      <c r="BT3" s="371"/>
      <c r="BU3" s="371"/>
      <c r="BV3" s="371"/>
      <c r="BW3" s="371"/>
      <c r="BX3" s="371"/>
      <c r="BY3" s="371"/>
      <c r="BZ3" s="371"/>
      <c r="CA3" s="371"/>
      <c r="CB3" s="413"/>
      <c r="CD3" s="370" t="s">
        <v>306</v>
      </c>
      <c r="CE3" s="371"/>
      <c r="CF3" s="371"/>
      <c r="CG3" s="371"/>
      <c r="CH3" s="371"/>
      <c r="CI3" s="371"/>
      <c r="CJ3" s="371"/>
      <c r="CK3" s="371"/>
      <c r="CL3" s="371"/>
      <c r="CM3" s="371"/>
      <c r="CN3" s="371"/>
      <c r="CO3" s="371"/>
      <c r="CP3" s="371"/>
      <c r="CQ3" s="371"/>
      <c r="CR3" s="371"/>
      <c r="CS3" s="371"/>
      <c r="CT3" s="371"/>
      <c r="CU3" s="371"/>
      <c r="CV3" s="371"/>
      <c r="CW3" s="371"/>
      <c r="CX3" s="371"/>
      <c r="CY3" s="371"/>
      <c r="CZ3" s="371"/>
      <c r="DA3" s="371"/>
      <c r="DB3" s="371"/>
      <c r="DC3" s="371"/>
      <c r="DD3" s="371"/>
      <c r="DE3" s="371"/>
      <c r="DF3" s="371"/>
      <c r="DG3" s="371"/>
      <c r="DH3" s="371"/>
      <c r="DI3" s="371"/>
      <c r="DJ3" s="371"/>
      <c r="DK3" s="371"/>
      <c r="DL3" s="371"/>
      <c r="DM3" s="371"/>
      <c r="DN3" s="371"/>
      <c r="DO3" s="371"/>
      <c r="DP3" s="371"/>
      <c r="DQ3" s="371"/>
      <c r="DR3" s="371"/>
      <c r="DS3" s="371"/>
      <c r="DT3" s="371"/>
      <c r="DU3" s="371"/>
      <c r="DV3" s="371"/>
      <c r="DW3" s="371"/>
      <c r="DX3" s="371"/>
      <c r="DY3" s="371"/>
      <c r="DZ3" s="371"/>
      <c r="EA3" s="371"/>
      <c r="EB3" s="371"/>
      <c r="EC3" s="413"/>
    </row>
    <row r="4" spans="2:143" ht="11.25" customHeight="1" x14ac:dyDescent="0.15">
      <c r="B4" s="370" t="s">
        <v>5</v>
      </c>
      <c r="C4" s="371"/>
      <c r="D4" s="371"/>
      <c r="E4" s="371"/>
      <c r="F4" s="371"/>
      <c r="G4" s="371"/>
      <c r="H4" s="371"/>
      <c r="I4" s="371"/>
      <c r="J4" s="371"/>
      <c r="K4" s="371"/>
      <c r="L4" s="371"/>
      <c r="M4" s="371"/>
      <c r="N4" s="371"/>
      <c r="O4" s="371"/>
      <c r="P4" s="371"/>
      <c r="Q4" s="413"/>
      <c r="R4" s="370" t="s">
        <v>309</v>
      </c>
      <c r="S4" s="371"/>
      <c r="T4" s="371"/>
      <c r="U4" s="371"/>
      <c r="V4" s="371"/>
      <c r="W4" s="371"/>
      <c r="X4" s="371"/>
      <c r="Y4" s="413"/>
      <c r="Z4" s="370" t="s">
        <v>312</v>
      </c>
      <c r="AA4" s="371"/>
      <c r="AB4" s="371"/>
      <c r="AC4" s="413"/>
      <c r="AD4" s="370" t="s">
        <v>231</v>
      </c>
      <c r="AE4" s="371"/>
      <c r="AF4" s="371"/>
      <c r="AG4" s="371"/>
      <c r="AH4" s="371"/>
      <c r="AI4" s="371"/>
      <c r="AJ4" s="371"/>
      <c r="AK4" s="413"/>
      <c r="AL4" s="370" t="s">
        <v>312</v>
      </c>
      <c r="AM4" s="371"/>
      <c r="AN4" s="371"/>
      <c r="AO4" s="413"/>
      <c r="AP4" s="580" t="s">
        <v>315</v>
      </c>
      <c r="AQ4" s="580"/>
      <c r="AR4" s="580"/>
      <c r="AS4" s="580"/>
      <c r="AT4" s="580"/>
      <c r="AU4" s="580"/>
      <c r="AV4" s="580"/>
      <c r="AW4" s="580"/>
      <c r="AX4" s="580"/>
      <c r="AY4" s="580"/>
      <c r="AZ4" s="580"/>
      <c r="BA4" s="580"/>
      <c r="BB4" s="580"/>
      <c r="BC4" s="580"/>
      <c r="BD4" s="580"/>
      <c r="BE4" s="580"/>
      <c r="BF4" s="580"/>
      <c r="BG4" s="580" t="s">
        <v>292</v>
      </c>
      <c r="BH4" s="580"/>
      <c r="BI4" s="580"/>
      <c r="BJ4" s="580"/>
      <c r="BK4" s="580"/>
      <c r="BL4" s="580"/>
      <c r="BM4" s="580"/>
      <c r="BN4" s="580"/>
      <c r="BO4" s="580" t="s">
        <v>312</v>
      </c>
      <c r="BP4" s="580"/>
      <c r="BQ4" s="580"/>
      <c r="BR4" s="580"/>
      <c r="BS4" s="580" t="s">
        <v>316</v>
      </c>
      <c r="BT4" s="580"/>
      <c r="BU4" s="580"/>
      <c r="BV4" s="580"/>
      <c r="BW4" s="580"/>
      <c r="BX4" s="580"/>
      <c r="BY4" s="580"/>
      <c r="BZ4" s="580"/>
      <c r="CA4" s="580"/>
      <c r="CB4" s="580"/>
      <c r="CD4" s="370" t="s">
        <v>145</v>
      </c>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c r="DF4" s="371"/>
      <c r="DG4" s="371"/>
      <c r="DH4" s="371"/>
      <c r="DI4" s="371"/>
      <c r="DJ4" s="371"/>
      <c r="DK4" s="371"/>
      <c r="DL4" s="371"/>
      <c r="DM4" s="371"/>
      <c r="DN4" s="371"/>
      <c r="DO4" s="371"/>
      <c r="DP4" s="371"/>
      <c r="DQ4" s="371"/>
      <c r="DR4" s="371"/>
      <c r="DS4" s="371"/>
      <c r="DT4" s="371"/>
      <c r="DU4" s="371"/>
      <c r="DV4" s="371"/>
      <c r="DW4" s="371"/>
      <c r="DX4" s="371"/>
      <c r="DY4" s="371"/>
      <c r="DZ4" s="371"/>
      <c r="EA4" s="371"/>
      <c r="EB4" s="371"/>
      <c r="EC4" s="413"/>
    </row>
    <row r="5" spans="2:143" s="8" customFormat="1" ht="11.25" customHeight="1" x14ac:dyDescent="0.15">
      <c r="B5" s="581" t="s">
        <v>311</v>
      </c>
      <c r="C5" s="582"/>
      <c r="D5" s="582"/>
      <c r="E5" s="582"/>
      <c r="F5" s="582"/>
      <c r="G5" s="582"/>
      <c r="H5" s="582"/>
      <c r="I5" s="582"/>
      <c r="J5" s="582"/>
      <c r="K5" s="582"/>
      <c r="L5" s="582"/>
      <c r="M5" s="582"/>
      <c r="N5" s="582"/>
      <c r="O5" s="582"/>
      <c r="P5" s="582"/>
      <c r="Q5" s="583"/>
      <c r="R5" s="584">
        <v>1756317</v>
      </c>
      <c r="S5" s="585"/>
      <c r="T5" s="585"/>
      <c r="U5" s="585"/>
      <c r="V5" s="585"/>
      <c r="W5" s="585"/>
      <c r="X5" s="585"/>
      <c r="Y5" s="586"/>
      <c r="Z5" s="587">
        <v>23.6</v>
      </c>
      <c r="AA5" s="587"/>
      <c r="AB5" s="587"/>
      <c r="AC5" s="587"/>
      <c r="AD5" s="588">
        <v>1756317</v>
      </c>
      <c r="AE5" s="588"/>
      <c r="AF5" s="588"/>
      <c r="AG5" s="588"/>
      <c r="AH5" s="588"/>
      <c r="AI5" s="588"/>
      <c r="AJ5" s="588"/>
      <c r="AK5" s="588"/>
      <c r="AL5" s="589">
        <v>34</v>
      </c>
      <c r="AM5" s="590"/>
      <c r="AN5" s="590"/>
      <c r="AO5" s="591"/>
      <c r="AP5" s="581" t="s">
        <v>317</v>
      </c>
      <c r="AQ5" s="582"/>
      <c r="AR5" s="582"/>
      <c r="AS5" s="582"/>
      <c r="AT5" s="582"/>
      <c r="AU5" s="582"/>
      <c r="AV5" s="582"/>
      <c r="AW5" s="582"/>
      <c r="AX5" s="582"/>
      <c r="AY5" s="582"/>
      <c r="AZ5" s="582"/>
      <c r="BA5" s="582"/>
      <c r="BB5" s="582"/>
      <c r="BC5" s="582"/>
      <c r="BD5" s="582"/>
      <c r="BE5" s="582"/>
      <c r="BF5" s="583"/>
      <c r="BG5" s="592">
        <v>1755104</v>
      </c>
      <c r="BH5" s="376"/>
      <c r="BI5" s="376"/>
      <c r="BJ5" s="376"/>
      <c r="BK5" s="376"/>
      <c r="BL5" s="376"/>
      <c r="BM5" s="376"/>
      <c r="BN5" s="593"/>
      <c r="BO5" s="594">
        <v>99.9</v>
      </c>
      <c r="BP5" s="594"/>
      <c r="BQ5" s="594"/>
      <c r="BR5" s="594"/>
      <c r="BS5" s="595">
        <v>52879</v>
      </c>
      <c r="BT5" s="595"/>
      <c r="BU5" s="595"/>
      <c r="BV5" s="595"/>
      <c r="BW5" s="595"/>
      <c r="BX5" s="595"/>
      <c r="BY5" s="595"/>
      <c r="BZ5" s="595"/>
      <c r="CA5" s="595"/>
      <c r="CB5" s="596"/>
      <c r="CD5" s="370" t="s">
        <v>315</v>
      </c>
      <c r="CE5" s="371"/>
      <c r="CF5" s="371"/>
      <c r="CG5" s="371"/>
      <c r="CH5" s="371"/>
      <c r="CI5" s="371"/>
      <c r="CJ5" s="371"/>
      <c r="CK5" s="371"/>
      <c r="CL5" s="371"/>
      <c r="CM5" s="371"/>
      <c r="CN5" s="371"/>
      <c r="CO5" s="371"/>
      <c r="CP5" s="371"/>
      <c r="CQ5" s="413"/>
      <c r="CR5" s="370" t="s">
        <v>320</v>
      </c>
      <c r="CS5" s="371"/>
      <c r="CT5" s="371"/>
      <c r="CU5" s="371"/>
      <c r="CV5" s="371"/>
      <c r="CW5" s="371"/>
      <c r="CX5" s="371"/>
      <c r="CY5" s="413"/>
      <c r="CZ5" s="370" t="s">
        <v>312</v>
      </c>
      <c r="DA5" s="371"/>
      <c r="DB5" s="371"/>
      <c r="DC5" s="413"/>
      <c r="DD5" s="370" t="s">
        <v>321</v>
      </c>
      <c r="DE5" s="371"/>
      <c r="DF5" s="371"/>
      <c r="DG5" s="371"/>
      <c r="DH5" s="371"/>
      <c r="DI5" s="371"/>
      <c r="DJ5" s="371"/>
      <c r="DK5" s="371"/>
      <c r="DL5" s="371"/>
      <c r="DM5" s="371"/>
      <c r="DN5" s="371"/>
      <c r="DO5" s="371"/>
      <c r="DP5" s="413"/>
      <c r="DQ5" s="370" t="s">
        <v>323</v>
      </c>
      <c r="DR5" s="371"/>
      <c r="DS5" s="371"/>
      <c r="DT5" s="371"/>
      <c r="DU5" s="371"/>
      <c r="DV5" s="371"/>
      <c r="DW5" s="371"/>
      <c r="DX5" s="371"/>
      <c r="DY5" s="371"/>
      <c r="DZ5" s="371"/>
      <c r="EA5" s="371"/>
      <c r="EB5" s="371"/>
      <c r="EC5" s="413"/>
    </row>
    <row r="6" spans="2:143" ht="11.25" customHeight="1" x14ac:dyDescent="0.15">
      <c r="B6" s="597" t="s">
        <v>324</v>
      </c>
      <c r="C6" s="598"/>
      <c r="D6" s="598"/>
      <c r="E6" s="598"/>
      <c r="F6" s="598"/>
      <c r="G6" s="598"/>
      <c r="H6" s="598"/>
      <c r="I6" s="598"/>
      <c r="J6" s="598"/>
      <c r="K6" s="598"/>
      <c r="L6" s="598"/>
      <c r="M6" s="598"/>
      <c r="N6" s="598"/>
      <c r="O6" s="598"/>
      <c r="P6" s="598"/>
      <c r="Q6" s="599"/>
      <c r="R6" s="592">
        <v>79206</v>
      </c>
      <c r="S6" s="376"/>
      <c r="T6" s="376"/>
      <c r="U6" s="376"/>
      <c r="V6" s="376"/>
      <c r="W6" s="376"/>
      <c r="X6" s="376"/>
      <c r="Y6" s="593"/>
      <c r="Z6" s="594">
        <v>1.1000000000000001</v>
      </c>
      <c r="AA6" s="594"/>
      <c r="AB6" s="594"/>
      <c r="AC6" s="594"/>
      <c r="AD6" s="595">
        <v>79206</v>
      </c>
      <c r="AE6" s="595"/>
      <c r="AF6" s="595"/>
      <c r="AG6" s="595"/>
      <c r="AH6" s="595"/>
      <c r="AI6" s="595"/>
      <c r="AJ6" s="595"/>
      <c r="AK6" s="595"/>
      <c r="AL6" s="600">
        <v>1.5</v>
      </c>
      <c r="AM6" s="382"/>
      <c r="AN6" s="382"/>
      <c r="AO6" s="601"/>
      <c r="AP6" s="597" t="s">
        <v>105</v>
      </c>
      <c r="AQ6" s="598"/>
      <c r="AR6" s="598"/>
      <c r="AS6" s="598"/>
      <c r="AT6" s="598"/>
      <c r="AU6" s="598"/>
      <c r="AV6" s="598"/>
      <c r="AW6" s="598"/>
      <c r="AX6" s="598"/>
      <c r="AY6" s="598"/>
      <c r="AZ6" s="598"/>
      <c r="BA6" s="598"/>
      <c r="BB6" s="598"/>
      <c r="BC6" s="598"/>
      <c r="BD6" s="598"/>
      <c r="BE6" s="598"/>
      <c r="BF6" s="599"/>
      <c r="BG6" s="592">
        <v>1755104</v>
      </c>
      <c r="BH6" s="376"/>
      <c r="BI6" s="376"/>
      <c r="BJ6" s="376"/>
      <c r="BK6" s="376"/>
      <c r="BL6" s="376"/>
      <c r="BM6" s="376"/>
      <c r="BN6" s="593"/>
      <c r="BO6" s="594">
        <v>99.9</v>
      </c>
      <c r="BP6" s="594"/>
      <c r="BQ6" s="594"/>
      <c r="BR6" s="594"/>
      <c r="BS6" s="595">
        <v>52879</v>
      </c>
      <c r="BT6" s="595"/>
      <c r="BU6" s="595"/>
      <c r="BV6" s="595"/>
      <c r="BW6" s="595"/>
      <c r="BX6" s="595"/>
      <c r="BY6" s="595"/>
      <c r="BZ6" s="595"/>
      <c r="CA6" s="595"/>
      <c r="CB6" s="596"/>
      <c r="CD6" s="581" t="s">
        <v>325</v>
      </c>
      <c r="CE6" s="582"/>
      <c r="CF6" s="582"/>
      <c r="CG6" s="582"/>
      <c r="CH6" s="582"/>
      <c r="CI6" s="582"/>
      <c r="CJ6" s="582"/>
      <c r="CK6" s="582"/>
      <c r="CL6" s="582"/>
      <c r="CM6" s="582"/>
      <c r="CN6" s="582"/>
      <c r="CO6" s="582"/>
      <c r="CP6" s="582"/>
      <c r="CQ6" s="583"/>
      <c r="CR6" s="592">
        <v>94497</v>
      </c>
      <c r="CS6" s="376"/>
      <c r="CT6" s="376"/>
      <c r="CU6" s="376"/>
      <c r="CV6" s="376"/>
      <c r="CW6" s="376"/>
      <c r="CX6" s="376"/>
      <c r="CY6" s="593"/>
      <c r="CZ6" s="589">
        <v>1.3</v>
      </c>
      <c r="DA6" s="590"/>
      <c r="DB6" s="590"/>
      <c r="DC6" s="602"/>
      <c r="DD6" s="603" t="s">
        <v>201</v>
      </c>
      <c r="DE6" s="376"/>
      <c r="DF6" s="376"/>
      <c r="DG6" s="376"/>
      <c r="DH6" s="376"/>
      <c r="DI6" s="376"/>
      <c r="DJ6" s="376"/>
      <c r="DK6" s="376"/>
      <c r="DL6" s="376"/>
      <c r="DM6" s="376"/>
      <c r="DN6" s="376"/>
      <c r="DO6" s="376"/>
      <c r="DP6" s="593"/>
      <c r="DQ6" s="603">
        <v>94497</v>
      </c>
      <c r="DR6" s="376"/>
      <c r="DS6" s="376"/>
      <c r="DT6" s="376"/>
      <c r="DU6" s="376"/>
      <c r="DV6" s="376"/>
      <c r="DW6" s="376"/>
      <c r="DX6" s="376"/>
      <c r="DY6" s="376"/>
      <c r="DZ6" s="376"/>
      <c r="EA6" s="376"/>
      <c r="EB6" s="376"/>
      <c r="EC6" s="604"/>
    </row>
    <row r="7" spans="2:143" ht="11.25" customHeight="1" x14ac:dyDescent="0.15">
      <c r="B7" s="597" t="s">
        <v>43</v>
      </c>
      <c r="C7" s="598"/>
      <c r="D7" s="598"/>
      <c r="E7" s="598"/>
      <c r="F7" s="598"/>
      <c r="G7" s="598"/>
      <c r="H7" s="598"/>
      <c r="I7" s="598"/>
      <c r="J7" s="598"/>
      <c r="K7" s="598"/>
      <c r="L7" s="598"/>
      <c r="M7" s="598"/>
      <c r="N7" s="598"/>
      <c r="O7" s="598"/>
      <c r="P7" s="598"/>
      <c r="Q7" s="599"/>
      <c r="R7" s="592">
        <v>2361</v>
      </c>
      <c r="S7" s="376"/>
      <c r="T7" s="376"/>
      <c r="U7" s="376"/>
      <c r="V7" s="376"/>
      <c r="W7" s="376"/>
      <c r="X7" s="376"/>
      <c r="Y7" s="593"/>
      <c r="Z7" s="594">
        <v>0</v>
      </c>
      <c r="AA7" s="594"/>
      <c r="AB7" s="594"/>
      <c r="AC7" s="594"/>
      <c r="AD7" s="595">
        <v>2361</v>
      </c>
      <c r="AE7" s="595"/>
      <c r="AF7" s="595"/>
      <c r="AG7" s="595"/>
      <c r="AH7" s="595"/>
      <c r="AI7" s="595"/>
      <c r="AJ7" s="595"/>
      <c r="AK7" s="595"/>
      <c r="AL7" s="600">
        <v>0</v>
      </c>
      <c r="AM7" s="382"/>
      <c r="AN7" s="382"/>
      <c r="AO7" s="601"/>
      <c r="AP7" s="597" t="s">
        <v>326</v>
      </c>
      <c r="AQ7" s="598"/>
      <c r="AR7" s="598"/>
      <c r="AS7" s="598"/>
      <c r="AT7" s="598"/>
      <c r="AU7" s="598"/>
      <c r="AV7" s="598"/>
      <c r="AW7" s="598"/>
      <c r="AX7" s="598"/>
      <c r="AY7" s="598"/>
      <c r="AZ7" s="598"/>
      <c r="BA7" s="598"/>
      <c r="BB7" s="598"/>
      <c r="BC7" s="598"/>
      <c r="BD7" s="598"/>
      <c r="BE7" s="598"/>
      <c r="BF7" s="599"/>
      <c r="BG7" s="592">
        <v>837745</v>
      </c>
      <c r="BH7" s="376"/>
      <c r="BI7" s="376"/>
      <c r="BJ7" s="376"/>
      <c r="BK7" s="376"/>
      <c r="BL7" s="376"/>
      <c r="BM7" s="376"/>
      <c r="BN7" s="593"/>
      <c r="BO7" s="594">
        <v>47.7</v>
      </c>
      <c r="BP7" s="594"/>
      <c r="BQ7" s="594"/>
      <c r="BR7" s="594"/>
      <c r="BS7" s="595">
        <v>52879</v>
      </c>
      <c r="BT7" s="595"/>
      <c r="BU7" s="595"/>
      <c r="BV7" s="595"/>
      <c r="BW7" s="595"/>
      <c r="BX7" s="595"/>
      <c r="BY7" s="595"/>
      <c r="BZ7" s="595"/>
      <c r="CA7" s="595"/>
      <c r="CB7" s="596"/>
      <c r="CD7" s="597" t="s">
        <v>329</v>
      </c>
      <c r="CE7" s="598"/>
      <c r="CF7" s="598"/>
      <c r="CG7" s="598"/>
      <c r="CH7" s="598"/>
      <c r="CI7" s="598"/>
      <c r="CJ7" s="598"/>
      <c r="CK7" s="598"/>
      <c r="CL7" s="598"/>
      <c r="CM7" s="598"/>
      <c r="CN7" s="598"/>
      <c r="CO7" s="598"/>
      <c r="CP7" s="598"/>
      <c r="CQ7" s="599"/>
      <c r="CR7" s="592">
        <v>1092835</v>
      </c>
      <c r="CS7" s="376"/>
      <c r="CT7" s="376"/>
      <c r="CU7" s="376"/>
      <c r="CV7" s="376"/>
      <c r="CW7" s="376"/>
      <c r="CX7" s="376"/>
      <c r="CY7" s="593"/>
      <c r="CZ7" s="594">
        <v>15.3</v>
      </c>
      <c r="DA7" s="594"/>
      <c r="DB7" s="594"/>
      <c r="DC7" s="594"/>
      <c r="DD7" s="603">
        <v>45514</v>
      </c>
      <c r="DE7" s="376"/>
      <c r="DF7" s="376"/>
      <c r="DG7" s="376"/>
      <c r="DH7" s="376"/>
      <c r="DI7" s="376"/>
      <c r="DJ7" s="376"/>
      <c r="DK7" s="376"/>
      <c r="DL7" s="376"/>
      <c r="DM7" s="376"/>
      <c r="DN7" s="376"/>
      <c r="DO7" s="376"/>
      <c r="DP7" s="593"/>
      <c r="DQ7" s="603">
        <v>941216</v>
      </c>
      <c r="DR7" s="376"/>
      <c r="DS7" s="376"/>
      <c r="DT7" s="376"/>
      <c r="DU7" s="376"/>
      <c r="DV7" s="376"/>
      <c r="DW7" s="376"/>
      <c r="DX7" s="376"/>
      <c r="DY7" s="376"/>
      <c r="DZ7" s="376"/>
      <c r="EA7" s="376"/>
      <c r="EB7" s="376"/>
      <c r="EC7" s="604"/>
    </row>
    <row r="8" spans="2:143" ht="11.25" customHeight="1" x14ac:dyDescent="0.15">
      <c r="B8" s="597" t="s">
        <v>222</v>
      </c>
      <c r="C8" s="598"/>
      <c r="D8" s="598"/>
      <c r="E8" s="598"/>
      <c r="F8" s="598"/>
      <c r="G8" s="598"/>
      <c r="H8" s="598"/>
      <c r="I8" s="598"/>
      <c r="J8" s="598"/>
      <c r="K8" s="598"/>
      <c r="L8" s="598"/>
      <c r="M8" s="598"/>
      <c r="N8" s="598"/>
      <c r="O8" s="598"/>
      <c r="P8" s="598"/>
      <c r="Q8" s="599"/>
      <c r="R8" s="592">
        <v>4749</v>
      </c>
      <c r="S8" s="376"/>
      <c r="T8" s="376"/>
      <c r="U8" s="376"/>
      <c r="V8" s="376"/>
      <c r="W8" s="376"/>
      <c r="X8" s="376"/>
      <c r="Y8" s="593"/>
      <c r="Z8" s="594">
        <v>0.1</v>
      </c>
      <c r="AA8" s="594"/>
      <c r="AB8" s="594"/>
      <c r="AC8" s="594"/>
      <c r="AD8" s="595">
        <v>4749</v>
      </c>
      <c r="AE8" s="595"/>
      <c r="AF8" s="595"/>
      <c r="AG8" s="595"/>
      <c r="AH8" s="595"/>
      <c r="AI8" s="595"/>
      <c r="AJ8" s="595"/>
      <c r="AK8" s="595"/>
      <c r="AL8" s="600">
        <v>0.1</v>
      </c>
      <c r="AM8" s="382"/>
      <c r="AN8" s="382"/>
      <c r="AO8" s="601"/>
      <c r="AP8" s="597" t="s">
        <v>121</v>
      </c>
      <c r="AQ8" s="598"/>
      <c r="AR8" s="598"/>
      <c r="AS8" s="598"/>
      <c r="AT8" s="598"/>
      <c r="AU8" s="598"/>
      <c r="AV8" s="598"/>
      <c r="AW8" s="598"/>
      <c r="AX8" s="598"/>
      <c r="AY8" s="598"/>
      <c r="AZ8" s="598"/>
      <c r="BA8" s="598"/>
      <c r="BB8" s="598"/>
      <c r="BC8" s="598"/>
      <c r="BD8" s="598"/>
      <c r="BE8" s="598"/>
      <c r="BF8" s="599"/>
      <c r="BG8" s="592">
        <v>23925</v>
      </c>
      <c r="BH8" s="376"/>
      <c r="BI8" s="376"/>
      <c r="BJ8" s="376"/>
      <c r="BK8" s="376"/>
      <c r="BL8" s="376"/>
      <c r="BM8" s="376"/>
      <c r="BN8" s="593"/>
      <c r="BO8" s="594">
        <v>1.4</v>
      </c>
      <c r="BP8" s="594"/>
      <c r="BQ8" s="594"/>
      <c r="BR8" s="594"/>
      <c r="BS8" s="603" t="s">
        <v>201</v>
      </c>
      <c r="BT8" s="376"/>
      <c r="BU8" s="376"/>
      <c r="BV8" s="376"/>
      <c r="BW8" s="376"/>
      <c r="BX8" s="376"/>
      <c r="BY8" s="376"/>
      <c r="BZ8" s="376"/>
      <c r="CA8" s="376"/>
      <c r="CB8" s="604"/>
      <c r="CD8" s="597" t="s">
        <v>331</v>
      </c>
      <c r="CE8" s="598"/>
      <c r="CF8" s="598"/>
      <c r="CG8" s="598"/>
      <c r="CH8" s="598"/>
      <c r="CI8" s="598"/>
      <c r="CJ8" s="598"/>
      <c r="CK8" s="598"/>
      <c r="CL8" s="598"/>
      <c r="CM8" s="598"/>
      <c r="CN8" s="598"/>
      <c r="CO8" s="598"/>
      <c r="CP8" s="598"/>
      <c r="CQ8" s="599"/>
      <c r="CR8" s="592">
        <v>1895543</v>
      </c>
      <c r="CS8" s="376"/>
      <c r="CT8" s="376"/>
      <c r="CU8" s="376"/>
      <c r="CV8" s="376"/>
      <c r="CW8" s="376"/>
      <c r="CX8" s="376"/>
      <c r="CY8" s="593"/>
      <c r="CZ8" s="594">
        <v>26.6</v>
      </c>
      <c r="DA8" s="594"/>
      <c r="DB8" s="594"/>
      <c r="DC8" s="594"/>
      <c r="DD8" s="603">
        <v>2792</v>
      </c>
      <c r="DE8" s="376"/>
      <c r="DF8" s="376"/>
      <c r="DG8" s="376"/>
      <c r="DH8" s="376"/>
      <c r="DI8" s="376"/>
      <c r="DJ8" s="376"/>
      <c r="DK8" s="376"/>
      <c r="DL8" s="376"/>
      <c r="DM8" s="376"/>
      <c r="DN8" s="376"/>
      <c r="DO8" s="376"/>
      <c r="DP8" s="593"/>
      <c r="DQ8" s="603">
        <v>1231320</v>
      </c>
      <c r="DR8" s="376"/>
      <c r="DS8" s="376"/>
      <c r="DT8" s="376"/>
      <c r="DU8" s="376"/>
      <c r="DV8" s="376"/>
      <c r="DW8" s="376"/>
      <c r="DX8" s="376"/>
      <c r="DY8" s="376"/>
      <c r="DZ8" s="376"/>
      <c r="EA8" s="376"/>
      <c r="EB8" s="376"/>
      <c r="EC8" s="604"/>
    </row>
    <row r="9" spans="2:143" ht="11.25" customHeight="1" x14ac:dyDescent="0.15">
      <c r="B9" s="597" t="s">
        <v>330</v>
      </c>
      <c r="C9" s="598"/>
      <c r="D9" s="598"/>
      <c r="E9" s="598"/>
      <c r="F9" s="598"/>
      <c r="G9" s="598"/>
      <c r="H9" s="598"/>
      <c r="I9" s="598"/>
      <c r="J9" s="598"/>
      <c r="K9" s="598"/>
      <c r="L9" s="598"/>
      <c r="M9" s="598"/>
      <c r="N9" s="598"/>
      <c r="O9" s="598"/>
      <c r="P9" s="598"/>
      <c r="Q9" s="599"/>
      <c r="R9" s="592">
        <v>4726</v>
      </c>
      <c r="S9" s="376"/>
      <c r="T9" s="376"/>
      <c r="U9" s="376"/>
      <c r="V9" s="376"/>
      <c r="W9" s="376"/>
      <c r="X9" s="376"/>
      <c r="Y9" s="593"/>
      <c r="Z9" s="594">
        <v>0.1</v>
      </c>
      <c r="AA9" s="594"/>
      <c r="AB9" s="594"/>
      <c r="AC9" s="594"/>
      <c r="AD9" s="595">
        <v>4726</v>
      </c>
      <c r="AE9" s="595"/>
      <c r="AF9" s="595"/>
      <c r="AG9" s="595"/>
      <c r="AH9" s="595"/>
      <c r="AI9" s="595"/>
      <c r="AJ9" s="595"/>
      <c r="AK9" s="595"/>
      <c r="AL9" s="600">
        <v>0.1</v>
      </c>
      <c r="AM9" s="382"/>
      <c r="AN9" s="382"/>
      <c r="AO9" s="601"/>
      <c r="AP9" s="597" t="s">
        <v>332</v>
      </c>
      <c r="AQ9" s="598"/>
      <c r="AR9" s="598"/>
      <c r="AS9" s="598"/>
      <c r="AT9" s="598"/>
      <c r="AU9" s="598"/>
      <c r="AV9" s="598"/>
      <c r="AW9" s="598"/>
      <c r="AX9" s="598"/>
      <c r="AY9" s="598"/>
      <c r="AZ9" s="598"/>
      <c r="BA9" s="598"/>
      <c r="BB9" s="598"/>
      <c r="BC9" s="598"/>
      <c r="BD9" s="598"/>
      <c r="BE9" s="598"/>
      <c r="BF9" s="599"/>
      <c r="BG9" s="592">
        <v>509586</v>
      </c>
      <c r="BH9" s="376"/>
      <c r="BI9" s="376"/>
      <c r="BJ9" s="376"/>
      <c r="BK9" s="376"/>
      <c r="BL9" s="376"/>
      <c r="BM9" s="376"/>
      <c r="BN9" s="593"/>
      <c r="BO9" s="594">
        <v>29</v>
      </c>
      <c r="BP9" s="594"/>
      <c r="BQ9" s="594"/>
      <c r="BR9" s="594"/>
      <c r="BS9" s="603" t="s">
        <v>201</v>
      </c>
      <c r="BT9" s="376"/>
      <c r="BU9" s="376"/>
      <c r="BV9" s="376"/>
      <c r="BW9" s="376"/>
      <c r="BX9" s="376"/>
      <c r="BY9" s="376"/>
      <c r="BZ9" s="376"/>
      <c r="CA9" s="376"/>
      <c r="CB9" s="604"/>
      <c r="CD9" s="597" t="s">
        <v>335</v>
      </c>
      <c r="CE9" s="598"/>
      <c r="CF9" s="598"/>
      <c r="CG9" s="598"/>
      <c r="CH9" s="598"/>
      <c r="CI9" s="598"/>
      <c r="CJ9" s="598"/>
      <c r="CK9" s="598"/>
      <c r="CL9" s="598"/>
      <c r="CM9" s="598"/>
      <c r="CN9" s="598"/>
      <c r="CO9" s="598"/>
      <c r="CP9" s="598"/>
      <c r="CQ9" s="599"/>
      <c r="CR9" s="592">
        <v>671159</v>
      </c>
      <c r="CS9" s="376"/>
      <c r="CT9" s="376"/>
      <c r="CU9" s="376"/>
      <c r="CV9" s="376"/>
      <c r="CW9" s="376"/>
      <c r="CX9" s="376"/>
      <c r="CY9" s="593"/>
      <c r="CZ9" s="594">
        <v>9.4</v>
      </c>
      <c r="DA9" s="594"/>
      <c r="DB9" s="594"/>
      <c r="DC9" s="594"/>
      <c r="DD9" s="603">
        <v>5063</v>
      </c>
      <c r="DE9" s="376"/>
      <c r="DF9" s="376"/>
      <c r="DG9" s="376"/>
      <c r="DH9" s="376"/>
      <c r="DI9" s="376"/>
      <c r="DJ9" s="376"/>
      <c r="DK9" s="376"/>
      <c r="DL9" s="376"/>
      <c r="DM9" s="376"/>
      <c r="DN9" s="376"/>
      <c r="DO9" s="376"/>
      <c r="DP9" s="593"/>
      <c r="DQ9" s="603">
        <v>568337</v>
      </c>
      <c r="DR9" s="376"/>
      <c r="DS9" s="376"/>
      <c r="DT9" s="376"/>
      <c r="DU9" s="376"/>
      <c r="DV9" s="376"/>
      <c r="DW9" s="376"/>
      <c r="DX9" s="376"/>
      <c r="DY9" s="376"/>
      <c r="DZ9" s="376"/>
      <c r="EA9" s="376"/>
      <c r="EB9" s="376"/>
      <c r="EC9" s="604"/>
    </row>
    <row r="10" spans="2:143" ht="11.25" customHeight="1" x14ac:dyDescent="0.15">
      <c r="B10" s="597" t="s">
        <v>128</v>
      </c>
      <c r="C10" s="598"/>
      <c r="D10" s="598"/>
      <c r="E10" s="598"/>
      <c r="F10" s="598"/>
      <c r="G10" s="598"/>
      <c r="H10" s="598"/>
      <c r="I10" s="598"/>
      <c r="J10" s="598"/>
      <c r="K10" s="598"/>
      <c r="L10" s="598"/>
      <c r="M10" s="598"/>
      <c r="N10" s="598"/>
      <c r="O10" s="598"/>
      <c r="P10" s="598"/>
      <c r="Q10" s="599"/>
      <c r="R10" s="592" t="s">
        <v>201</v>
      </c>
      <c r="S10" s="376"/>
      <c r="T10" s="376"/>
      <c r="U10" s="376"/>
      <c r="V10" s="376"/>
      <c r="W10" s="376"/>
      <c r="X10" s="376"/>
      <c r="Y10" s="593"/>
      <c r="Z10" s="594" t="s">
        <v>201</v>
      </c>
      <c r="AA10" s="594"/>
      <c r="AB10" s="594"/>
      <c r="AC10" s="594"/>
      <c r="AD10" s="595" t="s">
        <v>201</v>
      </c>
      <c r="AE10" s="595"/>
      <c r="AF10" s="595"/>
      <c r="AG10" s="595"/>
      <c r="AH10" s="595"/>
      <c r="AI10" s="595"/>
      <c r="AJ10" s="595"/>
      <c r="AK10" s="595"/>
      <c r="AL10" s="600" t="s">
        <v>201</v>
      </c>
      <c r="AM10" s="382"/>
      <c r="AN10" s="382"/>
      <c r="AO10" s="601"/>
      <c r="AP10" s="597" t="s">
        <v>192</v>
      </c>
      <c r="AQ10" s="598"/>
      <c r="AR10" s="598"/>
      <c r="AS10" s="598"/>
      <c r="AT10" s="598"/>
      <c r="AU10" s="598"/>
      <c r="AV10" s="598"/>
      <c r="AW10" s="598"/>
      <c r="AX10" s="598"/>
      <c r="AY10" s="598"/>
      <c r="AZ10" s="598"/>
      <c r="BA10" s="598"/>
      <c r="BB10" s="598"/>
      <c r="BC10" s="598"/>
      <c r="BD10" s="598"/>
      <c r="BE10" s="598"/>
      <c r="BF10" s="599"/>
      <c r="BG10" s="592">
        <v>37639</v>
      </c>
      <c r="BH10" s="376"/>
      <c r="BI10" s="376"/>
      <c r="BJ10" s="376"/>
      <c r="BK10" s="376"/>
      <c r="BL10" s="376"/>
      <c r="BM10" s="376"/>
      <c r="BN10" s="593"/>
      <c r="BO10" s="594">
        <v>2.1</v>
      </c>
      <c r="BP10" s="594"/>
      <c r="BQ10" s="594"/>
      <c r="BR10" s="594"/>
      <c r="BS10" s="603" t="s">
        <v>201</v>
      </c>
      <c r="BT10" s="376"/>
      <c r="BU10" s="376"/>
      <c r="BV10" s="376"/>
      <c r="BW10" s="376"/>
      <c r="BX10" s="376"/>
      <c r="BY10" s="376"/>
      <c r="BZ10" s="376"/>
      <c r="CA10" s="376"/>
      <c r="CB10" s="604"/>
      <c r="CD10" s="597" t="s">
        <v>44</v>
      </c>
      <c r="CE10" s="598"/>
      <c r="CF10" s="598"/>
      <c r="CG10" s="598"/>
      <c r="CH10" s="598"/>
      <c r="CI10" s="598"/>
      <c r="CJ10" s="598"/>
      <c r="CK10" s="598"/>
      <c r="CL10" s="598"/>
      <c r="CM10" s="598"/>
      <c r="CN10" s="598"/>
      <c r="CO10" s="598"/>
      <c r="CP10" s="598"/>
      <c r="CQ10" s="599"/>
      <c r="CR10" s="592">
        <v>8910</v>
      </c>
      <c r="CS10" s="376"/>
      <c r="CT10" s="376"/>
      <c r="CU10" s="376"/>
      <c r="CV10" s="376"/>
      <c r="CW10" s="376"/>
      <c r="CX10" s="376"/>
      <c r="CY10" s="593"/>
      <c r="CZ10" s="594">
        <v>0.1</v>
      </c>
      <c r="DA10" s="594"/>
      <c r="DB10" s="594"/>
      <c r="DC10" s="594"/>
      <c r="DD10" s="603" t="s">
        <v>201</v>
      </c>
      <c r="DE10" s="376"/>
      <c r="DF10" s="376"/>
      <c r="DG10" s="376"/>
      <c r="DH10" s="376"/>
      <c r="DI10" s="376"/>
      <c r="DJ10" s="376"/>
      <c r="DK10" s="376"/>
      <c r="DL10" s="376"/>
      <c r="DM10" s="376"/>
      <c r="DN10" s="376"/>
      <c r="DO10" s="376"/>
      <c r="DP10" s="593"/>
      <c r="DQ10" s="603">
        <v>8910</v>
      </c>
      <c r="DR10" s="376"/>
      <c r="DS10" s="376"/>
      <c r="DT10" s="376"/>
      <c r="DU10" s="376"/>
      <c r="DV10" s="376"/>
      <c r="DW10" s="376"/>
      <c r="DX10" s="376"/>
      <c r="DY10" s="376"/>
      <c r="DZ10" s="376"/>
      <c r="EA10" s="376"/>
      <c r="EB10" s="376"/>
      <c r="EC10" s="604"/>
    </row>
    <row r="11" spans="2:143" ht="11.25" customHeight="1" x14ac:dyDescent="0.15">
      <c r="B11" s="597" t="s">
        <v>337</v>
      </c>
      <c r="C11" s="598"/>
      <c r="D11" s="598"/>
      <c r="E11" s="598"/>
      <c r="F11" s="598"/>
      <c r="G11" s="598"/>
      <c r="H11" s="598"/>
      <c r="I11" s="598"/>
      <c r="J11" s="598"/>
      <c r="K11" s="598"/>
      <c r="L11" s="598"/>
      <c r="M11" s="598"/>
      <c r="N11" s="598"/>
      <c r="O11" s="598"/>
      <c r="P11" s="598"/>
      <c r="Q11" s="599"/>
      <c r="R11" s="592" t="s">
        <v>201</v>
      </c>
      <c r="S11" s="376"/>
      <c r="T11" s="376"/>
      <c r="U11" s="376"/>
      <c r="V11" s="376"/>
      <c r="W11" s="376"/>
      <c r="X11" s="376"/>
      <c r="Y11" s="593"/>
      <c r="Z11" s="594" t="s">
        <v>201</v>
      </c>
      <c r="AA11" s="594"/>
      <c r="AB11" s="594"/>
      <c r="AC11" s="594"/>
      <c r="AD11" s="595" t="s">
        <v>201</v>
      </c>
      <c r="AE11" s="595"/>
      <c r="AF11" s="595"/>
      <c r="AG11" s="595"/>
      <c r="AH11" s="595"/>
      <c r="AI11" s="595"/>
      <c r="AJ11" s="595"/>
      <c r="AK11" s="595"/>
      <c r="AL11" s="600" t="s">
        <v>201</v>
      </c>
      <c r="AM11" s="382"/>
      <c r="AN11" s="382"/>
      <c r="AO11" s="601"/>
      <c r="AP11" s="597" t="s">
        <v>338</v>
      </c>
      <c r="AQ11" s="598"/>
      <c r="AR11" s="598"/>
      <c r="AS11" s="598"/>
      <c r="AT11" s="598"/>
      <c r="AU11" s="598"/>
      <c r="AV11" s="598"/>
      <c r="AW11" s="598"/>
      <c r="AX11" s="598"/>
      <c r="AY11" s="598"/>
      <c r="AZ11" s="598"/>
      <c r="BA11" s="598"/>
      <c r="BB11" s="598"/>
      <c r="BC11" s="598"/>
      <c r="BD11" s="598"/>
      <c r="BE11" s="598"/>
      <c r="BF11" s="599"/>
      <c r="BG11" s="592">
        <v>266595</v>
      </c>
      <c r="BH11" s="376"/>
      <c r="BI11" s="376"/>
      <c r="BJ11" s="376"/>
      <c r="BK11" s="376"/>
      <c r="BL11" s="376"/>
      <c r="BM11" s="376"/>
      <c r="BN11" s="593"/>
      <c r="BO11" s="594">
        <v>15.2</v>
      </c>
      <c r="BP11" s="594"/>
      <c r="BQ11" s="594"/>
      <c r="BR11" s="594"/>
      <c r="BS11" s="603">
        <v>52879</v>
      </c>
      <c r="BT11" s="376"/>
      <c r="BU11" s="376"/>
      <c r="BV11" s="376"/>
      <c r="BW11" s="376"/>
      <c r="BX11" s="376"/>
      <c r="BY11" s="376"/>
      <c r="BZ11" s="376"/>
      <c r="CA11" s="376"/>
      <c r="CB11" s="604"/>
      <c r="CD11" s="597" t="s">
        <v>341</v>
      </c>
      <c r="CE11" s="598"/>
      <c r="CF11" s="598"/>
      <c r="CG11" s="598"/>
      <c r="CH11" s="598"/>
      <c r="CI11" s="598"/>
      <c r="CJ11" s="598"/>
      <c r="CK11" s="598"/>
      <c r="CL11" s="598"/>
      <c r="CM11" s="598"/>
      <c r="CN11" s="598"/>
      <c r="CO11" s="598"/>
      <c r="CP11" s="598"/>
      <c r="CQ11" s="599"/>
      <c r="CR11" s="592">
        <v>280499</v>
      </c>
      <c r="CS11" s="376"/>
      <c r="CT11" s="376"/>
      <c r="CU11" s="376"/>
      <c r="CV11" s="376"/>
      <c r="CW11" s="376"/>
      <c r="CX11" s="376"/>
      <c r="CY11" s="593"/>
      <c r="CZ11" s="594">
        <v>3.9</v>
      </c>
      <c r="DA11" s="594"/>
      <c r="DB11" s="594"/>
      <c r="DC11" s="594"/>
      <c r="DD11" s="603">
        <v>13226</v>
      </c>
      <c r="DE11" s="376"/>
      <c r="DF11" s="376"/>
      <c r="DG11" s="376"/>
      <c r="DH11" s="376"/>
      <c r="DI11" s="376"/>
      <c r="DJ11" s="376"/>
      <c r="DK11" s="376"/>
      <c r="DL11" s="376"/>
      <c r="DM11" s="376"/>
      <c r="DN11" s="376"/>
      <c r="DO11" s="376"/>
      <c r="DP11" s="593"/>
      <c r="DQ11" s="603">
        <v>176769</v>
      </c>
      <c r="DR11" s="376"/>
      <c r="DS11" s="376"/>
      <c r="DT11" s="376"/>
      <c r="DU11" s="376"/>
      <c r="DV11" s="376"/>
      <c r="DW11" s="376"/>
      <c r="DX11" s="376"/>
      <c r="DY11" s="376"/>
      <c r="DZ11" s="376"/>
      <c r="EA11" s="376"/>
      <c r="EB11" s="376"/>
      <c r="EC11" s="604"/>
    </row>
    <row r="12" spans="2:143" ht="11.25" customHeight="1" x14ac:dyDescent="0.15">
      <c r="B12" s="597" t="s">
        <v>103</v>
      </c>
      <c r="C12" s="598"/>
      <c r="D12" s="598"/>
      <c r="E12" s="598"/>
      <c r="F12" s="598"/>
      <c r="G12" s="598"/>
      <c r="H12" s="598"/>
      <c r="I12" s="598"/>
      <c r="J12" s="598"/>
      <c r="K12" s="598"/>
      <c r="L12" s="598"/>
      <c r="M12" s="598"/>
      <c r="N12" s="598"/>
      <c r="O12" s="598"/>
      <c r="P12" s="598"/>
      <c r="Q12" s="599"/>
      <c r="R12" s="592">
        <v>233830</v>
      </c>
      <c r="S12" s="376"/>
      <c r="T12" s="376"/>
      <c r="U12" s="376"/>
      <c r="V12" s="376"/>
      <c r="W12" s="376"/>
      <c r="X12" s="376"/>
      <c r="Y12" s="593"/>
      <c r="Z12" s="594">
        <v>3.1</v>
      </c>
      <c r="AA12" s="594"/>
      <c r="AB12" s="594"/>
      <c r="AC12" s="594"/>
      <c r="AD12" s="595">
        <v>233830</v>
      </c>
      <c r="AE12" s="595"/>
      <c r="AF12" s="595"/>
      <c r="AG12" s="595"/>
      <c r="AH12" s="595"/>
      <c r="AI12" s="595"/>
      <c r="AJ12" s="595"/>
      <c r="AK12" s="595"/>
      <c r="AL12" s="600">
        <v>4.5</v>
      </c>
      <c r="AM12" s="382"/>
      <c r="AN12" s="382"/>
      <c r="AO12" s="601"/>
      <c r="AP12" s="597" t="s">
        <v>342</v>
      </c>
      <c r="AQ12" s="598"/>
      <c r="AR12" s="598"/>
      <c r="AS12" s="598"/>
      <c r="AT12" s="598"/>
      <c r="AU12" s="598"/>
      <c r="AV12" s="598"/>
      <c r="AW12" s="598"/>
      <c r="AX12" s="598"/>
      <c r="AY12" s="598"/>
      <c r="AZ12" s="598"/>
      <c r="BA12" s="598"/>
      <c r="BB12" s="598"/>
      <c r="BC12" s="598"/>
      <c r="BD12" s="598"/>
      <c r="BE12" s="598"/>
      <c r="BF12" s="599"/>
      <c r="BG12" s="592">
        <v>819343</v>
      </c>
      <c r="BH12" s="376"/>
      <c r="BI12" s="376"/>
      <c r="BJ12" s="376"/>
      <c r="BK12" s="376"/>
      <c r="BL12" s="376"/>
      <c r="BM12" s="376"/>
      <c r="BN12" s="593"/>
      <c r="BO12" s="594">
        <v>46.7</v>
      </c>
      <c r="BP12" s="594"/>
      <c r="BQ12" s="594"/>
      <c r="BR12" s="594"/>
      <c r="BS12" s="603" t="s">
        <v>201</v>
      </c>
      <c r="BT12" s="376"/>
      <c r="BU12" s="376"/>
      <c r="BV12" s="376"/>
      <c r="BW12" s="376"/>
      <c r="BX12" s="376"/>
      <c r="BY12" s="376"/>
      <c r="BZ12" s="376"/>
      <c r="CA12" s="376"/>
      <c r="CB12" s="604"/>
      <c r="CD12" s="597" t="s">
        <v>88</v>
      </c>
      <c r="CE12" s="598"/>
      <c r="CF12" s="598"/>
      <c r="CG12" s="598"/>
      <c r="CH12" s="598"/>
      <c r="CI12" s="598"/>
      <c r="CJ12" s="598"/>
      <c r="CK12" s="598"/>
      <c r="CL12" s="598"/>
      <c r="CM12" s="598"/>
      <c r="CN12" s="598"/>
      <c r="CO12" s="598"/>
      <c r="CP12" s="598"/>
      <c r="CQ12" s="599"/>
      <c r="CR12" s="592">
        <v>133195</v>
      </c>
      <c r="CS12" s="376"/>
      <c r="CT12" s="376"/>
      <c r="CU12" s="376"/>
      <c r="CV12" s="376"/>
      <c r="CW12" s="376"/>
      <c r="CX12" s="376"/>
      <c r="CY12" s="593"/>
      <c r="CZ12" s="594">
        <v>1.9</v>
      </c>
      <c r="DA12" s="594"/>
      <c r="DB12" s="594"/>
      <c r="DC12" s="594"/>
      <c r="DD12" s="603">
        <v>19168</v>
      </c>
      <c r="DE12" s="376"/>
      <c r="DF12" s="376"/>
      <c r="DG12" s="376"/>
      <c r="DH12" s="376"/>
      <c r="DI12" s="376"/>
      <c r="DJ12" s="376"/>
      <c r="DK12" s="376"/>
      <c r="DL12" s="376"/>
      <c r="DM12" s="376"/>
      <c r="DN12" s="376"/>
      <c r="DO12" s="376"/>
      <c r="DP12" s="593"/>
      <c r="DQ12" s="603">
        <v>124720</v>
      </c>
      <c r="DR12" s="376"/>
      <c r="DS12" s="376"/>
      <c r="DT12" s="376"/>
      <c r="DU12" s="376"/>
      <c r="DV12" s="376"/>
      <c r="DW12" s="376"/>
      <c r="DX12" s="376"/>
      <c r="DY12" s="376"/>
      <c r="DZ12" s="376"/>
      <c r="EA12" s="376"/>
      <c r="EB12" s="376"/>
      <c r="EC12" s="604"/>
    </row>
    <row r="13" spans="2:143" ht="11.25" customHeight="1" x14ac:dyDescent="0.15">
      <c r="B13" s="597" t="s">
        <v>142</v>
      </c>
      <c r="C13" s="598"/>
      <c r="D13" s="598"/>
      <c r="E13" s="598"/>
      <c r="F13" s="598"/>
      <c r="G13" s="598"/>
      <c r="H13" s="598"/>
      <c r="I13" s="598"/>
      <c r="J13" s="598"/>
      <c r="K13" s="598"/>
      <c r="L13" s="598"/>
      <c r="M13" s="598"/>
      <c r="N13" s="598"/>
      <c r="O13" s="598"/>
      <c r="P13" s="598"/>
      <c r="Q13" s="599"/>
      <c r="R13" s="592">
        <v>26001</v>
      </c>
      <c r="S13" s="376"/>
      <c r="T13" s="376"/>
      <c r="U13" s="376"/>
      <c r="V13" s="376"/>
      <c r="W13" s="376"/>
      <c r="X13" s="376"/>
      <c r="Y13" s="593"/>
      <c r="Z13" s="594">
        <v>0.3</v>
      </c>
      <c r="AA13" s="594"/>
      <c r="AB13" s="594"/>
      <c r="AC13" s="594"/>
      <c r="AD13" s="595">
        <v>26001</v>
      </c>
      <c r="AE13" s="595"/>
      <c r="AF13" s="595"/>
      <c r="AG13" s="595"/>
      <c r="AH13" s="595"/>
      <c r="AI13" s="595"/>
      <c r="AJ13" s="595"/>
      <c r="AK13" s="595"/>
      <c r="AL13" s="600">
        <v>0.5</v>
      </c>
      <c r="AM13" s="382"/>
      <c r="AN13" s="382"/>
      <c r="AO13" s="601"/>
      <c r="AP13" s="597" t="s">
        <v>148</v>
      </c>
      <c r="AQ13" s="598"/>
      <c r="AR13" s="598"/>
      <c r="AS13" s="598"/>
      <c r="AT13" s="598"/>
      <c r="AU13" s="598"/>
      <c r="AV13" s="598"/>
      <c r="AW13" s="598"/>
      <c r="AX13" s="598"/>
      <c r="AY13" s="598"/>
      <c r="AZ13" s="598"/>
      <c r="BA13" s="598"/>
      <c r="BB13" s="598"/>
      <c r="BC13" s="598"/>
      <c r="BD13" s="598"/>
      <c r="BE13" s="598"/>
      <c r="BF13" s="599"/>
      <c r="BG13" s="592">
        <v>819304</v>
      </c>
      <c r="BH13" s="376"/>
      <c r="BI13" s="376"/>
      <c r="BJ13" s="376"/>
      <c r="BK13" s="376"/>
      <c r="BL13" s="376"/>
      <c r="BM13" s="376"/>
      <c r="BN13" s="593"/>
      <c r="BO13" s="594">
        <v>46.6</v>
      </c>
      <c r="BP13" s="594"/>
      <c r="BQ13" s="594"/>
      <c r="BR13" s="594"/>
      <c r="BS13" s="603" t="s">
        <v>201</v>
      </c>
      <c r="BT13" s="376"/>
      <c r="BU13" s="376"/>
      <c r="BV13" s="376"/>
      <c r="BW13" s="376"/>
      <c r="BX13" s="376"/>
      <c r="BY13" s="376"/>
      <c r="BZ13" s="376"/>
      <c r="CA13" s="376"/>
      <c r="CB13" s="604"/>
      <c r="CD13" s="597" t="s">
        <v>343</v>
      </c>
      <c r="CE13" s="598"/>
      <c r="CF13" s="598"/>
      <c r="CG13" s="598"/>
      <c r="CH13" s="598"/>
      <c r="CI13" s="598"/>
      <c r="CJ13" s="598"/>
      <c r="CK13" s="598"/>
      <c r="CL13" s="598"/>
      <c r="CM13" s="598"/>
      <c r="CN13" s="598"/>
      <c r="CO13" s="598"/>
      <c r="CP13" s="598"/>
      <c r="CQ13" s="599"/>
      <c r="CR13" s="592">
        <v>614162</v>
      </c>
      <c r="CS13" s="376"/>
      <c r="CT13" s="376"/>
      <c r="CU13" s="376"/>
      <c r="CV13" s="376"/>
      <c r="CW13" s="376"/>
      <c r="CX13" s="376"/>
      <c r="CY13" s="593"/>
      <c r="CZ13" s="594">
        <v>8.6</v>
      </c>
      <c r="DA13" s="594"/>
      <c r="DB13" s="594"/>
      <c r="DC13" s="594"/>
      <c r="DD13" s="603">
        <v>186065</v>
      </c>
      <c r="DE13" s="376"/>
      <c r="DF13" s="376"/>
      <c r="DG13" s="376"/>
      <c r="DH13" s="376"/>
      <c r="DI13" s="376"/>
      <c r="DJ13" s="376"/>
      <c r="DK13" s="376"/>
      <c r="DL13" s="376"/>
      <c r="DM13" s="376"/>
      <c r="DN13" s="376"/>
      <c r="DO13" s="376"/>
      <c r="DP13" s="593"/>
      <c r="DQ13" s="603">
        <v>481512</v>
      </c>
      <c r="DR13" s="376"/>
      <c r="DS13" s="376"/>
      <c r="DT13" s="376"/>
      <c r="DU13" s="376"/>
      <c r="DV13" s="376"/>
      <c r="DW13" s="376"/>
      <c r="DX13" s="376"/>
      <c r="DY13" s="376"/>
      <c r="DZ13" s="376"/>
      <c r="EA13" s="376"/>
      <c r="EB13" s="376"/>
      <c r="EC13" s="604"/>
    </row>
    <row r="14" spans="2:143" ht="11.25" customHeight="1" x14ac:dyDescent="0.15">
      <c r="B14" s="597" t="s">
        <v>344</v>
      </c>
      <c r="C14" s="598"/>
      <c r="D14" s="598"/>
      <c r="E14" s="598"/>
      <c r="F14" s="598"/>
      <c r="G14" s="598"/>
      <c r="H14" s="598"/>
      <c r="I14" s="598"/>
      <c r="J14" s="598"/>
      <c r="K14" s="598"/>
      <c r="L14" s="598"/>
      <c r="M14" s="598"/>
      <c r="N14" s="598"/>
      <c r="O14" s="598"/>
      <c r="P14" s="598"/>
      <c r="Q14" s="599"/>
      <c r="R14" s="592" t="s">
        <v>201</v>
      </c>
      <c r="S14" s="376"/>
      <c r="T14" s="376"/>
      <c r="U14" s="376"/>
      <c r="V14" s="376"/>
      <c r="W14" s="376"/>
      <c r="X14" s="376"/>
      <c r="Y14" s="593"/>
      <c r="Z14" s="594" t="s">
        <v>201</v>
      </c>
      <c r="AA14" s="594"/>
      <c r="AB14" s="594"/>
      <c r="AC14" s="594"/>
      <c r="AD14" s="595" t="s">
        <v>201</v>
      </c>
      <c r="AE14" s="595"/>
      <c r="AF14" s="595"/>
      <c r="AG14" s="595"/>
      <c r="AH14" s="595"/>
      <c r="AI14" s="595"/>
      <c r="AJ14" s="595"/>
      <c r="AK14" s="595"/>
      <c r="AL14" s="600" t="s">
        <v>201</v>
      </c>
      <c r="AM14" s="382"/>
      <c r="AN14" s="382"/>
      <c r="AO14" s="601"/>
      <c r="AP14" s="597" t="s">
        <v>216</v>
      </c>
      <c r="AQ14" s="598"/>
      <c r="AR14" s="598"/>
      <c r="AS14" s="598"/>
      <c r="AT14" s="598"/>
      <c r="AU14" s="598"/>
      <c r="AV14" s="598"/>
      <c r="AW14" s="598"/>
      <c r="AX14" s="598"/>
      <c r="AY14" s="598"/>
      <c r="AZ14" s="598"/>
      <c r="BA14" s="598"/>
      <c r="BB14" s="598"/>
      <c r="BC14" s="598"/>
      <c r="BD14" s="598"/>
      <c r="BE14" s="598"/>
      <c r="BF14" s="599"/>
      <c r="BG14" s="592">
        <v>39620</v>
      </c>
      <c r="BH14" s="376"/>
      <c r="BI14" s="376"/>
      <c r="BJ14" s="376"/>
      <c r="BK14" s="376"/>
      <c r="BL14" s="376"/>
      <c r="BM14" s="376"/>
      <c r="BN14" s="593"/>
      <c r="BO14" s="594">
        <v>2.2999999999999998</v>
      </c>
      <c r="BP14" s="594"/>
      <c r="BQ14" s="594"/>
      <c r="BR14" s="594"/>
      <c r="BS14" s="603" t="s">
        <v>201</v>
      </c>
      <c r="BT14" s="376"/>
      <c r="BU14" s="376"/>
      <c r="BV14" s="376"/>
      <c r="BW14" s="376"/>
      <c r="BX14" s="376"/>
      <c r="BY14" s="376"/>
      <c r="BZ14" s="376"/>
      <c r="CA14" s="376"/>
      <c r="CB14" s="604"/>
      <c r="CD14" s="597" t="s">
        <v>345</v>
      </c>
      <c r="CE14" s="598"/>
      <c r="CF14" s="598"/>
      <c r="CG14" s="598"/>
      <c r="CH14" s="598"/>
      <c r="CI14" s="598"/>
      <c r="CJ14" s="598"/>
      <c r="CK14" s="598"/>
      <c r="CL14" s="598"/>
      <c r="CM14" s="598"/>
      <c r="CN14" s="598"/>
      <c r="CO14" s="598"/>
      <c r="CP14" s="598"/>
      <c r="CQ14" s="599"/>
      <c r="CR14" s="592">
        <v>285131</v>
      </c>
      <c r="CS14" s="376"/>
      <c r="CT14" s="376"/>
      <c r="CU14" s="376"/>
      <c r="CV14" s="376"/>
      <c r="CW14" s="376"/>
      <c r="CX14" s="376"/>
      <c r="CY14" s="593"/>
      <c r="CZ14" s="594">
        <v>4</v>
      </c>
      <c r="DA14" s="594"/>
      <c r="DB14" s="594"/>
      <c r="DC14" s="594"/>
      <c r="DD14" s="603">
        <v>2430</v>
      </c>
      <c r="DE14" s="376"/>
      <c r="DF14" s="376"/>
      <c r="DG14" s="376"/>
      <c r="DH14" s="376"/>
      <c r="DI14" s="376"/>
      <c r="DJ14" s="376"/>
      <c r="DK14" s="376"/>
      <c r="DL14" s="376"/>
      <c r="DM14" s="376"/>
      <c r="DN14" s="376"/>
      <c r="DO14" s="376"/>
      <c r="DP14" s="593"/>
      <c r="DQ14" s="603">
        <v>280294</v>
      </c>
      <c r="DR14" s="376"/>
      <c r="DS14" s="376"/>
      <c r="DT14" s="376"/>
      <c r="DU14" s="376"/>
      <c r="DV14" s="376"/>
      <c r="DW14" s="376"/>
      <c r="DX14" s="376"/>
      <c r="DY14" s="376"/>
      <c r="DZ14" s="376"/>
      <c r="EA14" s="376"/>
      <c r="EB14" s="376"/>
      <c r="EC14" s="604"/>
    </row>
    <row r="15" spans="2:143" ht="11.25" customHeight="1" x14ac:dyDescent="0.15">
      <c r="B15" s="597" t="s">
        <v>347</v>
      </c>
      <c r="C15" s="598"/>
      <c r="D15" s="598"/>
      <c r="E15" s="598"/>
      <c r="F15" s="598"/>
      <c r="G15" s="598"/>
      <c r="H15" s="598"/>
      <c r="I15" s="598"/>
      <c r="J15" s="598"/>
      <c r="K15" s="598"/>
      <c r="L15" s="598"/>
      <c r="M15" s="598"/>
      <c r="N15" s="598"/>
      <c r="O15" s="598"/>
      <c r="P15" s="598"/>
      <c r="Q15" s="599"/>
      <c r="R15" s="592">
        <v>29127</v>
      </c>
      <c r="S15" s="376"/>
      <c r="T15" s="376"/>
      <c r="U15" s="376"/>
      <c r="V15" s="376"/>
      <c r="W15" s="376"/>
      <c r="X15" s="376"/>
      <c r="Y15" s="593"/>
      <c r="Z15" s="594">
        <v>0.4</v>
      </c>
      <c r="AA15" s="594"/>
      <c r="AB15" s="594"/>
      <c r="AC15" s="594"/>
      <c r="AD15" s="595">
        <v>29127</v>
      </c>
      <c r="AE15" s="595"/>
      <c r="AF15" s="595"/>
      <c r="AG15" s="595"/>
      <c r="AH15" s="595"/>
      <c r="AI15" s="595"/>
      <c r="AJ15" s="595"/>
      <c r="AK15" s="595"/>
      <c r="AL15" s="600">
        <v>0.6</v>
      </c>
      <c r="AM15" s="382"/>
      <c r="AN15" s="382"/>
      <c r="AO15" s="601"/>
      <c r="AP15" s="597" t="s">
        <v>348</v>
      </c>
      <c r="AQ15" s="598"/>
      <c r="AR15" s="598"/>
      <c r="AS15" s="598"/>
      <c r="AT15" s="598"/>
      <c r="AU15" s="598"/>
      <c r="AV15" s="598"/>
      <c r="AW15" s="598"/>
      <c r="AX15" s="598"/>
      <c r="AY15" s="598"/>
      <c r="AZ15" s="598"/>
      <c r="BA15" s="598"/>
      <c r="BB15" s="598"/>
      <c r="BC15" s="598"/>
      <c r="BD15" s="598"/>
      <c r="BE15" s="598"/>
      <c r="BF15" s="599"/>
      <c r="BG15" s="592">
        <v>58396</v>
      </c>
      <c r="BH15" s="376"/>
      <c r="BI15" s="376"/>
      <c r="BJ15" s="376"/>
      <c r="BK15" s="376"/>
      <c r="BL15" s="376"/>
      <c r="BM15" s="376"/>
      <c r="BN15" s="593"/>
      <c r="BO15" s="594">
        <v>3.3</v>
      </c>
      <c r="BP15" s="594"/>
      <c r="BQ15" s="594"/>
      <c r="BR15" s="594"/>
      <c r="BS15" s="603" t="s">
        <v>201</v>
      </c>
      <c r="BT15" s="376"/>
      <c r="BU15" s="376"/>
      <c r="BV15" s="376"/>
      <c r="BW15" s="376"/>
      <c r="BX15" s="376"/>
      <c r="BY15" s="376"/>
      <c r="BZ15" s="376"/>
      <c r="CA15" s="376"/>
      <c r="CB15" s="604"/>
      <c r="CD15" s="597" t="s">
        <v>349</v>
      </c>
      <c r="CE15" s="598"/>
      <c r="CF15" s="598"/>
      <c r="CG15" s="598"/>
      <c r="CH15" s="598"/>
      <c r="CI15" s="598"/>
      <c r="CJ15" s="598"/>
      <c r="CK15" s="598"/>
      <c r="CL15" s="598"/>
      <c r="CM15" s="598"/>
      <c r="CN15" s="598"/>
      <c r="CO15" s="598"/>
      <c r="CP15" s="598"/>
      <c r="CQ15" s="599"/>
      <c r="CR15" s="592">
        <v>621711</v>
      </c>
      <c r="CS15" s="376"/>
      <c r="CT15" s="376"/>
      <c r="CU15" s="376"/>
      <c r="CV15" s="376"/>
      <c r="CW15" s="376"/>
      <c r="CX15" s="376"/>
      <c r="CY15" s="593"/>
      <c r="CZ15" s="594">
        <v>8.6999999999999993</v>
      </c>
      <c r="DA15" s="594"/>
      <c r="DB15" s="594"/>
      <c r="DC15" s="594"/>
      <c r="DD15" s="603">
        <v>93062</v>
      </c>
      <c r="DE15" s="376"/>
      <c r="DF15" s="376"/>
      <c r="DG15" s="376"/>
      <c r="DH15" s="376"/>
      <c r="DI15" s="376"/>
      <c r="DJ15" s="376"/>
      <c r="DK15" s="376"/>
      <c r="DL15" s="376"/>
      <c r="DM15" s="376"/>
      <c r="DN15" s="376"/>
      <c r="DO15" s="376"/>
      <c r="DP15" s="593"/>
      <c r="DQ15" s="603">
        <v>489427</v>
      </c>
      <c r="DR15" s="376"/>
      <c r="DS15" s="376"/>
      <c r="DT15" s="376"/>
      <c r="DU15" s="376"/>
      <c r="DV15" s="376"/>
      <c r="DW15" s="376"/>
      <c r="DX15" s="376"/>
      <c r="DY15" s="376"/>
      <c r="DZ15" s="376"/>
      <c r="EA15" s="376"/>
      <c r="EB15" s="376"/>
      <c r="EC15" s="604"/>
    </row>
    <row r="16" spans="2:143" ht="11.25" customHeight="1" x14ac:dyDescent="0.15">
      <c r="B16" s="597" t="s">
        <v>318</v>
      </c>
      <c r="C16" s="598"/>
      <c r="D16" s="598"/>
      <c r="E16" s="598"/>
      <c r="F16" s="598"/>
      <c r="G16" s="598"/>
      <c r="H16" s="598"/>
      <c r="I16" s="598"/>
      <c r="J16" s="598"/>
      <c r="K16" s="598"/>
      <c r="L16" s="598"/>
      <c r="M16" s="598"/>
      <c r="N16" s="598"/>
      <c r="O16" s="598"/>
      <c r="P16" s="598"/>
      <c r="Q16" s="599"/>
      <c r="R16" s="592" t="s">
        <v>201</v>
      </c>
      <c r="S16" s="376"/>
      <c r="T16" s="376"/>
      <c r="U16" s="376"/>
      <c r="V16" s="376"/>
      <c r="W16" s="376"/>
      <c r="X16" s="376"/>
      <c r="Y16" s="593"/>
      <c r="Z16" s="594" t="s">
        <v>201</v>
      </c>
      <c r="AA16" s="594"/>
      <c r="AB16" s="594"/>
      <c r="AC16" s="594"/>
      <c r="AD16" s="595" t="s">
        <v>201</v>
      </c>
      <c r="AE16" s="595"/>
      <c r="AF16" s="595"/>
      <c r="AG16" s="595"/>
      <c r="AH16" s="595"/>
      <c r="AI16" s="595"/>
      <c r="AJ16" s="595"/>
      <c r="AK16" s="595"/>
      <c r="AL16" s="600" t="s">
        <v>201</v>
      </c>
      <c r="AM16" s="382"/>
      <c r="AN16" s="382"/>
      <c r="AO16" s="601"/>
      <c r="AP16" s="597" t="s">
        <v>350</v>
      </c>
      <c r="AQ16" s="598"/>
      <c r="AR16" s="598"/>
      <c r="AS16" s="598"/>
      <c r="AT16" s="598"/>
      <c r="AU16" s="598"/>
      <c r="AV16" s="598"/>
      <c r="AW16" s="598"/>
      <c r="AX16" s="598"/>
      <c r="AY16" s="598"/>
      <c r="AZ16" s="598"/>
      <c r="BA16" s="598"/>
      <c r="BB16" s="598"/>
      <c r="BC16" s="598"/>
      <c r="BD16" s="598"/>
      <c r="BE16" s="598"/>
      <c r="BF16" s="599"/>
      <c r="BG16" s="592" t="s">
        <v>201</v>
      </c>
      <c r="BH16" s="376"/>
      <c r="BI16" s="376"/>
      <c r="BJ16" s="376"/>
      <c r="BK16" s="376"/>
      <c r="BL16" s="376"/>
      <c r="BM16" s="376"/>
      <c r="BN16" s="593"/>
      <c r="BO16" s="594" t="s">
        <v>201</v>
      </c>
      <c r="BP16" s="594"/>
      <c r="BQ16" s="594"/>
      <c r="BR16" s="594"/>
      <c r="BS16" s="603" t="s">
        <v>201</v>
      </c>
      <c r="BT16" s="376"/>
      <c r="BU16" s="376"/>
      <c r="BV16" s="376"/>
      <c r="BW16" s="376"/>
      <c r="BX16" s="376"/>
      <c r="BY16" s="376"/>
      <c r="BZ16" s="376"/>
      <c r="CA16" s="376"/>
      <c r="CB16" s="604"/>
      <c r="CD16" s="597" t="s">
        <v>351</v>
      </c>
      <c r="CE16" s="598"/>
      <c r="CF16" s="598"/>
      <c r="CG16" s="598"/>
      <c r="CH16" s="598"/>
      <c r="CI16" s="598"/>
      <c r="CJ16" s="598"/>
      <c r="CK16" s="598"/>
      <c r="CL16" s="598"/>
      <c r="CM16" s="598"/>
      <c r="CN16" s="598"/>
      <c r="CO16" s="598"/>
      <c r="CP16" s="598"/>
      <c r="CQ16" s="599"/>
      <c r="CR16" s="592">
        <v>34703</v>
      </c>
      <c r="CS16" s="376"/>
      <c r="CT16" s="376"/>
      <c r="CU16" s="376"/>
      <c r="CV16" s="376"/>
      <c r="CW16" s="376"/>
      <c r="CX16" s="376"/>
      <c r="CY16" s="593"/>
      <c r="CZ16" s="594">
        <v>0.5</v>
      </c>
      <c r="DA16" s="594"/>
      <c r="DB16" s="594"/>
      <c r="DC16" s="594"/>
      <c r="DD16" s="603" t="s">
        <v>201</v>
      </c>
      <c r="DE16" s="376"/>
      <c r="DF16" s="376"/>
      <c r="DG16" s="376"/>
      <c r="DH16" s="376"/>
      <c r="DI16" s="376"/>
      <c r="DJ16" s="376"/>
      <c r="DK16" s="376"/>
      <c r="DL16" s="376"/>
      <c r="DM16" s="376"/>
      <c r="DN16" s="376"/>
      <c r="DO16" s="376"/>
      <c r="DP16" s="593"/>
      <c r="DQ16" s="603">
        <v>19754</v>
      </c>
      <c r="DR16" s="376"/>
      <c r="DS16" s="376"/>
      <c r="DT16" s="376"/>
      <c r="DU16" s="376"/>
      <c r="DV16" s="376"/>
      <c r="DW16" s="376"/>
      <c r="DX16" s="376"/>
      <c r="DY16" s="376"/>
      <c r="DZ16" s="376"/>
      <c r="EA16" s="376"/>
      <c r="EB16" s="376"/>
      <c r="EC16" s="604"/>
    </row>
    <row r="17" spans="2:133" ht="11.25" customHeight="1" x14ac:dyDescent="0.15">
      <c r="B17" s="597" t="s">
        <v>163</v>
      </c>
      <c r="C17" s="598"/>
      <c r="D17" s="598"/>
      <c r="E17" s="598"/>
      <c r="F17" s="598"/>
      <c r="G17" s="598"/>
      <c r="H17" s="598"/>
      <c r="I17" s="598"/>
      <c r="J17" s="598"/>
      <c r="K17" s="598"/>
      <c r="L17" s="598"/>
      <c r="M17" s="598"/>
      <c r="N17" s="598"/>
      <c r="O17" s="598"/>
      <c r="P17" s="598"/>
      <c r="Q17" s="599"/>
      <c r="R17" s="592">
        <v>4805</v>
      </c>
      <c r="S17" s="376"/>
      <c r="T17" s="376"/>
      <c r="U17" s="376"/>
      <c r="V17" s="376"/>
      <c r="W17" s="376"/>
      <c r="X17" s="376"/>
      <c r="Y17" s="593"/>
      <c r="Z17" s="594">
        <v>0.1</v>
      </c>
      <c r="AA17" s="594"/>
      <c r="AB17" s="594"/>
      <c r="AC17" s="594"/>
      <c r="AD17" s="595">
        <v>4805</v>
      </c>
      <c r="AE17" s="595"/>
      <c r="AF17" s="595"/>
      <c r="AG17" s="595"/>
      <c r="AH17" s="595"/>
      <c r="AI17" s="595"/>
      <c r="AJ17" s="595"/>
      <c r="AK17" s="595"/>
      <c r="AL17" s="600">
        <v>0.1</v>
      </c>
      <c r="AM17" s="382"/>
      <c r="AN17" s="382"/>
      <c r="AO17" s="601"/>
      <c r="AP17" s="597" t="s">
        <v>352</v>
      </c>
      <c r="AQ17" s="598"/>
      <c r="AR17" s="598"/>
      <c r="AS17" s="598"/>
      <c r="AT17" s="598"/>
      <c r="AU17" s="598"/>
      <c r="AV17" s="598"/>
      <c r="AW17" s="598"/>
      <c r="AX17" s="598"/>
      <c r="AY17" s="598"/>
      <c r="AZ17" s="598"/>
      <c r="BA17" s="598"/>
      <c r="BB17" s="598"/>
      <c r="BC17" s="598"/>
      <c r="BD17" s="598"/>
      <c r="BE17" s="598"/>
      <c r="BF17" s="599"/>
      <c r="BG17" s="592" t="s">
        <v>201</v>
      </c>
      <c r="BH17" s="376"/>
      <c r="BI17" s="376"/>
      <c r="BJ17" s="376"/>
      <c r="BK17" s="376"/>
      <c r="BL17" s="376"/>
      <c r="BM17" s="376"/>
      <c r="BN17" s="593"/>
      <c r="BO17" s="594" t="s">
        <v>201</v>
      </c>
      <c r="BP17" s="594"/>
      <c r="BQ17" s="594"/>
      <c r="BR17" s="594"/>
      <c r="BS17" s="603" t="s">
        <v>201</v>
      </c>
      <c r="BT17" s="376"/>
      <c r="BU17" s="376"/>
      <c r="BV17" s="376"/>
      <c r="BW17" s="376"/>
      <c r="BX17" s="376"/>
      <c r="BY17" s="376"/>
      <c r="BZ17" s="376"/>
      <c r="CA17" s="376"/>
      <c r="CB17" s="604"/>
      <c r="CD17" s="597" t="s">
        <v>354</v>
      </c>
      <c r="CE17" s="598"/>
      <c r="CF17" s="598"/>
      <c r="CG17" s="598"/>
      <c r="CH17" s="598"/>
      <c r="CI17" s="598"/>
      <c r="CJ17" s="598"/>
      <c r="CK17" s="598"/>
      <c r="CL17" s="598"/>
      <c r="CM17" s="598"/>
      <c r="CN17" s="598"/>
      <c r="CO17" s="598"/>
      <c r="CP17" s="598"/>
      <c r="CQ17" s="599"/>
      <c r="CR17" s="592">
        <v>1398082</v>
      </c>
      <c r="CS17" s="376"/>
      <c r="CT17" s="376"/>
      <c r="CU17" s="376"/>
      <c r="CV17" s="376"/>
      <c r="CW17" s="376"/>
      <c r="CX17" s="376"/>
      <c r="CY17" s="593"/>
      <c r="CZ17" s="594">
        <v>19.600000000000001</v>
      </c>
      <c r="DA17" s="594"/>
      <c r="DB17" s="594"/>
      <c r="DC17" s="594"/>
      <c r="DD17" s="603" t="s">
        <v>201</v>
      </c>
      <c r="DE17" s="376"/>
      <c r="DF17" s="376"/>
      <c r="DG17" s="376"/>
      <c r="DH17" s="376"/>
      <c r="DI17" s="376"/>
      <c r="DJ17" s="376"/>
      <c r="DK17" s="376"/>
      <c r="DL17" s="376"/>
      <c r="DM17" s="376"/>
      <c r="DN17" s="376"/>
      <c r="DO17" s="376"/>
      <c r="DP17" s="593"/>
      <c r="DQ17" s="603">
        <v>1378682</v>
      </c>
      <c r="DR17" s="376"/>
      <c r="DS17" s="376"/>
      <c r="DT17" s="376"/>
      <c r="DU17" s="376"/>
      <c r="DV17" s="376"/>
      <c r="DW17" s="376"/>
      <c r="DX17" s="376"/>
      <c r="DY17" s="376"/>
      <c r="DZ17" s="376"/>
      <c r="EA17" s="376"/>
      <c r="EB17" s="376"/>
      <c r="EC17" s="604"/>
    </row>
    <row r="18" spans="2:133" ht="11.25" customHeight="1" x14ac:dyDescent="0.15">
      <c r="B18" s="597" t="s">
        <v>339</v>
      </c>
      <c r="C18" s="598"/>
      <c r="D18" s="598"/>
      <c r="E18" s="598"/>
      <c r="F18" s="598"/>
      <c r="G18" s="598"/>
      <c r="H18" s="598"/>
      <c r="I18" s="598"/>
      <c r="J18" s="598"/>
      <c r="K18" s="598"/>
      <c r="L18" s="598"/>
      <c r="M18" s="598"/>
      <c r="N18" s="598"/>
      <c r="O18" s="598"/>
      <c r="P18" s="598"/>
      <c r="Q18" s="599"/>
      <c r="R18" s="592">
        <v>3423122</v>
      </c>
      <c r="S18" s="376"/>
      <c r="T18" s="376"/>
      <c r="U18" s="376"/>
      <c r="V18" s="376"/>
      <c r="W18" s="376"/>
      <c r="X18" s="376"/>
      <c r="Y18" s="593"/>
      <c r="Z18" s="594">
        <v>46.1</v>
      </c>
      <c r="AA18" s="594"/>
      <c r="AB18" s="594"/>
      <c r="AC18" s="594"/>
      <c r="AD18" s="595">
        <v>3003992</v>
      </c>
      <c r="AE18" s="595"/>
      <c r="AF18" s="595"/>
      <c r="AG18" s="595"/>
      <c r="AH18" s="595"/>
      <c r="AI18" s="595"/>
      <c r="AJ18" s="595"/>
      <c r="AK18" s="595"/>
      <c r="AL18" s="600">
        <v>58.2</v>
      </c>
      <c r="AM18" s="382"/>
      <c r="AN18" s="382"/>
      <c r="AO18" s="601"/>
      <c r="AP18" s="597" t="s">
        <v>100</v>
      </c>
      <c r="AQ18" s="598"/>
      <c r="AR18" s="598"/>
      <c r="AS18" s="598"/>
      <c r="AT18" s="598"/>
      <c r="AU18" s="598"/>
      <c r="AV18" s="598"/>
      <c r="AW18" s="598"/>
      <c r="AX18" s="598"/>
      <c r="AY18" s="598"/>
      <c r="AZ18" s="598"/>
      <c r="BA18" s="598"/>
      <c r="BB18" s="598"/>
      <c r="BC18" s="598"/>
      <c r="BD18" s="598"/>
      <c r="BE18" s="598"/>
      <c r="BF18" s="599"/>
      <c r="BG18" s="592" t="s">
        <v>201</v>
      </c>
      <c r="BH18" s="376"/>
      <c r="BI18" s="376"/>
      <c r="BJ18" s="376"/>
      <c r="BK18" s="376"/>
      <c r="BL18" s="376"/>
      <c r="BM18" s="376"/>
      <c r="BN18" s="593"/>
      <c r="BO18" s="594" t="s">
        <v>201</v>
      </c>
      <c r="BP18" s="594"/>
      <c r="BQ18" s="594"/>
      <c r="BR18" s="594"/>
      <c r="BS18" s="603" t="s">
        <v>201</v>
      </c>
      <c r="BT18" s="376"/>
      <c r="BU18" s="376"/>
      <c r="BV18" s="376"/>
      <c r="BW18" s="376"/>
      <c r="BX18" s="376"/>
      <c r="BY18" s="376"/>
      <c r="BZ18" s="376"/>
      <c r="CA18" s="376"/>
      <c r="CB18" s="604"/>
      <c r="CD18" s="597" t="s">
        <v>355</v>
      </c>
      <c r="CE18" s="598"/>
      <c r="CF18" s="598"/>
      <c r="CG18" s="598"/>
      <c r="CH18" s="598"/>
      <c r="CI18" s="598"/>
      <c r="CJ18" s="598"/>
      <c r="CK18" s="598"/>
      <c r="CL18" s="598"/>
      <c r="CM18" s="598"/>
      <c r="CN18" s="598"/>
      <c r="CO18" s="598"/>
      <c r="CP18" s="598"/>
      <c r="CQ18" s="599"/>
      <c r="CR18" s="592" t="s">
        <v>201</v>
      </c>
      <c r="CS18" s="376"/>
      <c r="CT18" s="376"/>
      <c r="CU18" s="376"/>
      <c r="CV18" s="376"/>
      <c r="CW18" s="376"/>
      <c r="CX18" s="376"/>
      <c r="CY18" s="593"/>
      <c r="CZ18" s="594" t="s">
        <v>201</v>
      </c>
      <c r="DA18" s="594"/>
      <c r="DB18" s="594"/>
      <c r="DC18" s="594"/>
      <c r="DD18" s="603" t="s">
        <v>201</v>
      </c>
      <c r="DE18" s="376"/>
      <c r="DF18" s="376"/>
      <c r="DG18" s="376"/>
      <c r="DH18" s="376"/>
      <c r="DI18" s="376"/>
      <c r="DJ18" s="376"/>
      <c r="DK18" s="376"/>
      <c r="DL18" s="376"/>
      <c r="DM18" s="376"/>
      <c r="DN18" s="376"/>
      <c r="DO18" s="376"/>
      <c r="DP18" s="593"/>
      <c r="DQ18" s="603" t="s">
        <v>201</v>
      </c>
      <c r="DR18" s="376"/>
      <c r="DS18" s="376"/>
      <c r="DT18" s="376"/>
      <c r="DU18" s="376"/>
      <c r="DV18" s="376"/>
      <c r="DW18" s="376"/>
      <c r="DX18" s="376"/>
      <c r="DY18" s="376"/>
      <c r="DZ18" s="376"/>
      <c r="EA18" s="376"/>
      <c r="EB18" s="376"/>
      <c r="EC18" s="604"/>
    </row>
    <row r="19" spans="2:133" ht="11.25" customHeight="1" x14ac:dyDescent="0.15">
      <c r="B19" s="597" t="s">
        <v>297</v>
      </c>
      <c r="C19" s="598"/>
      <c r="D19" s="598"/>
      <c r="E19" s="598"/>
      <c r="F19" s="598"/>
      <c r="G19" s="598"/>
      <c r="H19" s="598"/>
      <c r="I19" s="598"/>
      <c r="J19" s="598"/>
      <c r="K19" s="598"/>
      <c r="L19" s="598"/>
      <c r="M19" s="598"/>
      <c r="N19" s="598"/>
      <c r="O19" s="598"/>
      <c r="P19" s="598"/>
      <c r="Q19" s="599"/>
      <c r="R19" s="592">
        <v>3003992</v>
      </c>
      <c r="S19" s="376"/>
      <c r="T19" s="376"/>
      <c r="U19" s="376"/>
      <c r="V19" s="376"/>
      <c r="W19" s="376"/>
      <c r="X19" s="376"/>
      <c r="Y19" s="593"/>
      <c r="Z19" s="594">
        <v>40.4</v>
      </c>
      <c r="AA19" s="594"/>
      <c r="AB19" s="594"/>
      <c r="AC19" s="594"/>
      <c r="AD19" s="595">
        <v>3003992</v>
      </c>
      <c r="AE19" s="595"/>
      <c r="AF19" s="595"/>
      <c r="AG19" s="595"/>
      <c r="AH19" s="595"/>
      <c r="AI19" s="595"/>
      <c r="AJ19" s="595"/>
      <c r="AK19" s="595"/>
      <c r="AL19" s="600">
        <v>58.2</v>
      </c>
      <c r="AM19" s="382"/>
      <c r="AN19" s="382"/>
      <c r="AO19" s="601"/>
      <c r="AP19" s="597" t="s">
        <v>356</v>
      </c>
      <c r="AQ19" s="598"/>
      <c r="AR19" s="598"/>
      <c r="AS19" s="598"/>
      <c r="AT19" s="598"/>
      <c r="AU19" s="598"/>
      <c r="AV19" s="598"/>
      <c r="AW19" s="598"/>
      <c r="AX19" s="598"/>
      <c r="AY19" s="598"/>
      <c r="AZ19" s="598"/>
      <c r="BA19" s="598"/>
      <c r="BB19" s="598"/>
      <c r="BC19" s="598"/>
      <c r="BD19" s="598"/>
      <c r="BE19" s="598"/>
      <c r="BF19" s="599"/>
      <c r="BG19" s="592">
        <v>1213</v>
      </c>
      <c r="BH19" s="376"/>
      <c r="BI19" s="376"/>
      <c r="BJ19" s="376"/>
      <c r="BK19" s="376"/>
      <c r="BL19" s="376"/>
      <c r="BM19" s="376"/>
      <c r="BN19" s="593"/>
      <c r="BO19" s="594">
        <v>0.1</v>
      </c>
      <c r="BP19" s="594"/>
      <c r="BQ19" s="594"/>
      <c r="BR19" s="594"/>
      <c r="BS19" s="603" t="s">
        <v>201</v>
      </c>
      <c r="BT19" s="376"/>
      <c r="BU19" s="376"/>
      <c r="BV19" s="376"/>
      <c r="BW19" s="376"/>
      <c r="BX19" s="376"/>
      <c r="BY19" s="376"/>
      <c r="BZ19" s="376"/>
      <c r="CA19" s="376"/>
      <c r="CB19" s="604"/>
      <c r="CD19" s="597" t="s">
        <v>357</v>
      </c>
      <c r="CE19" s="598"/>
      <c r="CF19" s="598"/>
      <c r="CG19" s="598"/>
      <c r="CH19" s="598"/>
      <c r="CI19" s="598"/>
      <c r="CJ19" s="598"/>
      <c r="CK19" s="598"/>
      <c r="CL19" s="598"/>
      <c r="CM19" s="598"/>
      <c r="CN19" s="598"/>
      <c r="CO19" s="598"/>
      <c r="CP19" s="598"/>
      <c r="CQ19" s="599"/>
      <c r="CR19" s="592" t="s">
        <v>201</v>
      </c>
      <c r="CS19" s="376"/>
      <c r="CT19" s="376"/>
      <c r="CU19" s="376"/>
      <c r="CV19" s="376"/>
      <c r="CW19" s="376"/>
      <c r="CX19" s="376"/>
      <c r="CY19" s="593"/>
      <c r="CZ19" s="594" t="s">
        <v>201</v>
      </c>
      <c r="DA19" s="594"/>
      <c r="DB19" s="594"/>
      <c r="DC19" s="594"/>
      <c r="DD19" s="603" t="s">
        <v>201</v>
      </c>
      <c r="DE19" s="376"/>
      <c r="DF19" s="376"/>
      <c r="DG19" s="376"/>
      <c r="DH19" s="376"/>
      <c r="DI19" s="376"/>
      <c r="DJ19" s="376"/>
      <c r="DK19" s="376"/>
      <c r="DL19" s="376"/>
      <c r="DM19" s="376"/>
      <c r="DN19" s="376"/>
      <c r="DO19" s="376"/>
      <c r="DP19" s="593"/>
      <c r="DQ19" s="603" t="s">
        <v>201</v>
      </c>
      <c r="DR19" s="376"/>
      <c r="DS19" s="376"/>
      <c r="DT19" s="376"/>
      <c r="DU19" s="376"/>
      <c r="DV19" s="376"/>
      <c r="DW19" s="376"/>
      <c r="DX19" s="376"/>
      <c r="DY19" s="376"/>
      <c r="DZ19" s="376"/>
      <c r="EA19" s="376"/>
      <c r="EB19" s="376"/>
      <c r="EC19" s="604"/>
    </row>
    <row r="20" spans="2:133" ht="11.25" customHeight="1" x14ac:dyDescent="0.15">
      <c r="B20" s="597" t="s">
        <v>294</v>
      </c>
      <c r="C20" s="598"/>
      <c r="D20" s="598"/>
      <c r="E20" s="598"/>
      <c r="F20" s="598"/>
      <c r="G20" s="598"/>
      <c r="H20" s="598"/>
      <c r="I20" s="598"/>
      <c r="J20" s="598"/>
      <c r="K20" s="598"/>
      <c r="L20" s="598"/>
      <c r="M20" s="598"/>
      <c r="N20" s="598"/>
      <c r="O20" s="598"/>
      <c r="P20" s="598"/>
      <c r="Q20" s="599"/>
      <c r="R20" s="592">
        <v>419130</v>
      </c>
      <c r="S20" s="376"/>
      <c r="T20" s="376"/>
      <c r="U20" s="376"/>
      <c r="V20" s="376"/>
      <c r="W20" s="376"/>
      <c r="X20" s="376"/>
      <c r="Y20" s="593"/>
      <c r="Z20" s="594">
        <v>5.6</v>
      </c>
      <c r="AA20" s="594"/>
      <c r="AB20" s="594"/>
      <c r="AC20" s="594"/>
      <c r="AD20" s="595" t="s">
        <v>201</v>
      </c>
      <c r="AE20" s="595"/>
      <c r="AF20" s="595"/>
      <c r="AG20" s="595"/>
      <c r="AH20" s="595"/>
      <c r="AI20" s="595"/>
      <c r="AJ20" s="595"/>
      <c r="AK20" s="595"/>
      <c r="AL20" s="600" t="s">
        <v>201</v>
      </c>
      <c r="AM20" s="382"/>
      <c r="AN20" s="382"/>
      <c r="AO20" s="601"/>
      <c r="AP20" s="597" t="s">
        <v>358</v>
      </c>
      <c r="AQ20" s="598"/>
      <c r="AR20" s="598"/>
      <c r="AS20" s="598"/>
      <c r="AT20" s="598"/>
      <c r="AU20" s="598"/>
      <c r="AV20" s="598"/>
      <c r="AW20" s="598"/>
      <c r="AX20" s="598"/>
      <c r="AY20" s="598"/>
      <c r="AZ20" s="598"/>
      <c r="BA20" s="598"/>
      <c r="BB20" s="598"/>
      <c r="BC20" s="598"/>
      <c r="BD20" s="598"/>
      <c r="BE20" s="598"/>
      <c r="BF20" s="599"/>
      <c r="BG20" s="592">
        <v>1213</v>
      </c>
      <c r="BH20" s="376"/>
      <c r="BI20" s="376"/>
      <c r="BJ20" s="376"/>
      <c r="BK20" s="376"/>
      <c r="BL20" s="376"/>
      <c r="BM20" s="376"/>
      <c r="BN20" s="593"/>
      <c r="BO20" s="594">
        <v>0.1</v>
      </c>
      <c r="BP20" s="594"/>
      <c r="BQ20" s="594"/>
      <c r="BR20" s="594"/>
      <c r="BS20" s="603" t="s">
        <v>201</v>
      </c>
      <c r="BT20" s="376"/>
      <c r="BU20" s="376"/>
      <c r="BV20" s="376"/>
      <c r="BW20" s="376"/>
      <c r="BX20" s="376"/>
      <c r="BY20" s="376"/>
      <c r="BZ20" s="376"/>
      <c r="CA20" s="376"/>
      <c r="CB20" s="604"/>
      <c r="CD20" s="597" t="s">
        <v>193</v>
      </c>
      <c r="CE20" s="598"/>
      <c r="CF20" s="598"/>
      <c r="CG20" s="598"/>
      <c r="CH20" s="598"/>
      <c r="CI20" s="598"/>
      <c r="CJ20" s="598"/>
      <c r="CK20" s="598"/>
      <c r="CL20" s="598"/>
      <c r="CM20" s="598"/>
      <c r="CN20" s="598"/>
      <c r="CO20" s="598"/>
      <c r="CP20" s="598"/>
      <c r="CQ20" s="599"/>
      <c r="CR20" s="592">
        <v>7130427</v>
      </c>
      <c r="CS20" s="376"/>
      <c r="CT20" s="376"/>
      <c r="CU20" s="376"/>
      <c r="CV20" s="376"/>
      <c r="CW20" s="376"/>
      <c r="CX20" s="376"/>
      <c r="CY20" s="593"/>
      <c r="CZ20" s="594">
        <v>100</v>
      </c>
      <c r="DA20" s="594"/>
      <c r="DB20" s="594"/>
      <c r="DC20" s="594"/>
      <c r="DD20" s="603">
        <v>367320</v>
      </c>
      <c r="DE20" s="376"/>
      <c r="DF20" s="376"/>
      <c r="DG20" s="376"/>
      <c r="DH20" s="376"/>
      <c r="DI20" s="376"/>
      <c r="DJ20" s="376"/>
      <c r="DK20" s="376"/>
      <c r="DL20" s="376"/>
      <c r="DM20" s="376"/>
      <c r="DN20" s="376"/>
      <c r="DO20" s="376"/>
      <c r="DP20" s="593"/>
      <c r="DQ20" s="603">
        <v>5795438</v>
      </c>
      <c r="DR20" s="376"/>
      <c r="DS20" s="376"/>
      <c r="DT20" s="376"/>
      <c r="DU20" s="376"/>
      <c r="DV20" s="376"/>
      <c r="DW20" s="376"/>
      <c r="DX20" s="376"/>
      <c r="DY20" s="376"/>
      <c r="DZ20" s="376"/>
      <c r="EA20" s="376"/>
      <c r="EB20" s="376"/>
      <c r="EC20" s="604"/>
    </row>
    <row r="21" spans="2:133" ht="11.25" customHeight="1" x14ac:dyDescent="0.15">
      <c r="B21" s="597" t="s">
        <v>361</v>
      </c>
      <c r="C21" s="598"/>
      <c r="D21" s="598"/>
      <c r="E21" s="598"/>
      <c r="F21" s="598"/>
      <c r="G21" s="598"/>
      <c r="H21" s="598"/>
      <c r="I21" s="598"/>
      <c r="J21" s="598"/>
      <c r="K21" s="598"/>
      <c r="L21" s="598"/>
      <c r="M21" s="598"/>
      <c r="N21" s="598"/>
      <c r="O21" s="598"/>
      <c r="P21" s="598"/>
      <c r="Q21" s="599"/>
      <c r="R21" s="592" t="s">
        <v>201</v>
      </c>
      <c r="S21" s="376"/>
      <c r="T21" s="376"/>
      <c r="U21" s="376"/>
      <c r="V21" s="376"/>
      <c r="W21" s="376"/>
      <c r="X21" s="376"/>
      <c r="Y21" s="593"/>
      <c r="Z21" s="594" t="s">
        <v>201</v>
      </c>
      <c r="AA21" s="594"/>
      <c r="AB21" s="594"/>
      <c r="AC21" s="594"/>
      <c r="AD21" s="595" t="s">
        <v>201</v>
      </c>
      <c r="AE21" s="595"/>
      <c r="AF21" s="595"/>
      <c r="AG21" s="595"/>
      <c r="AH21" s="595"/>
      <c r="AI21" s="595"/>
      <c r="AJ21" s="595"/>
      <c r="AK21" s="595"/>
      <c r="AL21" s="600" t="s">
        <v>201</v>
      </c>
      <c r="AM21" s="382"/>
      <c r="AN21" s="382"/>
      <c r="AO21" s="601"/>
      <c r="AP21" s="605" t="s">
        <v>362</v>
      </c>
      <c r="AQ21" s="606"/>
      <c r="AR21" s="606"/>
      <c r="AS21" s="606"/>
      <c r="AT21" s="606"/>
      <c r="AU21" s="606"/>
      <c r="AV21" s="606"/>
      <c r="AW21" s="606"/>
      <c r="AX21" s="606"/>
      <c r="AY21" s="606"/>
      <c r="AZ21" s="606"/>
      <c r="BA21" s="606"/>
      <c r="BB21" s="606"/>
      <c r="BC21" s="606"/>
      <c r="BD21" s="606"/>
      <c r="BE21" s="606"/>
      <c r="BF21" s="607"/>
      <c r="BG21" s="592">
        <v>1213</v>
      </c>
      <c r="BH21" s="376"/>
      <c r="BI21" s="376"/>
      <c r="BJ21" s="376"/>
      <c r="BK21" s="376"/>
      <c r="BL21" s="376"/>
      <c r="BM21" s="376"/>
      <c r="BN21" s="593"/>
      <c r="BO21" s="594">
        <v>0.1</v>
      </c>
      <c r="BP21" s="594"/>
      <c r="BQ21" s="594"/>
      <c r="BR21" s="594"/>
      <c r="BS21" s="603" t="s">
        <v>201</v>
      </c>
      <c r="BT21" s="376"/>
      <c r="BU21" s="376"/>
      <c r="BV21" s="376"/>
      <c r="BW21" s="376"/>
      <c r="BX21" s="376"/>
      <c r="BY21" s="376"/>
      <c r="BZ21" s="376"/>
      <c r="CA21" s="376"/>
      <c r="CB21" s="604"/>
      <c r="CD21" s="608"/>
      <c r="CE21" s="609"/>
      <c r="CF21" s="609"/>
      <c r="CG21" s="609"/>
      <c r="CH21" s="609"/>
      <c r="CI21" s="609"/>
      <c r="CJ21" s="609"/>
      <c r="CK21" s="609"/>
      <c r="CL21" s="609"/>
      <c r="CM21" s="609"/>
      <c r="CN21" s="609"/>
      <c r="CO21" s="609"/>
      <c r="CP21" s="609"/>
      <c r="CQ21" s="610"/>
      <c r="CR21" s="611"/>
      <c r="CS21" s="612"/>
      <c r="CT21" s="612"/>
      <c r="CU21" s="612"/>
      <c r="CV21" s="612"/>
      <c r="CW21" s="612"/>
      <c r="CX21" s="612"/>
      <c r="CY21" s="613"/>
      <c r="CZ21" s="614"/>
      <c r="DA21" s="614"/>
      <c r="DB21" s="614"/>
      <c r="DC21" s="614"/>
      <c r="DD21" s="615"/>
      <c r="DE21" s="612"/>
      <c r="DF21" s="612"/>
      <c r="DG21" s="612"/>
      <c r="DH21" s="612"/>
      <c r="DI21" s="612"/>
      <c r="DJ21" s="612"/>
      <c r="DK21" s="612"/>
      <c r="DL21" s="612"/>
      <c r="DM21" s="612"/>
      <c r="DN21" s="612"/>
      <c r="DO21" s="612"/>
      <c r="DP21" s="613"/>
      <c r="DQ21" s="615"/>
      <c r="DR21" s="612"/>
      <c r="DS21" s="612"/>
      <c r="DT21" s="612"/>
      <c r="DU21" s="612"/>
      <c r="DV21" s="612"/>
      <c r="DW21" s="612"/>
      <c r="DX21" s="612"/>
      <c r="DY21" s="612"/>
      <c r="DZ21" s="612"/>
      <c r="EA21" s="612"/>
      <c r="EB21" s="612"/>
      <c r="EC21" s="616"/>
    </row>
    <row r="22" spans="2:133" ht="11.25" customHeight="1" x14ac:dyDescent="0.15">
      <c r="B22" s="597" t="s">
        <v>79</v>
      </c>
      <c r="C22" s="598"/>
      <c r="D22" s="598"/>
      <c r="E22" s="598"/>
      <c r="F22" s="598"/>
      <c r="G22" s="598"/>
      <c r="H22" s="598"/>
      <c r="I22" s="598"/>
      <c r="J22" s="598"/>
      <c r="K22" s="598"/>
      <c r="L22" s="598"/>
      <c r="M22" s="598"/>
      <c r="N22" s="598"/>
      <c r="O22" s="598"/>
      <c r="P22" s="598"/>
      <c r="Q22" s="599"/>
      <c r="R22" s="592">
        <v>5564244</v>
      </c>
      <c r="S22" s="376"/>
      <c r="T22" s="376"/>
      <c r="U22" s="376"/>
      <c r="V22" s="376"/>
      <c r="W22" s="376"/>
      <c r="X22" s="376"/>
      <c r="Y22" s="593"/>
      <c r="Z22" s="594">
        <v>74.900000000000006</v>
      </c>
      <c r="AA22" s="594"/>
      <c r="AB22" s="594"/>
      <c r="AC22" s="594"/>
      <c r="AD22" s="595">
        <v>5145114</v>
      </c>
      <c r="AE22" s="595"/>
      <c r="AF22" s="595"/>
      <c r="AG22" s="595"/>
      <c r="AH22" s="595"/>
      <c r="AI22" s="595"/>
      <c r="AJ22" s="595"/>
      <c r="AK22" s="595"/>
      <c r="AL22" s="600">
        <v>99.7</v>
      </c>
      <c r="AM22" s="382"/>
      <c r="AN22" s="382"/>
      <c r="AO22" s="601"/>
      <c r="AP22" s="605" t="s">
        <v>364</v>
      </c>
      <c r="AQ22" s="606"/>
      <c r="AR22" s="606"/>
      <c r="AS22" s="606"/>
      <c r="AT22" s="606"/>
      <c r="AU22" s="606"/>
      <c r="AV22" s="606"/>
      <c r="AW22" s="606"/>
      <c r="AX22" s="606"/>
      <c r="AY22" s="606"/>
      <c r="AZ22" s="606"/>
      <c r="BA22" s="606"/>
      <c r="BB22" s="606"/>
      <c r="BC22" s="606"/>
      <c r="BD22" s="606"/>
      <c r="BE22" s="606"/>
      <c r="BF22" s="607"/>
      <c r="BG22" s="592" t="s">
        <v>201</v>
      </c>
      <c r="BH22" s="376"/>
      <c r="BI22" s="376"/>
      <c r="BJ22" s="376"/>
      <c r="BK22" s="376"/>
      <c r="BL22" s="376"/>
      <c r="BM22" s="376"/>
      <c r="BN22" s="593"/>
      <c r="BO22" s="594" t="s">
        <v>201</v>
      </c>
      <c r="BP22" s="594"/>
      <c r="BQ22" s="594"/>
      <c r="BR22" s="594"/>
      <c r="BS22" s="603" t="s">
        <v>201</v>
      </c>
      <c r="BT22" s="376"/>
      <c r="BU22" s="376"/>
      <c r="BV22" s="376"/>
      <c r="BW22" s="376"/>
      <c r="BX22" s="376"/>
      <c r="BY22" s="376"/>
      <c r="BZ22" s="376"/>
      <c r="CA22" s="376"/>
      <c r="CB22" s="604"/>
      <c r="CD22" s="370" t="s">
        <v>365</v>
      </c>
      <c r="CE22" s="371"/>
      <c r="CF22" s="371"/>
      <c r="CG22" s="371"/>
      <c r="CH22" s="371"/>
      <c r="CI22" s="371"/>
      <c r="CJ22" s="371"/>
      <c r="CK22" s="371"/>
      <c r="CL22" s="371"/>
      <c r="CM22" s="371"/>
      <c r="CN22" s="371"/>
      <c r="CO22" s="371"/>
      <c r="CP22" s="371"/>
      <c r="CQ22" s="371"/>
      <c r="CR22" s="371"/>
      <c r="CS22" s="371"/>
      <c r="CT22" s="371"/>
      <c r="CU22" s="371"/>
      <c r="CV22" s="371"/>
      <c r="CW22" s="371"/>
      <c r="CX22" s="371"/>
      <c r="CY22" s="371"/>
      <c r="CZ22" s="371"/>
      <c r="DA22" s="371"/>
      <c r="DB22" s="371"/>
      <c r="DC22" s="371"/>
      <c r="DD22" s="371"/>
      <c r="DE22" s="371"/>
      <c r="DF22" s="371"/>
      <c r="DG22" s="371"/>
      <c r="DH22" s="371"/>
      <c r="DI22" s="371"/>
      <c r="DJ22" s="371"/>
      <c r="DK22" s="371"/>
      <c r="DL22" s="371"/>
      <c r="DM22" s="371"/>
      <c r="DN22" s="371"/>
      <c r="DO22" s="371"/>
      <c r="DP22" s="371"/>
      <c r="DQ22" s="371"/>
      <c r="DR22" s="371"/>
      <c r="DS22" s="371"/>
      <c r="DT22" s="371"/>
      <c r="DU22" s="371"/>
      <c r="DV22" s="371"/>
      <c r="DW22" s="371"/>
      <c r="DX22" s="371"/>
      <c r="DY22" s="371"/>
      <c r="DZ22" s="371"/>
      <c r="EA22" s="371"/>
      <c r="EB22" s="371"/>
      <c r="EC22" s="413"/>
    </row>
    <row r="23" spans="2:133" ht="11.25" customHeight="1" x14ac:dyDescent="0.15">
      <c r="B23" s="597" t="s">
        <v>366</v>
      </c>
      <c r="C23" s="598"/>
      <c r="D23" s="598"/>
      <c r="E23" s="598"/>
      <c r="F23" s="598"/>
      <c r="G23" s="598"/>
      <c r="H23" s="598"/>
      <c r="I23" s="598"/>
      <c r="J23" s="598"/>
      <c r="K23" s="598"/>
      <c r="L23" s="598"/>
      <c r="M23" s="598"/>
      <c r="N23" s="598"/>
      <c r="O23" s="598"/>
      <c r="P23" s="598"/>
      <c r="Q23" s="599"/>
      <c r="R23" s="592">
        <v>1329</v>
      </c>
      <c r="S23" s="376"/>
      <c r="T23" s="376"/>
      <c r="U23" s="376"/>
      <c r="V23" s="376"/>
      <c r="W23" s="376"/>
      <c r="X23" s="376"/>
      <c r="Y23" s="593"/>
      <c r="Z23" s="594">
        <v>0</v>
      </c>
      <c r="AA23" s="594"/>
      <c r="AB23" s="594"/>
      <c r="AC23" s="594"/>
      <c r="AD23" s="595">
        <v>1329</v>
      </c>
      <c r="AE23" s="595"/>
      <c r="AF23" s="595"/>
      <c r="AG23" s="595"/>
      <c r="AH23" s="595"/>
      <c r="AI23" s="595"/>
      <c r="AJ23" s="595"/>
      <c r="AK23" s="595"/>
      <c r="AL23" s="600">
        <v>0</v>
      </c>
      <c r="AM23" s="382"/>
      <c r="AN23" s="382"/>
      <c r="AO23" s="601"/>
      <c r="AP23" s="605" t="s">
        <v>119</v>
      </c>
      <c r="AQ23" s="606"/>
      <c r="AR23" s="606"/>
      <c r="AS23" s="606"/>
      <c r="AT23" s="606"/>
      <c r="AU23" s="606"/>
      <c r="AV23" s="606"/>
      <c r="AW23" s="606"/>
      <c r="AX23" s="606"/>
      <c r="AY23" s="606"/>
      <c r="AZ23" s="606"/>
      <c r="BA23" s="606"/>
      <c r="BB23" s="606"/>
      <c r="BC23" s="606"/>
      <c r="BD23" s="606"/>
      <c r="BE23" s="606"/>
      <c r="BF23" s="607"/>
      <c r="BG23" s="592" t="s">
        <v>201</v>
      </c>
      <c r="BH23" s="376"/>
      <c r="BI23" s="376"/>
      <c r="BJ23" s="376"/>
      <c r="BK23" s="376"/>
      <c r="BL23" s="376"/>
      <c r="BM23" s="376"/>
      <c r="BN23" s="593"/>
      <c r="BO23" s="594" t="s">
        <v>201</v>
      </c>
      <c r="BP23" s="594"/>
      <c r="BQ23" s="594"/>
      <c r="BR23" s="594"/>
      <c r="BS23" s="603" t="s">
        <v>201</v>
      </c>
      <c r="BT23" s="376"/>
      <c r="BU23" s="376"/>
      <c r="BV23" s="376"/>
      <c r="BW23" s="376"/>
      <c r="BX23" s="376"/>
      <c r="BY23" s="376"/>
      <c r="BZ23" s="376"/>
      <c r="CA23" s="376"/>
      <c r="CB23" s="604"/>
      <c r="CD23" s="370" t="s">
        <v>315</v>
      </c>
      <c r="CE23" s="371"/>
      <c r="CF23" s="371"/>
      <c r="CG23" s="371"/>
      <c r="CH23" s="371"/>
      <c r="CI23" s="371"/>
      <c r="CJ23" s="371"/>
      <c r="CK23" s="371"/>
      <c r="CL23" s="371"/>
      <c r="CM23" s="371"/>
      <c r="CN23" s="371"/>
      <c r="CO23" s="371"/>
      <c r="CP23" s="371"/>
      <c r="CQ23" s="413"/>
      <c r="CR23" s="370" t="s">
        <v>368</v>
      </c>
      <c r="CS23" s="371"/>
      <c r="CT23" s="371"/>
      <c r="CU23" s="371"/>
      <c r="CV23" s="371"/>
      <c r="CW23" s="371"/>
      <c r="CX23" s="371"/>
      <c r="CY23" s="413"/>
      <c r="CZ23" s="370" t="s">
        <v>372</v>
      </c>
      <c r="DA23" s="371"/>
      <c r="DB23" s="371"/>
      <c r="DC23" s="413"/>
      <c r="DD23" s="370" t="s">
        <v>300</v>
      </c>
      <c r="DE23" s="371"/>
      <c r="DF23" s="371"/>
      <c r="DG23" s="371"/>
      <c r="DH23" s="371"/>
      <c r="DI23" s="371"/>
      <c r="DJ23" s="371"/>
      <c r="DK23" s="413"/>
      <c r="DL23" s="617" t="s">
        <v>228</v>
      </c>
      <c r="DM23" s="618"/>
      <c r="DN23" s="618"/>
      <c r="DO23" s="618"/>
      <c r="DP23" s="618"/>
      <c r="DQ23" s="618"/>
      <c r="DR23" s="618"/>
      <c r="DS23" s="618"/>
      <c r="DT23" s="618"/>
      <c r="DU23" s="618"/>
      <c r="DV23" s="619"/>
      <c r="DW23" s="370" t="s">
        <v>374</v>
      </c>
      <c r="DX23" s="371"/>
      <c r="DY23" s="371"/>
      <c r="DZ23" s="371"/>
      <c r="EA23" s="371"/>
      <c r="EB23" s="371"/>
      <c r="EC23" s="413"/>
    </row>
    <row r="24" spans="2:133" ht="11.25" customHeight="1" x14ac:dyDescent="0.15">
      <c r="B24" s="597" t="s">
        <v>156</v>
      </c>
      <c r="C24" s="598"/>
      <c r="D24" s="598"/>
      <c r="E24" s="598"/>
      <c r="F24" s="598"/>
      <c r="G24" s="598"/>
      <c r="H24" s="598"/>
      <c r="I24" s="598"/>
      <c r="J24" s="598"/>
      <c r="K24" s="598"/>
      <c r="L24" s="598"/>
      <c r="M24" s="598"/>
      <c r="N24" s="598"/>
      <c r="O24" s="598"/>
      <c r="P24" s="598"/>
      <c r="Q24" s="599"/>
      <c r="R24" s="592">
        <v>75527</v>
      </c>
      <c r="S24" s="376"/>
      <c r="T24" s="376"/>
      <c r="U24" s="376"/>
      <c r="V24" s="376"/>
      <c r="W24" s="376"/>
      <c r="X24" s="376"/>
      <c r="Y24" s="593"/>
      <c r="Z24" s="594">
        <v>1</v>
      </c>
      <c r="AA24" s="594"/>
      <c r="AB24" s="594"/>
      <c r="AC24" s="594"/>
      <c r="AD24" s="595" t="s">
        <v>201</v>
      </c>
      <c r="AE24" s="595"/>
      <c r="AF24" s="595"/>
      <c r="AG24" s="595"/>
      <c r="AH24" s="595"/>
      <c r="AI24" s="595"/>
      <c r="AJ24" s="595"/>
      <c r="AK24" s="595"/>
      <c r="AL24" s="600" t="s">
        <v>201</v>
      </c>
      <c r="AM24" s="382"/>
      <c r="AN24" s="382"/>
      <c r="AO24" s="601"/>
      <c r="AP24" s="605" t="s">
        <v>376</v>
      </c>
      <c r="AQ24" s="606"/>
      <c r="AR24" s="606"/>
      <c r="AS24" s="606"/>
      <c r="AT24" s="606"/>
      <c r="AU24" s="606"/>
      <c r="AV24" s="606"/>
      <c r="AW24" s="606"/>
      <c r="AX24" s="606"/>
      <c r="AY24" s="606"/>
      <c r="AZ24" s="606"/>
      <c r="BA24" s="606"/>
      <c r="BB24" s="606"/>
      <c r="BC24" s="606"/>
      <c r="BD24" s="606"/>
      <c r="BE24" s="606"/>
      <c r="BF24" s="607"/>
      <c r="BG24" s="592" t="s">
        <v>201</v>
      </c>
      <c r="BH24" s="376"/>
      <c r="BI24" s="376"/>
      <c r="BJ24" s="376"/>
      <c r="BK24" s="376"/>
      <c r="BL24" s="376"/>
      <c r="BM24" s="376"/>
      <c r="BN24" s="593"/>
      <c r="BO24" s="594" t="s">
        <v>201</v>
      </c>
      <c r="BP24" s="594"/>
      <c r="BQ24" s="594"/>
      <c r="BR24" s="594"/>
      <c r="BS24" s="603" t="s">
        <v>201</v>
      </c>
      <c r="BT24" s="376"/>
      <c r="BU24" s="376"/>
      <c r="BV24" s="376"/>
      <c r="BW24" s="376"/>
      <c r="BX24" s="376"/>
      <c r="BY24" s="376"/>
      <c r="BZ24" s="376"/>
      <c r="CA24" s="376"/>
      <c r="CB24" s="604"/>
      <c r="CD24" s="581" t="s">
        <v>377</v>
      </c>
      <c r="CE24" s="582"/>
      <c r="CF24" s="582"/>
      <c r="CG24" s="582"/>
      <c r="CH24" s="582"/>
      <c r="CI24" s="582"/>
      <c r="CJ24" s="582"/>
      <c r="CK24" s="582"/>
      <c r="CL24" s="582"/>
      <c r="CM24" s="582"/>
      <c r="CN24" s="582"/>
      <c r="CO24" s="582"/>
      <c r="CP24" s="582"/>
      <c r="CQ24" s="583"/>
      <c r="CR24" s="584">
        <v>3394557</v>
      </c>
      <c r="CS24" s="585"/>
      <c r="CT24" s="585"/>
      <c r="CU24" s="585"/>
      <c r="CV24" s="585"/>
      <c r="CW24" s="585"/>
      <c r="CX24" s="585"/>
      <c r="CY24" s="586"/>
      <c r="CZ24" s="589">
        <v>47.6</v>
      </c>
      <c r="DA24" s="590"/>
      <c r="DB24" s="590"/>
      <c r="DC24" s="602"/>
      <c r="DD24" s="620">
        <v>2841036</v>
      </c>
      <c r="DE24" s="585"/>
      <c r="DF24" s="585"/>
      <c r="DG24" s="585"/>
      <c r="DH24" s="585"/>
      <c r="DI24" s="585"/>
      <c r="DJ24" s="585"/>
      <c r="DK24" s="586"/>
      <c r="DL24" s="620">
        <v>2442101</v>
      </c>
      <c r="DM24" s="585"/>
      <c r="DN24" s="585"/>
      <c r="DO24" s="585"/>
      <c r="DP24" s="585"/>
      <c r="DQ24" s="585"/>
      <c r="DR24" s="585"/>
      <c r="DS24" s="585"/>
      <c r="DT24" s="585"/>
      <c r="DU24" s="585"/>
      <c r="DV24" s="586"/>
      <c r="DW24" s="589">
        <v>47.3</v>
      </c>
      <c r="DX24" s="590"/>
      <c r="DY24" s="590"/>
      <c r="DZ24" s="590"/>
      <c r="EA24" s="590"/>
      <c r="EB24" s="590"/>
      <c r="EC24" s="591"/>
    </row>
    <row r="25" spans="2:133" ht="11.25" customHeight="1" x14ac:dyDescent="0.15">
      <c r="B25" s="597" t="s">
        <v>313</v>
      </c>
      <c r="C25" s="598"/>
      <c r="D25" s="598"/>
      <c r="E25" s="598"/>
      <c r="F25" s="598"/>
      <c r="G25" s="598"/>
      <c r="H25" s="598"/>
      <c r="I25" s="598"/>
      <c r="J25" s="598"/>
      <c r="K25" s="598"/>
      <c r="L25" s="598"/>
      <c r="M25" s="598"/>
      <c r="N25" s="598"/>
      <c r="O25" s="598"/>
      <c r="P25" s="598"/>
      <c r="Q25" s="599"/>
      <c r="R25" s="592">
        <v>145644</v>
      </c>
      <c r="S25" s="376"/>
      <c r="T25" s="376"/>
      <c r="U25" s="376"/>
      <c r="V25" s="376"/>
      <c r="W25" s="376"/>
      <c r="X25" s="376"/>
      <c r="Y25" s="593"/>
      <c r="Z25" s="594">
        <v>2</v>
      </c>
      <c r="AA25" s="594"/>
      <c r="AB25" s="594"/>
      <c r="AC25" s="594"/>
      <c r="AD25" s="595">
        <v>5866</v>
      </c>
      <c r="AE25" s="595"/>
      <c r="AF25" s="595"/>
      <c r="AG25" s="595"/>
      <c r="AH25" s="595"/>
      <c r="AI25" s="595"/>
      <c r="AJ25" s="595"/>
      <c r="AK25" s="595"/>
      <c r="AL25" s="600">
        <v>0.1</v>
      </c>
      <c r="AM25" s="382"/>
      <c r="AN25" s="382"/>
      <c r="AO25" s="601"/>
      <c r="AP25" s="605" t="s">
        <v>275</v>
      </c>
      <c r="AQ25" s="606"/>
      <c r="AR25" s="606"/>
      <c r="AS25" s="606"/>
      <c r="AT25" s="606"/>
      <c r="AU25" s="606"/>
      <c r="AV25" s="606"/>
      <c r="AW25" s="606"/>
      <c r="AX25" s="606"/>
      <c r="AY25" s="606"/>
      <c r="AZ25" s="606"/>
      <c r="BA25" s="606"/>
      <c r="BB25" s="606"/>
      <c r="BC25" s="606"/>
      <c r="BD25" s="606"/>
      <c r="BE25" s="606"/>
      <c r="BF25" s="607"/>
      <c r="BG25" s="592" t="s">
        <v>201</v>
      </c>
      <c r="BH25" s="376"/>
      <c r="BI25" s="376"/>
      <c r="BJ25" s="376"/>
      <c r="BK25" s="376"/>
      <c r="BL25" s="376"/>
      <c r="BM25" s="376"/>
      <c r="BN25" s="593"/>
      <c r="BO25" s="594" t="s">
        <v>201</v>
      </c>
      <c r="BP25" s="594"/>
      <c r="BQ25" s="594"/>
      <c r="BR25" s="594"/>
      <c r="BS25" s="603" t="s">
        <v>201</v>
      </c>
      <c r="BT25" s="376"/>
      <c r="BU25" s="376"/>
      <c r="BV25" s="376"/>
      <c r="BW25" s="376"/>
      <c r="BX25" s="376"/>
      <c r="BY25" s="376"/>
      <c r="BZ25" s="376"/>
      <c r="CA25" s="376"/>
      <c r="CB25" s="604"/>
      <c r="CD25" s="597" t="s">
        <v>199</v>
      </c>
      <c r="CE25" s="598"/>
      <c r="CF25" s="598"/>
      <c r="CG25" s="598"/>
      <c r="CH25" s="598"/>
      <c r="CI25" s="598"/>
      <c r="CJ25" s="598"/>
      <c r="CK25" s="598"/>
      <c r="CL25" s="598"/>
      <c r="CM25" s="598"/>
      <c r="CN25" s="598"/>
      <c r="CO25" s="598"/>
      <c r="CP25" s="598"/>
      <c r="CQ25" s="599"/>
      <c r="CR25" s="592">
        <v>1091661</v>
      </c>
      <c r="CS25" s="621"/>
      <c r="CT25" s="621"/>
      <c r="CU25" s="621"/>
      <c r="CV25" s="621"/>
      <c r="CW25" s="621"/>
      <c r="CX25" s="621"/>
      <c r="CY25" s="622"/>
      <c r="CZ25" s="600">
        <v>15.3</v>
      </c>
      <c r="DA25" s="623"/>
      <c r="DB25" s="623"/>
      <c r="DC25" s="624"/>
      <c r="DD25" s="603">
        <v>1029458</v>
      </c>
      <c r="DE25" s="621"/>
      <c r="DF25" s="621"/>
      <c r="DG25" s="621"/>
      <c r="DH25" s="621"/>
      <c r="DI25" s="621"/>
      <c r="DJ25" s="621"/>
      <c r="DK25" s="622"/>
      <c r="DL25" s="603">
        <v>1020752</v>
      </c>
      <c r="DM25" s="621"/>
      <c r="DN25" s="621"/>
      <c r="DO25" s="621"/>
      <c r="DP25" s="621"/>
      <c r="DQ25" s="621"/>
      <c r="DR25" s="621"/>
      <c r="DS25" s="621"/>
      <c r="DT25" s="621"/>
      <c r="DU25" s="621"/>
      <c r="DV25" s="622"/>
      <c r="DW25" s="600">
        <v>19.8</v>
      </c>
      <c r="DX25" s="623"/>
      <c r="DY25" s="623"/>
      <c r="DZ25" s="623"/>
      <c r="EA25" s="623"/>
      <c r="EB25" s="623"/>
      <c r="EC25" s="625"/>
    </row>
    <row r="26" spans="2:133" ht="11.25" customHeight="1" x14ac:dyDescent="0.15">
      <c r="B26" s="597" t="s">
        <v>18</v>
      </c>
      <c r="C26" s="598"/>
      <c r="D26" s="598"/>
      <c r="E26" s="598"/>
      <c r="F26" s="598"/>
      <c r="G26" s="598"/>
      <c r="H26" s="598"/>
      <c r="I26" s="598"/>
      <c r="J26" s="598"/>
      <c r="K26" s="598"/>
      <c r="L26" s="598"/>
      <c r="M26" s="598"/>
      <c r="N26" s="598"/>
      <c r="O26" s="598"/>
      <c r="P26" s="598"/>
      <c r="Q26" s="599"/>
      <c r="R26" s="592">
        <v>19237</v>
      </c>
      <c r="S26" s="376"/>
      <c r="T26" s="376"/>
      <c r="U26" s="376"/>
      <c r="V26" s="376"/>
      <c r="W26" s="376"/>
      <c r="X26" s="376"/>
      <c r="Y26" s="593"/>
      <c r="Z26" s="594">
        <v>0.3</v>
      </c>
      <c r="AA26" s="594"/>
      <c r="AB26" s="594"/>
      <c r="AC26" s="594"/>
      <c r="AD26" s="595" t="s">
        <v>201</v>
      </c>
      <c r="AE26" s="595"/>
      <c r="AF26" s="595"/>
      <c r="AG26" s="595"/>
      <c r="AH26" s="595"/>
      <c r="AI26" s="595"/>
      <c r="AJ26" s="595"/>
      <c r="AK26" s="595"/>
      <c r="AL26" s="600" t="s">
        <v>201</v>
      </c>
      <c r="AM26" s="382"/>
      <c r="AN26" s="382"/>
      <c r="AO26" s="601"/>
      <c r="AP26" s="605" t="s">
        <v>381</v>
      </c>
      <c r="AQ26" s="626"/>
      <c r="AR26" s="626"/>
      <c r="AS26" s="626"/>
      <c r="AT26" s="626"/>
      <c r="AU26" s="626"/>
      <c r="AV26" s="626"/>
      <c r="AW26" s="626"/>
      <c r="AX26" s="626"/>
      <c r="AY26" s="626"/>
      <c r="AZ26" s="626"/>
      <c r="BA26" s="626"/>
      <c r="BB26" s="626"/>
      <c r="BC26" s="626"/>
      <c r="BD26" s="626"/>
      <c r="BE26" s="626"/>
      <c r="BF26" s="607"/>
      <c r="BG26" s="592" t="s">
        <v>201</v>
      </c>
      <c r="BH26" s="376"/>
      <c r="BI26" s="376"/>
      <c r="BJ26" s="376"/>
      <c r="BK26" s="376"/>
      <c r="BL26" s="376"/>
      <c r="BM26" s="376"/>
      <c r="BN26" s="593"/>
      <c r="BO26" s="594" t="s">
        <v>201</v>
      </c>
      <c r="BP26" s="594"/>
      <c r="BQ26" s="594"/>
      <c r="BR26" s="594"/>
      <c r="BS26" s="603" t="s">
        <v>201</v>
      </c>
      <c r="BT26" s="376"/>
      <c r="BU26" s="376"/>
      <c r="BV26" s="376"/>
      <c r="BW26" s="376"/>
      <c r="BX26" s="376"/>
      <c r="BY26" s="376"/>
      <c r="BZ26" s="376"/>
      <c r="CA26" s="376"/>
      <c r="CB26" s="604"/>
      <c r="CD26" s="597" t="s">
        <v>122</v>
      </c>
      <c r="CE26" s="598"/>
      <c r="CF26" s="598"/>
      <c r="CG26" s="598"/>
      <c r="CH26" s="598"/>
      <c r="CI26" s="598"/>
      <c r="CJ26" s="598"/>
      <c r="CK26" s="598"/>
      <c r="CL26" s="598"/>
      <c r="CM26" s="598"/>
      <c r="CN26" s="598"/>
      <c r="CO26" s="598"/>
      <c r="CP26" s="598"/>
      <c r="CQ26" s="599"/>
      <c r="CR26" s="592">
        <v>724308</v>
      </c>
      <c r="CS26" s="376"/>
      <c r="CT26" s="376"/>
      <c r="CU26" s="376"/>
      <c r="CV26" s="376"/>
      <c r="CW26" s="376"/>
      <c r="CX26" s="376"/>
      <c r="CY26" s="593"/>
      <c r="CZ26" s="600">
        <v>10.199999999999999</v>
      </c>
      <c r="DA26" s="623"/>
      <c r="DB26" s="623"/>
      <c r="DC26" s="624"/>
      <c r="DD26" s="603">
        <v>663943</v>
      </c>
      <c r="DE26" s="376"/>
      <c r="DF26" s="376"/>
      <c r="DG26" s="376"/>
      <c r="DH26" s="376"/>
      <c r="DI26" s="376"/>
      <c r="DJ26" s="376"/>
      <c r="DK26" s="593"/>
      <c r="DL26" s="603" t="s">
        <v>201</v>
      </c>
      <c r="DM26" s="376"/>
      <c r="DN26" s="376"/>
      <c r="DO26" s="376"/>
      <c r="DP26" s="376"/>
      <c r="DQ26" s="376"/>
      <c r="DR26" s="376"/>
      <c r="DS26" s="376"/>
      <c r="DT26" s="376"/>
      <c r="DU26" s="376"/>
      <c r="DV26" s="593"/>
      <c r="DW26" s="600" t="s">
        <v>201</v>
      </c>
      <c r="DX26" s="623"/>
      <c r="DY26" s="623"/>
      <c r="DZ26" s="623"/>
      <c r="EA26" s="623"/>
      <c r="EB26" s="623"/>
      <c r="EC26" s="625"/>
    </row>
    <row r="27" spans="2:133" ht="11.25" customHeight="1" x14ac:dyDescent="0.15">
      <c r="B27" s="597" t="s">
        <v>340</v>
      </c>
      <c r="C27" s="598"/>
      <c r="D27" s="598"/>
      <c r="E27" s="598"/>
      <c r="F27" s="598"/>
      <c r="G27" s="598"/>
      <c r="H27" s="598"/>
      <c r="I27" s="598"/>
      <c r="J27" s="598"/>
      <c r="K27" s="598"/>
      <c r="L27" s="598"/>
      <c r="M27" s="598"/>
      <c r="N27" s="598"/>
      <c r="O27" s="598"/>
      <c r="P27" s="598"/>
      <c r="Q27" s="599"/>
      <c r="R27" s="592">
        <v>409192</v>
      </c>
      <c r="S27" s="376"/>
      <c r="T27" s="376"/>
      <c r="U27" s="376"/>
      <c r="V27" s="376"/>
      <c r="W27" s="376"/>
      <c r="X27" s="376"/>
      <c r="Y27" s="593"/>
      <c r="Z27" s="594">
        <v>5.5</v>
      </c>
      <c r="AA27" s="594"/>
      <c r="AB27" s="594"/>
      <c r="AC27" s="594"/>
      <c r="AD27" s="595" t="s">
        <v>201</v>
      </c>
      <c r="AE27" s="595"/>
      <c r="AF27" s="595"/>
      <c r="AG27" s="595"/>
      <c r="AH27" s="595"/>
      <c r="AI27" s="595"/>
      <c r="AJ27" s="595"/>
      <c r="AK27" s="595"/>
      <c r="AL27" s="600" t="s">
        <v>201</v>
      </c>
      <c r="AM27" s="382"/>
      <c r="AN27" s="382"/>
      <c r="AO27" s="601"/>
      <c r="AP27" s="597" t="s">
        <v>382</v>
      </c>
      <c r="AQ27" s="598"/>
      <c r="AR27" s="598"/>
      <c r="AS27" s="598"/>
      <c r="AT27" s="598"/>
      <c r="AU27" s="598"/>
      <c r="AV27" s="598"/>
      <c r="AW27" s="598"/>
      <c r="AX27" s="598"/>
      <c r="AY27" s="598"/>
      <c r="AZ27" s="598"/>
      <c r="BA27" s="598"/>
      <c r="BB27" s="598"/>
      <c r="BC27" s="598"/>
      <c r="BD27" s="598"/>
      <c r="BE27" s="598"/>
      <c r="BF27" s="599"/>
      <c r="BG27" s="592">
        <v>1756317</v>
      </c>
      <c r="BH27" s="376"/>
      <c r="BI27" s="376"/>
      <c r="BJ27" s="376"/>
      <c r="BK27" s="376"/>
      <c r="BL27" s="376"/>
      <c r="BM27" s="376"/>
      <c r="BN27" s="593"/>
      <c r="BO27" s="594">
        <v>100</v>
      </c>
      <c r="BP27" s="594"/>
      <c r="BQ27" s="594"/>
      <c r="BR27" s="594"/>
      <c r="BS27" s="603">
        <v>52879</v>
      </c>
      <c r="BT27" s="376"/>
      <c r="BU27" s="376"/>
      <c r="BV27" s="376"/>
      <c r="BW27" s="376"/>
      <c r="BX27" s="376"/>
      <c r="BY27" s="376"/>
      <c r="BZ27" s="376"/>
      <c r="CA27" s="376"/>
      <c r="CB27" s="604"/>
      <c r="CD27" s="597" t="s">
        <v>224</v>
      </c>
      <c r="CE27" s="598"/>
      <c r="CF27" s="598"/>
      <c r="CG27" s="598"/>
      <c r="CH27" s="598"/>
      <c r="CI27" s="598"/>
      <c r="CJ27" s="598"/>
      <c r="CK27" s="598"/>
      <c r="CL27" s="598"/>
      <c r="CM27" s="598"/>
      <c r="CN27" s="598"/>
      <c r="CO27" s="598"/>
      <c r="CP27" s="598"/>
      <c r="CQ27" s="599"/>
      <c r="CR27" s="592">
        <v>904819</v>
      </c>
      <c r="CS27" s="621"/>
      <c r="CT27" s="621"/>
      <c r="CU27" s="621"/>
      <c r="CV27" s="621"/>
      <c r="CW27" s="621"/>
      <c r="CX27" s="621"/>
      <c r="CY27" s="622"/>
      <c r="CZ27" s="600">
        <v>12.7</v>
      </c>
      <c r="DA27" s="623"/>
      <c r="DB27" s="623"/>
      <c r="DC27" s="624"/>
      <c r="DD27" s="603">
        <v>432901</v>
      </c>
      <c r="DE27" s="621"/>
      <c r="DF27" s="621"/>
      <c r="DG27" s="621"/>
      <c r="DH27" s="621"/>
      <c r="DI27" s="621"/>
      <c r="DJ27" s="621"/>
      <c r="DK27" s="622"/>
      <c r="DL27" s="603">
        <v>431024</v>
      </c>
      <c r="DM27" s="621"/>
      <c r="DN27" s="621"/>
      <c r="DO27" s="621"/>
      <c r="DP27" s="621"/>
      <c r="DQ27" s="621"/>
      <c r="DR27" s="621"/>
      <c r="DS27" s="621"/>
      <c r="DT27" s="621"/>
      <c r="DU27" s="621"/>
      <c r="DV27" s="622"/>
      <c r="DW27" s="600">
        <v>8.4</v>
      </c>
      <c r="DX27" s="623"/>
      <c r="DY27" s="623"/>
      <c r="DZ27" s="623"/>
      <c r="EA27" s="623"/>
      <c r="EB27" s="623"/>
      <c r="EC27" s="625"/>
    </row>
    <row r="28" spans="2:133" ht="11.25" customHeight="1" x14ac:dyDescent="0.15">
      <c r="B28" s="627" t="s">
        <v>54</v>
      </c>
      <c r="C28" s="628"/>
      <c r="D28" s="628"/>
      <c r="E28" s="628"/>
      <c r="F28" s="628"/>
      <c r="G28" s="628"/>
      <c r="H28" s="628"/>
      <c r="I28" s="628"/>
      <c r="J28" s="628"/>
      <c r="K28" s="628"/>
      <c r="L28" s="628"/>
      <c r="M28" s="628"/>
      <c r="N28" s="628"/>
      <c r="O28" s="628"/>
      <c r="P28" s="628"/>
      <c r="Q28" s="629"/>
      <c r="R28" s="592" t="s">
        <v>201</v>
      </c>
      <c r="S28" s="376"/>
      <c r="T28" s="376"/>
      <c r="U28" s="376"/>
      <c r="V28" s="376"/>
      <c r="W28" s="376"/>
      <c r="X28" s="376"/>
      <c r="Y28" s="593"/>
      <c r="Z28" s="594" t="s">
        <v>201</v>
      </c>
      <c r="AA28" s="594"/>
      <c r="AB28" s="594"/>
      <c r="AC28" s="594"/>
      <c r="AD28" s="595" t="s">
        <v>201</v>
      </c>
      <c r="AE28" s="595"/>
      <c r="AF28" s="595"/>
      <c r="AG28" s="595"/>
      <c r="AH28" s="595"/>
      <c r="AI28" s="595"/>
      <c r="AJ28" s="595"/>
      <c r="AK28" s="595"/>
      <c r="AL28" s="600" t="s">
        <v>201</v>
      </c>
      <c r="AM28" s="382"/>
      <c r="AN28" s="382"/>
      <c r="AO28" s="601"/>
      <c r="AP28" s="608"/>
      <c r="AQ28" s="609"/>
      <c r="AR28" s="609"/>
      <c r="AS28" s="609"/>
      <c r="AT28" s="609"/>
      <c r="AU28" s="609"/>
      <c r="AV28" s="609"/>
      <c r="AW28" s="609"/>
      <c r="AX28" s="609"/>
      <c r="AY28" s="609"/>
      <c r="AZ28" s="609"/>
      <c r="BA28" s="609"/>
      <c r="BB28" s="609"/>
      <c r="BC28" s="609"/>
      <c r="BD28" s="609"/>
      <c r="BE28" s="609"/>
      <c r="BF28" s="610"/>
      <c r="BG28" s="592"/>
      <c r="BH28" s="376"/>
      <c r="BI28" s="376"/>
      <c r="BJ28" s="376"/>
      <c r="BK28" s="376"/>
      <c r="BL28" s="376"/>
      <c r="BM28" s="376"/>
      <c r="BN28" s="593"/>
      <c r="BO28" s="594"/>
      <c r="BP28" s="594"/>
      <c r="BQ28" s="594"/>
      <c r="BR28" s="594"/>
      <c r="BS28" s="595"/>
      <c r="BT28" s="595"/>
      <c r="BU28" s="595"/>
      <c r="BV28" s="595"/>
      <c r="BW28" s="595"/>
      <c r="BX28" s="595"/>
      <c r="BY28" s="595"/>
      <c r="BZ28" s="595"/>
      <c r="CA28" s="595"/>
      <c r="CB28" s="596"/>
      <c r="CD28" s="597" t="s">
        <v>378</v>
      </c>
      <c r="CE28" s="598"/>
      <c r="CF28" s="598"/>
      <c r="CG28" s="598"/>
      <c r="CH28" s="598"/>
      <c r="CI28" s="598"/>
      <c r="CJ28" s="598"/>
      <c r="CK28" s="598"/>
      <c r="CL28" s="598"/>
      <c r="CM28" s="598"/>
      <c r="CN28" s="598"/>
      <c r="CO28" s="598"/>
      <c r="CP28" s="598"/>
      <c r="CQ28" s="599"/>
      <c r="CR28" s="592">
        <v>1398077</v>
      </c>
      <c r="CS28" s="376"/>
      <c r="CT28" s="376"/>
      <c r="CU28" s="376"/>
      <c r="CV28" s="376"/>
      <c r="CW28" s="376"/>
      <c r="CX28" s="376"/>
      <c r="CY28" s="593"/>
      <c r="CZ28" s="600">
        <v>19.600000000000001</v>
      </c>
      <c r="DA28" s="623"/>
      <c r="DB28" s="623"/>
      <c r="DC28" s="624"/>
      <c r="DD28" s="603">
        <v>1378677</v>
      </c>
      <c r="DE28" s="376"/>
      <c r="DF28" s="376"/>
      <c r="DG28" s="376"/>
      <c r="DH28" s="376"/>
      <c r="DI28" s="376"/>
      <c r="DJ28" s="376"/>
      <c r="DK28" s="593"/>
      <c r="DL28" s="603">
        <v>990325</v>
      </c>
      <c r="DM28" s="376"/>
      <c r="DN28" s="376"/>
      <c r="DO28" s="376"/>
      <c r="DP28" s="376"/>
      <c r="DQ28" s="376"/>
      <c r="DR28" s="376"/>
      <c r="DS28" s="376"/>
      <c r="DT28" s="376"/>
      <c r="DU28" s="376"/>
      <c r="DV28" s="593"/>
      <c r="DW28" s="600">
        <v>19.2</v>
      </c>
      <c r="DX28" s="623"/>
      <c r="DY28" s="623"/>
      <c r="DZ28" s="623"/>
      <c r="EA28" s="623"/>
      <c r="EB28" s="623"/>
      <c r="EC28" s="625"/>
    </row>
    <row r="29" spans="2:133" ht="11.25" customHeight="1" x14ac:dyDescent="0.15">
      <c r="B29" s="597" t="s">
        <v>384</v>
      </c>
      <c r="C29" s="598"/>
      <c r="D29" s="598"/>
      <c r="E29" s="598"/>
      <c r="F29" s="598"/>
      <c r="G29" s="598"/>
      <c r="H29" s="598"/>
      <c r="I29" s="598"/>
      <c r="J29" s="598"/>
      <c r="K29" s="598"/>
      <c r="L29" s="598"/>
      <c r="M29" s="598"/>
      <c r="N29" s="598"/>
      <c r="O29" s="598"/>
      <c r="P29" s="598"/>
      <c r="Q29" s="599"/>
      <c r="R29" s="592">
        <v>369341</v>
      </c>
      <c r="S29" s="376"/>
      <c r="T29" s="376"/>
      <c r="U29" s="376"/>
      <c r="V29" s="376"/>
      <c r="W29" s="376"/>
      <c r="X29" s="376"/>
      <c r="Y29" s="593"/>
      <c r="Z29" s="594">
        <v>5</v>
      </c>
      <c r="AA29" s="594"/>
      <c r="AB29" s="594"/>
      <c r="AC29" s="594"/>
      <c r="AD29" s="595" t="s">
        <v>201</v>
      </c>
      <c r="AE29" s="595"/>
      <c r="AF29" s="595"/>
      <c r="AG29" s="595"/>
      <c r="AH29" s="595"/>
      <c r="AI29" s="595"/>
      <c r="AJ29" s="595"/>
      <c r="AK29" s="595"/>
      <c r="AL29" s="600" t="s">
        <v>201</v>
      </c>
      <c r="AM29" s="382"/>
      <c r="AN29" s="382"/>
      <c r="AO29" s="601"/>
      <c r="AP29" s="370" t="s">
        <v>315</v>
      </c>
      <c r="AQ29" s="371"/>
      <c r="AR29" s="371"/>
      <c r="AS29" s="371"/>
      <c r="AT29" s="371"/>
      <c r="AU29" s="371"/>
      <c r="AV29" s="371"/>
      <c r="AW29" s="371"/>
      <c r="AX29" s="371"/>
      <c r="AY29" s="371"/>
      <c r="AZ29" s="371"/>
      <c r="BA29" s="371"/>
      <c r="BB29" s="371"/>
      <c r="BC29" s="371"/>
      <c r="BD29" s="371"/>
      <c r="BE29" s="371"/>
      <c r="BF29" s="413"/>
      <c r="BG29" s="370" t="s">
        <v>385</v>
      </c>
      <c r="BH29" s="630"/>
      <c r="BI29" s="630"/>
      <c r="BJ29" s="630"/>
      <c r="BK29" s="630"/>
      <c r="BL29" s="630"/>
      <c r="BM29" s="630"/>
      <c r="BN29" s="630"/>
      <c r="BO29" s="630"/>
      <c r="BP29" s="630"/>
      <c r="BQ29" s="631"/>
      <c r="BR29" s="370" t="s">
        <v>232</v>
      </c>
      <c r="BS29" s="630"/>
      <c r="BT29" s="630"/>
      <c r="BU29" s="630"/>
      <c r="BV29" s="630"/>
      <c r="BW29" s="630"/>
      <c r="BX29" s="630"/>
      <c r="BY29" s="630"/>
      <c r="BZ29" s="630"/>
      <c r="CA29" s="630"/>
      <c r="CB29" s="631"/>
      <c r="CD29" s="572" t="s">
        <v>177</v>
      </c>
      <c r="CE29" s="565"/>
      <c r="CF29" s="597" t="s">
        <v>22</v>
      </c>
      <c r="CG29" s="598"/>
      <c r="CH29" s="598"/>
      <c r="CI29" s="598"/>
      <c r="CJ29" s="598"/>
      <c r="CK29" s="598"/>
      <c r="CL29" s="598"/>
      <c r="CM29" s="598"/>
      <c r="CN29" s="598"/>
      <c r="CO29" s="598"/>
      <c r="CP29" s="598"/>
      <c r="CQ29" s="599"/>
      <c r="CR29" s="592">
        <v>1398077</v>
      </c>
      <c r="CS29" s="621"/>
      <c r="CT29" s="621"/>
      <c r="CU29" s="621"/>
      <c r="CV29" s="621"/>
      <c r="CW29" s="621"/>
      <c r="CX29" s="621"/>
      <c r="CY29" s="622"/>
      <c r="CZ29" s="600">
        <v>19.600000000000001</v>
      </c>
      <c r="DA29" s="623"/>
      <c r="DB29" s="623"/>
      <c r="DC29" s="624"/>
      <c r="DD29" s="603">
        <v>1378677</v>
      </c>
      <c r="DE29" s="621"/>
      <c r="DF29" s="621"/>
      <c r="DG29" s="621"/>
      <c r="DH29" s="621"/>
      <c r="DI29" s="621"/>
      <c r="DJ29" s="621"/>
      <c r="DK29" s="622"/>
      <c r="DL29" s="603">
        <v>990325</v>
      </c>
      <c r="DM29" s="621"/>
      <c r="DN29" s="621"/>
      <c r="DO29" s="621"/>
      <c r="DP29" s="621"/>
      <c r="DQ29" s="621"/>
      <c r="DR29" s="621"/>
      <c r="DS29" s="621"/>
      <c r="DT29" s="621"/>
      <c r="DU29" s="621"/>
      <c r="DV29" s="622"/>
      <c r="DW29" s="600">
        <v>19.2</v>
      </c>
      <c r="DX29" s="623"/>
      <c r="DY29" s="623"/>
      <c r="DZ29" s="623"/>
      <c r="EA29" s="623"/>
      <c r="EB29" s="623"/>
      <c r="EC29" s="625"/>
    </row>
    <row r="30" spans="2:133" ht="11.25" customHeight="1" x14ac:dyDescent="0.15">
      <c r="B30" s="597" t="s">
        <v>240</v>
      </c>
      <c r="C30" s="598"/>
      <c r="D30" s="598"/>
      <c r="E30" s="598"/>
      <c r="F30" s="598"/>
      <c r="G30" s="598"/>
      <c r="H30" s="598"/>
      <c r="I30" s="598"/>
      <c r="J30" s="598"/>
      <c r="K30" s="598"/>
      <c r="L30" s="598"/>
      <c r="M30" s="598"/>
      <c r="N30" s="598"/>
      <c r="O30" s="598"/>
      <c r="P30" s="598"/>
      <c r="Q30" s="599"/>
      <c r="R30" s="592">
        <v>59632</v>
      </c>
      <c r="S30" s="376"/>
      <c r="T30" s="376"/>
      <c r="U30" s="376"/>
      <c r="V30" s="376"/>
      <c r="W30" s="376"/>
      <c r="X30" s="376"/>
      <c r="Y30" s="593"/>
      <c r="Z30" s="594">
        <v>0.8</v>
      </c>
      <c r="AA30" s="594"/>
      <c r="AB30" s="594"/>
      <c r="AC30" s="594"/>
      <c r="AD30" s="595">
        <v>7618</v>
      </c>
      <c r="AE30" s="595"/>
      <c r="AF30" s="595"/>
      <c r="AG30" s="595"/>
      <c r="AH30" s="595"/>
      <c r="AI30" s="595"/>
      <c r="AJ30" s="595"/>
      <c r="AK30" s="595"/>
      <c r="AL30" s="600">
        <v>0.1</v>
      </c>
      <c r="AM30" s="382"/>
      <c r="AN30" s="382"/>
      <c r="AO30" s="601"/>
      <c r="AP30" s="546" t="s">
        <v>4</v>
      </c>
      <c r="AQ30" s="547"/>
      <c r="AR30" s="547"/>
      <c r="AS30" s="547"/>
      <c r="AT30" s="677" t="s">
        <v>387</v>
      </c>
      <c r="AU30" s="46"/>
      <c r="AV30" s="46"/>
      <c r="AW30" s="46"/>
      <c r="AX30" s="581" t="s">
        <v>276</v>
      </c>
      <c r="AY30" s="582"/>
      <c r="AZ30" s="582"/>
      <c r="BA30" s="582"/>
      <c r="BB30" s="582"/>
      <c r="BC30" s="582"/>
      <c r="BD30" s="582"/>
      <c r="BE30" s="582"/>
      <c r="BF30" s="583"/>
      <c r="BG30" s="632">
        <v>99</v>
      </c>
      <c r="BH30" s="633"/>
      <c r="BI30" s="633"/>
      <c r="BJ30" s="633"/>
      <c r="BK30" s="633"/>
      <c r="BL30" s="633"/>
      <c r="BM30" s="590">
        <v>93.6</v>
      </c>
      <c r="BN30" s="633"/>
      <c r="BO30" s="633"/>
      <c r="BP30" s="633"/>
      <c r="BQ30" s="634"/>
      <c r="BR30" s="632">
        <v>98.7</v>
      </c>
      <c r="BS30" s="633"/>
      <c r="BT30" s="633"/>
      <c r="BU30" s="633"/>
      <c r="BV30" s="633"/>
      <c r="BW30" s="633"/>
      <c r="BX30" s="590">
        <v>93.1</v>
      </c>
      <c r="BY30" s="633"/>
      <c r="BZ30" s="633"/>
      <c r="CA30" s="633"/>
      <c r="CB30" s="634"/>
      <c r="CD30" s="573"/>
      <c r="CE30" s="568"/>
      <c r="CF30" s="597" t="s">
        <v>388</v>
      </c>
      <c r="CG30" s="598"/>
      <c r="CH30" s="598"/>
      <c r="CI30" s="598"/>
      <c r="CJ30" s="598"/>
      <c r="CK30" s="598"/>
      <c r="CL30" s="598"/>
      <c r="CM30" s="598"/>
      <c r="CN30" s="598"/>
      <c r="CO30" s="598"/>
      <c r="CP30" s="598"/>
      <c r="CQ30" s="599"/>
      <c r="CR30" s="592">
        <v>1324479</v>
      </c>
      <c r="CS30" s="376"/>
      <c r="CT30" s="376"/>
      <c r="CU30" s="376"/>
      <c r="CV30" s="376"/>
      <c r="CW30" s="376"/>
      <c r="CX30" s="376"/>
      <c r="CY30" s="593"/>
      <c r="CZ30" s="600">
        <v>18.600000000000001</v>
      </c>
      <c r="DA30" s="623"/>
      <c r="DB30" s="623"/>
      <c r="DC30" s="624"/>
      <c r="DD30" s="603">
        <v>1305079</v>
      </c>
      <c r="DE30" s="376"/>
      <c r="DF30" s="376"/>
      <c r="DG30" s="376"/>
      <c r="DH30" s="376"/>
      <c r="DI30" s="376"/>
      <c r="DJ30" s="376"/>
      <c r="DK30" s="593"/>
      <c r="DL30" s="603">
        <v>916884</v>
      </c>
      <c r="DM30" s="376"/>
      <c r="DN30" s="376"/>
      <c r="DO30" s="376"/>
      <c r="DP30" s="376"/>
      <c r="DQ30" s="376"/>
      <c r="DR30" s="376"/>
      <c r="DS30" s="376"/>
      <c r="DT30" s="376"/>
      <c r="DU30" s="376"/>
      <c r="DV30" s="593"/>
      <c r="DW30" s="600">
        <v>17.8</v>
      </c>
      <c r="DX30" s="623"/>
      <c r="DY30" s="623"/>
      <c r="DZ30" s="623"/>
      <c r="EA30" s="623"/>
      <c r="EB30" s="623"/>
      <c r="EC30" s="625"/>
    </row>
    <row r="31" spans="2:133" ht="11.25" customHeight="1" x14ac:dyDescent="0.15">
      <c r="B31" s="597" t="s">
        <v>143</v>
      </c>
      <c r="C31" s="598"/>
      <c r="D31" s="598"/>
      <c r="E31" s="598"/>
      <c r="F31" s="598"/>
      <c r="G31" s="598"/>
      <c r="H31" s="598"/>
      <c r="I31" s="598"/>
      <c r="J31" s="598"/>
      <c r="K31" s="598"/>
      <c r="L31" s="598"/>
      <c r="M31" s="598"/>
      <c r="N31" s="598"/>
      <c r="O31" s="598"/>
      <c r="P31" s="598"/>
      <c r="Q31" s="599"/>
      <c r="R31" s="592">
        <v>29248</v>
      </c>
      <c r="S31" s="376"/>
      <c r="T31" s="376"/>
      <c r="U31" s="376"/>
      <c r="V31" s="376"/>
      <c r="W31" s="376"/>
      <c r="X31" s="376"/>
      <c r="Y31" s="593"/>
      <c r="Z31" s="594">
        <v>0.4</v>
      </c>
      <c r="AA31" s="594"/>
      <c r="AB31" s="594"/>
      <c r="AC31" s="594"/>
      <c r="AD31" s="595" t="s">
        <v>201</v>
      </c>
      <c r="AE31" s="595"/>
      <c r="AF31" s="595"/>
      <c r="AG31" s="595"/>
      <c r="AH31" s="595"/>
      <c r="AI31" s="595"/>
      <c r="AJ31" s="595"/>
      <c r="AK31" s="595"/>
      <c r="AL31" s="600" t="s">
        <v>201</v>
      </c>
      <c r="AM31" s="382"/>
      <c r="AN31" s="382"/>
      <c r="AO31" s="601"/>
      <c r="AP31" s="676"/>
      <c r="AQ31" s="533"/>
      <c r="AR31" s="533"/>
      <c r="AS31" s="533"/>
      <c r="AT31" s="678"/>
      <c r="AU31" s="8" t="s">
        <v>254</v>
      </c>
      <c r="AV31" s="8"/>
      <c r="AW31" s="8"/>
      <c r="AX31" s="597" t="s">
        <v>369</v>
      </c>
      <c r="AY31" s="598"/>
      <c r="AZ31" s="598"/>
      <c r="BA31" s="598"/>
      <c r="BB31" s="598"/>
      <c r="BC31" s="598"/>
      <c r="BD31" s="598"/>
      <c r="BE31" s="598"/>
      <c r="BF31" s="599"/>
      <c r="BG31" s="635">
        <v>99.4</v>
      </c>
      <c r="BH31" s="621"/>
      <c r="BI31" s="621"/>
      <c r="BJ31" s="621"/>
      <c r="BK31" s="621"/>
      <c r="BL31" s="621"/>
      <c r="BM31" s="382">
        <v>98.6</v>
      </c>
      <c r="BN31" s="636"/>
      <c r="BO31" s="636"/>
      <c r="BP31" s="636"/>
      <c r="BQ31" s="637"/>
      <c r="BR31" s="635">
        <v>99.2</v>
      </c>
      <c r="BS31" s="621"/>
      <c r="BT31" s="621"/>
      <c r="BU31" s="621"/>
      <c r="BV31" s="621"/>
      <c r="BW31" s="621"/>
      <c r="BX31" s="382">
        <v>98.3</v>
      </c>
      <c r="BY31" s="636"/>
      <c r="BZ31" s="636"/>
      <c r="CA31" s="636"/>
      <c r="CB31" s="637"/>
      <c r="CD31" s="573"/>
      <c r="CE31" s="568"/>
      <c r="CF31" s="597" t="s">
        <v>314</v>
      </c>
      <c r="CG31" s="598"/>
      <c r="CH31" s="598"/>
      <c r="CI31" s="598"/>
      <c r="CJ31" s="598"/>
      <c r="CK31" s="598"/>
      <c r="CL31" s="598"/>
      <c r="CM31" s="598"/>
      <c r="CN31" s="598"/>
      <c r="CO31" s="598"/>
      <c r="CP31" s="598"/>
      <c r="CQ31" s="599"/>
      <c r="CR31" s="592">
        <v>73598</v>
      </c>
      <c r="CS31" s="621"/>
      <c r="CT31" s="621"/>
      <c r="CU31" s="621"/>
      <c r="CV31" s="621"/>
      <c r="CW31" s="621"/>
      <c r="CX31" s="621"/>
      <c r="CY31" s="622"/>
      <c r="CZ31" s="600">
        <v>1</v>
      </c>
      <c r="DA31" s="623"/>
      <c r="DB31" s="623"/>
      <c r="DC31" s="624"/>
      <c r="DD31" s="603">
        <v>73598</v>
      </c>
      <c r="DE31" s="621"/>
      <c r="DF31" s="621"/>
      <c r="DG31" s="621"/>
      <c r="DH31" s="621"/>
      <c r="DI31" s="621"/>
      <c r="DJ31" s="621"/>
      <c r="DK31" s="622"/>
      <c r="DL31" s="603">
        <v>73441</v>
      </c>
      <c r="DM31" s="621"/>
      <c r="DN31" s="621"/>
      <c r="DO31" s="621"/>
      <c r="DP31" s="621"/>
      <c r="DQ31" s="621"/>
      <c r="DR31" s="621"/>
      <c r="DS31" s="621"/>
      <c r="DT31" s="621"/>
      <c r="DU31" s="621"/>
      <c r="DV31" s="622"/>
      <c r="DW31" s="600">
        <v>1.4</v>
      </c>
      <c r="DX31" s="623"/>
      <c r="DY31" s="623"/>
      <c r="DZ31" s="623"/>
      <c r="EA31" s="623"/>
      <c r="EB31" s="623"/>
      <c r="EC31" s="625"/>
    </row>
    <row r="32" spans="2:133" ht="11.25" customHeight="1" x14ac:dyDescent="0.15">
      <c r="B32" s="597" t="s">
        <v>389</v>
      </c>
      <c r="C32" s="598"/>
      <c r="D32" s="598"/>
      <c r="E32" s="598"/>
      <c r="F32" s="598"/>
      <c r="G32" s="598"/>
      <c r="H32" s="598"/>
      <c r="I32" s="598"/>
      <c r="J32" s="598"/>
      <c r="K32" s="598"/>
      <c r="L32" s="598"/>
      <c r="M32" s="598"/>
      <c r="N32" s="598"/>
      <c r="O32" s="598"/>
      <c r="P32" s="598"/>
      <c r="Q32" s="599"/>
      <c r="R32" s="592">
        <v>200000</v>
      </c>
      <c r="S32" s="376"/>
      <c r="T32" s="376"/>
      <c r="U32" s="376"/>
      <c r="V32" s="376"/>
      <c r="W32" s="376"/>
      <c r="X32" s="376"/>
      <c r="Y32" s="593"/>
      <c r="Z32" s="594">
        <v>2.7</v>
      </c>
      <c r="AA32" s="594"/>
      <c r="AB32" s="594"/>
      <c r="AC32" s="594"/>
      <c r="AD32" s="595" t="s">
        <v>201</v>
      </c>
      <c r="AE32" s="595"/>
      <c r="AF32" s="595"/>
      <c r="AG32" s="595"/>
      <c r="AH32" s="595"/>
      <c r="AI32" s="595"/>
      <c r="AJ32" s="595"/>
      <c r="AK32" s="595"/>
      <c r="AL32" s="600" t="s">
        <v>201</v>
      </c>
      <c r="AM32" s="382"/>
      <c r="AN32" s="382"/>
      <c r="AO32" s="601"/>
      <c r="AP32" s="549"/>
      <c r="AQ32" s="550"/>
      <c r="AR32" s="550"/>
      <c r="AS32" s="550"/>
      <c r="AT32" s="679"/>
      <c r="AU32" s="47"/>
      <c r="AV32" s="47"/>
      <c r="AW32" s="47"/>
      <c r="AX32" s="608" t="s">
        <v>160</v>
      </c>
      <c r="AY32" s="609"/>
      <c r="AZ32" s="609"/>
      <c r="BA32" s="609"/>
      <c r="BB32" s="609"/>
      <c r="BC32" s="609"/>
      <c r="BD32" s="609"/>
      <c r="BE32" s="609"/>
      <c r="BF32" s="610"/>
      <c r="BG32" s="638">
        <v>98.4</v>
      </c>
      <c r="BH32" s="639"/>
      <c r="BI32" s="639"/>
      <c r="BJ32" s="639"/>
      <c r="BK32" s="639"/>
      <c r="BL32" s="639"/>
      <c r="BM32" s="640">
        <v>88.5</v>
      </c>
      <c r="BN32" s="639"/>
      <c r="BO32" s="639"/>
      <c r="BP32" s="639"/>
      <c r="BQ32" s="641"/>
      <c r="BR32" s="638">
        <v>98.2</v>
      </c>
      <c r="BS32" s="639"/>
      <c r="BT32" s="639"/>
      <c r="BU32" s="639"/>
      <c r="BV32" s="639"/>
      <c r="BW32" s="639"/>
      <c r="BX32" s="640">
        <v>88</v>
      </c>
      <c r="BY32" s="639"/>
      <c r="BZ32" s="639"/>
      <c r="CA32" s="639"/>
      <c r="CB32" s="641"/>
      <c r="CD32" s="574"/>
      <c r="CE32" s="576"/>
      <c r="CF32" s="597" t="s">
        <v>391</v>
      </c>
      <c r="CG32" s="598"/>
      <c r="CH32" s="598"/>
      <c r="CI32" s="598"/>
      <c r="CJ32" s="598"/>
      <c r="CK32" s="598"/>
      <c r="CL32" s="598"/>
      <c r="CM32" s="598"/>
      <c r="CN32" s="598"/>
      <c r="CO32" s="598"/>
      <c r="CP32" s="598"/>
      <c r="CQ32" s="599"/>
      <c r="CR32" s="592" t="s">
        <v>201</v>
      </c>
      <c r="CS32" s="376"/>
      <c r="CT32" s="376"/>
      <c r="CU32" s="376"/>
      <c r="CV32" s="376"/>
      <c r="CW32" s="376"/>
      <c r="CX32" s="376"/>
      <c r="CY32" s="593"/>
      <c r="CZ32" s="600" t="s">
        <v>201</v>
      </c>
      <c r="DA32" s="623"/>
      <c r="DB32" s="623"/>
      <c r="DC32" s="624"/>
      <c r="DD32" s="603" t="s">
        <v>201</v>
      </c>
      <c r="DE32" s="376"/>
      <c r="DF32" s="376"/>
      <c r="DG32" s="376"/>
      <c r="DH32" s="376"/>
      <c r="DI32" s="376"/>
      <c r="DJ32" s="376"/>
      <c r="DK32" s="593"/>
      <c r="DL32" s="603" t="s">
        <v>201</v>
      </c>
      <c r="DM32" s="376"/>
      <c r="DN32" s="376"/>
      <c r="DO32" s="376"/>
      <c r="DP32" s="376"/>
      <c r="DQ32" s="376"/>
      <c r="DR32" s="376"/>
      <c r="DS32" s="376"/>
      <c r="DT32" s="376"/>
      <c r="DU32" s="376"/>
      <c r="DV32" s="593"/>
      <c r="DW32" s="600" t="s">
        <v>201</v>
      </c>
      <c r="DX32" s="623"/>
      <c r="DY32" s="623"/>
      <c r="DZ32" s="623"/>
      <c r="EA32" s="623"/>
      <c r="EB32" s="623"/>
      <c r="EC32" s="625"/>
    </row>
    <row r="33" spans="2:133" ht="11.25" customHeight="1" x14ac:dyDescent="0.15">
      <c r="B33" s="597" t="s">
        <v>370</v>
      </c>
      <c r="C33" s="598"/>
      <c r="D33" s="598"/>
      <c r="E33" s="598"/>
      <c r="F33" s="598"/>
      <c r="G33" s="598"/>
      <c r="H33" s="598"/>
      <c r="I33" s="598"/>
      <c r="J33" s="598"/>
      <c r="K33" s="598"/>
      <c r="L33" s="598"/>
      <c r="M33" s="598"/>
      <c r="N33" s="598"/>
      <c r="O33" s="598"/>
      <c r="P33" s="598"/>
      <c r="Q33" s="599"/>
      <c r="R33" s="592">
        <v>255513</v>
      </c>
      <c r="S33" s="376"/>
      <c r="T33" s="376"/>
      <c r="U33" s="376"/>
      <c r="V33" s="376"/>
      <c r="W33" s="376"/>
      <c r="X33" s="376"/>
      <c r="Y33" s="593"/>
      <c r="Z33" s="594">
        <v>3.4</v>
      </c>
      <c r="AA33" s="594"/>
      <c r="AB33" s="594"/>
      <c r="AC33" s="594"/>
      <c r="AD33" s="595" t="s">
        <v>201</v>
      </c>
      <c r="AE33" s="595"/>
      <c r="AF33" s="595"/>
      <c r="AG33" s="595"/>
      <c r="AH33" s="595"/>
      <c r="AI33" s="595"/>
      <c r="AJ33" s="595"/>
      <c r="AK33" s="595"/>
      <c r="AL33" s="600" t="s">
        <v>201</v>
      </c>
      <c r="AM33" s="382"/>
      <c r="AN33" s="382"/>
      <c r="AO33" s="601"/>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97" t="s">
        <v>392</v>
      </c>
      <c r="CE33" s="598"/>
      <c r="CF33" s="598"/>
      <c r="CG33" s="598"/>
      <c r="CH33" s="598"/>
      <c r="CI33" s="598"/>
      <c r="CJ33" s="598"/>
      <c r="CK33" s="598"/>
      <c r="CL33" s="598"/>
      <c r="CM33" s="598"/>
      <c r="CN33" s="598"/>
      <c r="CO33" s="598"/>
      <c r="CP33" s="598"/>
      <c r="CQ33" s="599"/>
      <c r="CR33" s="592">
        <v>3333847</v>
      </c>
      <c r="CS33" s="621"/>
      <c r="CT33" s="621"/>
      <c r="CU33" s="621"/>
      <c r="CV33" s="621"/>
      <c r="CW33" s="621"/>
      <c r="CX33" s="621"/>
      <c r="CY33" s="622"/>
      <c r="CZ33" s="600">
        <v>46.8</v>
      </c>
      <c r="DA33" s="623"/>
      <c r="DB33" s="623"/>
      <c r="DC33" s="624"/>
      <c r="DD33" s="603">
        <v>2762058</v>
      </c>
      <c r="DE33" s="621"/>
      <c r="DF33" s="621"/>
      <c r="DG33" s="621"/>
      <c r="DH33" s="621"/>
      <c r="DI33" s="621"/>
      <c r="DJ33" s="621"/>
      <c r="DK33" s="622"/>
      <c r="DL33" s="603">
        <v>2182339</v>
      </c>
      <c r="DM33" s="621"/>
      <c r="DN33" s="621"/>
      <c r="DO33" s="621"/>
      <c r="DP33" s="621"/>
      <c r="DQ33" s="621"/>
      <c r="DR33" s="621"/>
      <c r="DS33" s="621"/>
      <c r="DT33" s="621"/>
      <c r="DU33" s="621"/>
      <c r="DV33" s="622"/>
      <c r="DW33" s="600">
        <v>42.3</v>
      </c>
      <c r="DX33" s="623"/>
      <c r="DY33" s="623"/>
      <c r="DZ33" s="623"/>
      <c r="EA33" s="623"/>
      <c r="EB33" s="623"/>
      <c r="EC33" s="625"/>
    </row>
    <row r="34" spans="2:133" ht="11.25" customHeight="1" x14ac:dyDescent="0.15">
      <c r="B34" s="597" t="s">
        <v>393</v>
      </c>
      <c r="C34" s="598"/>
      <c r="D34" s="598"/>
      <c r="E34" s="598"/>
      <c r="F34" s="598"/>
      <c r="G34" s="598"/>
      <c r="H34" s="598"/>
      <c r="I34" s="598"/>
      <c r="J34" s="598"/>
      <c r="K34" s="598"/>
      <c r="L34" s="598"/>
      <c r="M34" s="598"/>
      <c r="N34" s="598"/>
      <c r="O34" s="598"/>
      <c r="P34" s="598"/>
      <c r="Q34" s="599"/>
      <c r="R34" s="592">
        <v>84404</v>
      </c>
      <c r="S34" s="376"/>
      <c r="T34" s="376"/>
      <c r="U34" s="376"/>
      <c r="V34" s="376"/>
      <c r="W34" s="376"/>
      <c r="X34" s="376"/>
      <c r="Y34" s="593"/>
      <c r="Z34" s="594">
        <v>1.1000000000000001</v>
      </c>
      <c r="AA34" s="594"/>
      <c r="AB34" s="594"/>
      <c r="AC34" s="594"/>
      <c r="AD34" s="595">
        <v>58</v>
      </c>
      <c r="AE34" s="595"/>
      <c r="AF34" s="595"/>
      <c r="AG34" s="595"/>
      <c r="AH34" s="595"/>
      <c r="AI34" s="595"/>
      <c r="AJ34" s="595"/>
      <c r="AK34" s="595"/>
      <c r="AL34" s="600">
        <v>0</v>
      </c>
      <c r="AM34" s="382"/>
      <c r="AN34" s="382"/>
      <c r="AO34" s="601"/>
      <c r="AP34" s="18"/>
      <c r="AQ34" s="370" t="s">
        <v>395</v>
      </c>
      <c r="AR34" s="371"/>
      <c r="AS34" s="371"/>
      <c r="AT34" s="371"/>
      <c r="AU34" s="371"/>
      <c r="AV34" s="371"/>
      <c r="AW34" s="371"/>
      <c r="AX34" s="371"/>
      <c r="AY34" s="371"/>
      <c r="AZ34" s="371"/>
      <c r="BA34" s="371"/>
      <c r="BB34" s="371"/>
      <c r="BC34" s="371"/>
      <c r="BD34" s="371"/>
      <c r="BE34" s="371"/>
      <c r="BF34" s="413"/>
      <c r="BG34" s="370" t="s">
        <v>208</v>
      </c>
      <c r="BH34" s="371"/>
      <c r="BI34" s="371"/>
      <c r="BJ34" s="371"/>
      <c r="BK34" s="371"/>
      <c r="BL34" s="371"/>
      <c r="BM34" s="371"/>
      <c r="BN34" s="371"/>
      <c r="BO34" s="371"/>
      <c r="BP34" s="371"/>
      <c r="BQ34" s="371"/>
      <c r="BR34" s="371"/>
      <c r="BS34" s="371"/>
      <c r="BT34" s="371"/>
      <c r="BU34" s="371"/>
      <c r="BV34" s="371"/>
      <c r="BW34" s="371"/>
      <c r="BX34" s="371"/>
      <c r="BY34" s="371"/>
      <c r="BZ34" s="371"/>
      <c r="CA34" s="371"/>
      <c r="CB34" s="413"/>
      <c r="CD34" s="597" t="s">
        <v>396</v>
      </c>
      <c r="CE34" s="598"/>
      <c r="CF34" s="598"/>
      <c r="CG34" s="598"/>
      <c r="CH34" s="598"/>
      <c r="CI34" s="598"/>
      <c r="CJ34" s="598"/>
      <c r="CK34" s="598"/>
      <c r="CL34" s="598"/>
      <c r="CM34" s="598"/>
      <c r="CN34" s="598"/>
      <c r="CO34" s="598"/>
      <c r="CP34" s="598"/>
      <c r="CQ34" s="599"/>
      <c r="CR34" s="592">
        <v>996024</v>
      </c>
      <c r="CS34" s="376"/>
      <c r="CT34" s="376"/>
      <c r="CU34" s="376"/>
      <c r="CV34" s="376"/>
      <c r="CW34" s="376"/>
      <c r="CX34" s="376"/>
      <c r="CY34" s="593"/>
      <c r="CZ34" s="600">
        <v>14</v>
      </c>
      <c r="DA34" s="623"/>
      <c r="DB34" s="623"/>
      <c r="DC34" s="624"/>
      <c r="DD34" s="603">
        <v>746336</v>
      </c>
      <c r="DE34" s="376"/>
      <c r="DF34" s="376"/>
      <c r="DG34" s="376"/>
      <c r="DH34" s="376"/>
      <c r="DI34" s="376"/>
      <c r="DJ34" s="376"/>
      <c r="DK34" s="593"/>
      <c r="DL34" s="603">
        <v>629757</v>
      </c>
      <c r="DM34" s="376"/>
      <c r="DN34" s="376"/>
      <c r="DO34" s="376"/>
      <c r="DP34" s="376"/>
      <c r="DQ34" s="376"/>
      <c r="DR34" s="376"/>
      <c r="DS34" s="376"/>
      <c r="DT34" s="376"/>
      <c r="DU34" s="376"/>
      <c r="DV34" s="593"/>
      <c r="DW34" s="600">
        <v>12.2</v>
      </c>
      <c r="DX34" s="623"/>
      <c r="DY34" s="623"/>
      <c r="DZ34" s="623"/>
      <c r="EA34" s="623"/>
      <c r="EB34" s="623"/>
      <c r="EC34" s="625"/>
    </row>
    <row r="35" spans="2:133" ht="11.25" customHeight="1" x14ac:dyDescent="0.15">
      <c r="B35" s="597" t="s">
        <v>398</v>
      </c>
      <c r="C35" s="598"/>
      <c r="D35" s="598"/>
      <c r="E35" s="598"/>
      <c r="F35" s="598"/>
      <c r="G35" s="598"/>
      <c r="H35" s="598"/>
      <c r="I35" s="598"/>
      <c r="J35" s="598"/>
      <c r="K35" s="598"/>
      <c r="L35" s="598"/>
      <c r="M35" s="598"/>
      <c r="N35" s="598"/>
      <c r="O35" s="598"/>
      <c r="P35" s="598"/>
      <c r="Q35" s="599"/>
      <c r="R35" s="592">
        <v>216500</v>
      </c>
      <c r="S35" s="376"/>
      <c r="T35" s="376"/>
      <c r="U35" s="376"/>
      <c r="V35" s="376"/>
      <c r="W35" s="376"/>
      <c r="X35" s="376"/>
      <c r="Y35" s="593"/>
      <c r="Z35" s="594">
        <v>2.9</v>
      </c>
      <c r="AA35" s="594"/>
      <c r="AB35" s="594"/>
      <c r="AC35" s="594"/>
      <c r="AD35" s="595" t="s">
        <v>201</v>
      </c>
      <c r="AE35" s="595"/>
      <c r="AF35" s="595"/>
      <c r="AG35" s="595"/>
      <c r="AH35" s="595"/>
      <c r="AI35" s="595"/>
      <c r="AJ35" s="595"/>
      <c r="AK35" s="595"/>
      <c r="AL35" s="600" t="s">
        <v>201</v>
      </c>
      <c r="AM35" s="382"/>
      <c r="AN35" s="382"/>
      <c r="AO35" s="601"/>
      <c r="AP35" s="18"/>
      <c r="AQ35" s="642" t="s">
        <v>382</v>
      </c>
      <c r="AR35" s="643"/>
      <c r="AS35" s="643"/>
      <c r="AT35" s="643"/>
      <c r="AU35" s="643"/>
      <c r="AV35" s="643"/>
      <c r="AW35" s="643"/>
      <c r="AX35" s="643"/>
      <c r="AY35" s="644"/>
      <c r="AZ35" s="584">
        <v>1176127</v>
      </c>
      <c r="BA35" s="585"/>
      <c r="BB35" s="585"/>
      <c r="BC35" s="585"/>
      <c r="BD35" s="585"/>
      <c r="BE35" s="585"/>
      <c r="BF35" s="645"/>
      <c r="BG35" s="581" t="s">
        <v>399</v>
      </c>
      <c r="BH35" s="582"/>
      <c r="BI35" s="582"/>
      <c r="BJ35" s="582"/>
      <c r="BK35" s="582"/>
      <c r="BL35" s="582"/>
      <c r="BM35" s="582"/>
      <c r="BN35" s="582"/>
      <c r="BO35" s="582"/>
      <c r="BP35" s="582"/>
      <c r="BQ35" s="582"/>
      <c r="BR35" s="582"/>
      <c r="BS35" s="582"/>
      <c r="BT35" s="582"/>
      <c r="BU35" s="583"/>
      <c r="BV35" s="584">
        <v>51825</v>
      </c>
      <c r="BW35" s="585"/>
      <c r="BX35" s="585"/>
      <c r="BY35" s="585"/>
      <c r="BZ35" s="585"/>
      <c r="CA35" s="585"/>
      <c r="CB35" s="645"/>
      <c r="CD35" s="597" t="s">
        <v>400</v>
      </c>
      <c r="CE35" s="598"/>
      <c r="CF35" s="598"/>
      <c r="CG35" s="598"/>
      <c r="CH35" s="598"/>
      <c r="CI35" s="598"/>
      <c r="CJ35" s="598"/>
      <c r="CK35" s="598"/>
      <c r="CL35" s="598"/>
      <c r="CM35" s="598"/>
      <c r="CN35" s="598"/>
      <c r="CO35" s="598"/>
      <c r="CP35" s="598"/>
      <c r="CQ35" s="599"/>
      <c r="CR35" s="592">
        <v>90297</v>
      </c>
      <c r="CS35" s="621"/>
      <c r="CT35" s="621"/>
      <c r="CU35" s="621"/>
      <c r="CV35" s="621"/>
      <c r="CW35" s="621"/>
      <c r="CX35" s="621"/>
      <c r="CY35" s="622"/>
      <c r="CZ35" s="600">
        <v>1.3</v>
      </c>
      <c r="DA35" s="623"/>
      <c r="DB35" s="623"/>
      <c r="DC35" s="624"/>
      <c r="DD35" s="603">
        <v>80212</v>
      </c>
      <c r="DE35" s="621"/>
      <c r="DF35" s="621"/>
      <c r="DG35" s="621"/>
      <c r="DH35" s="621"/>
      <c r="DI35" s="621"/>
      <c r="DJ35" s="621"/>
      <c r="DK35" s="622"/>
      <c r="DL35" s="603">
        <v>80212</v>
      </c>
      <c r="DM35" s="621"/>
      <c r="DN35" s="621"/>
      <c r="DO35" s="621"/>
      <c r="DP35" s="621"/>
      <c r="DQ35" s="621"/>
      <c r="DR35" s="621"/>
      <c r="DS35" s="621"/>
      <c r="DT35" s="621"/>
      <c r="DU35" s="621"/>
      <c r="DV35" s="622"/>
      <c r="DW35" s="600">
        <v>1.6</v>
      </c>
      <c r="DX35" s="623"/>
      <c r="DY35" s="623"/>
      <c r="DZ35" s="623"/>
      <c r="EA35" s="623"/>
      <c r="EB35" s="623"/>
      <c r="EC35" s="625"/>
    </row>
    <row r="36" spans="2:133" ht="11.25" customHeight="1" x14ac:dyDescent="0.15">
      <c r="B36" s="597" t="s">
        <v>403</v>
      </c>
      <c r="C36" s="598"/>
      <c r="D36" s="598"/>
      <c r="E36" s="598"/>
      <c r="F36" s="598"/>
      <c r="G36" s="598"/>
      <c r="H36" s="598"/>
      <c r="I36" s="598"/>
      <c r="J36" s="598"/>
      <c r="K36" s="598"/>
      <c r="L36" s="598"/>
      <c r="M36" s="598"/>
      <c r="N36" s="598"/>
      <c r="O36" s="598"/>
      <c r="P36" s="598"/>
      <c r="Q36" s="599"/>
      <c r="R36" s="592" t="s">
        <v>201</v>
      </c>
      <c r="S36" s="376"/>
      <c r="T36" s="376"/>
      <c r="U36" s="376"/>
      <c r="V36" s="376"/>
      <c r="W36" s="376"/>
      <c r="X36" s="376"/>
      <c r="Y36" s="593"/>
      <c r="Z36" s="594" t="s">
        <v>201</v>
      </c>
      <c r="AA36" s="594"/>
      <c r="AB36" s="594"/>
      <c r="AC36" s="594"/>
      <c r="AD36" s="595" t="s">
        <v>201</v>
      </c>
      <c r="AE36" s="595"/>
      <c r="AF36" s="595"/>
      <c r="AG36" s="595"/>
      <c r="AH36" s="595"/>
      <c r="AI36" s="595"/>
      <c r="AJ36" s="595"/>
      <c r="AK36" s="595"/>
      <c r="AL36" s="600" t="s">
        <v>201</v>
      </c>
      <c r="AM36" s="382"/>
      <c r="AN36" s="382"/>
      <c r="AO36" s="601"/>
      <c r="AQ36" s="646" t="s">
        <v>404</v>
      </c>
      <c r="AR36" s="379"/>
      <c r="AS36" s="379"/>
      <c r="AT36" s="379"/>
      <c r="AU36" s="379"/>
      <c r="AV36" s="379"/>
      <c r="AW36" s="379"/>
      <c r="AX36" s="379"/>
      <c r="AY36" s="647"/>
      <c r="AZ36" s="592">
        <v>366761</v>
      </c>
      <c r="BA36" s="376"/>
      <c r="BB36" s="376"/>
      <c r="BC36" s="376"/>
      <c r="BD36" s="621"/>
      <c r="BE36" s="621"/>
      <c r="BF36" s="637"/>
      <c r="BG36" s="597" t="s">
        <v>407</v>
      </c>
      <c r="BH36" s="598"/>
      <c r="BI36" s="598"/>
      <c r="BJ36" s="598"/>
      <c r="BK36" s="598"/>
      <c r="BL36" s="598"/>
      <c r="BM36" s="598"/>
      <c r="BN36" s="598"/>
      <c r="BO36" s="598"/>
      <c r="BP36" s="598"/>
      <c r="BQ36" s="598"/>
      <c r="BR36" s="598"/>
      <c r="BS36" s="598"/>
      <c r="BT36" s="598"/>
      <c r="BU36" s="599"/>
      <c r="BV36" s="592">
        <v>35011</v>
      </c>
      <c r="BW36" s="376"/>
      <c r="BX36" s="376"/>
      <c r="BY36" s="376"/>
      <c r="BZ36" s="376"/>
      <c r="CA36" s="376"/>
      <c r="CB36" s="604"/>
      <c r="CD36" s="597" t="s">
        <v>30</v>
      </c>
      <c r="CE36" s="598"/>
      <c r="CF36" s="598"/>
      <c r="CG36" s="598"/>
      <c r="CH36" s="598"/>
      <c r="CI36" s="598"/>
      <c r="CJ36" s="598"/>
      <c r="CK36" s="598"/>
      <c r="CL36" s="598"/>
      <c r="CM36" s="598"/>
      <c r="CN36" s="598"/>
      <c r="CO36" s="598"/>
      <c r="CP36" s="598"/>
      <c r="CQ36" s="599"/>
      <c r="CR36" s="592">
        <v>1380335</v>
      </c>
      <c r="CS36" s="376"/>
      <c r="CT36" s="376"/>
      <c r="CU36" s="376"/>
      <c r="CV36" s="376"/>
      <c r="CW36" s="376"/>
      <c r="CX36" s="376"/>
      <c r="CY36" s="593"/>
      <c r="CZ36" s="600">
        <v>19.399999999999999</v>
      </c>
      <c r="DA36" s="623"/>
      <c r="DB36" s="623"/>
      <c r="DC36" s="624"/>
      <c r="DD36" s="603">
        <v>1198800</v>
      </c>
      <c r="DE36" s="376"/>
      <c r="DF36" s="376"/>
      <c r="DG36" s="376"/>
      <c r="DH36" s="376"/>
      <c r="DI36" s="376"/>
      <c r="DJ36" s="376"/>
      <c r="DK36" s="593"/>
      <c r="DL36" s="603">
        <v>976259</v>
      </c>
      <c r="DM36" s="376"/>
      <c r="DN36" s="376"/>
      <c r="DO36" s="376"/>
      <c r="DP36" s="376"/>
      <c r="DQ36" s="376"/>
      <c r="DR36" s="376"/>
      <c r="DS36" s="376"/>
      <c r="DT36" s="376"/>
      <c r="DU36" s="376"/>
      <c r="DV36" s="593"/>
      <c r="DW36" s="600">
        <v>18.899999999999999</v>
      </c>
      <c r="DX36" s="623"/>
      <c r="DY36" s="623"/>
      <c r="DZ36" s="623"/>
      <c r="EA36" s="623"/>
      <c r="EB36" s="623"/>
      <c r="EC36" s="625"/>
    </row>
    <row r="37" spans="2:133" ht="11.25" customHeight="1" x14ac:dyDescent="0.15">
      <c r="B37" s="597" t="s">
        <v>408</v>
      </c>
      <c r="C37" s="598"/>
      <c r="D37" s="598"/>
      <c r="E37" s="598"/>
      <c r="F37" s="598"/>
      <c r="G37" s="598"/>
      <c r="H37" s="598"/>
      <c r="I37" s="598"/>
      <c r="J37" s="598"/>
      <c r="K37" s="598"/>
      <c r="L37" s="598"/>
      <c r="M37" s="598"/>
      <c r="N37" s="598"/>
      <c r="O37" s="598"/>
      <c r="P37" s="598"/>
      <c r="Q37" s="599"/>
      <c r="R37" s="592" t="s">
        <v>201</v>
      </c>
      <c r="S37" s="376"/>
      <c r="T37" s="376"/>
      <c r="U37" s="376"/>
      <c r="V37" s="376"/>
      <c r="W37" s="376"/>
      <c r="X37" s="376"/>
      <c r="Y37" s="593"/>
      <c r="Z37" s="594" t="s">
        <v>201</v>
      </c>
      <c r="AA37" s="594"/>
      <c r="AB37" s="594"/>
      <c r="AC37" s="594"/>
      <c r="AD37" s="595" t="s">
        <v>201</v>
      </c>
      <c r="AE37" s="595"/>
      <c r="AF37" s="595"/>
      <c r="AG37" s="595"/>
      <c r="AH37" s="595"/>
      <c r="AI37" s="595"/>
      <c r="AJ37" s="595"/>
      <c r="AK37" s="595"/>
      <c r="AL37" s="600" t="s">
        <v>201</v>
      </c>
      <c r="AM37" s="382"/>
      <c r="AN37" s="382"/>
      <c r="AO37" s="601"/>
      <c r="AQ37" s="646" t="s">
        <v>411</v>
      </c>
      <c r="AR37" s="379"/>
      <c r="AS37" s="379"/>
      <c r="AT37" s="379"/>
      <c r="AU37" s="379"/>
      <c r="AV37" s="379"/>
      <c r="AW37" s="379"/>
      <c r="AX37" s="379"/>
      <c r="AY37" s="647"/>
      <c r="AZ37" s="592">
        <v>196852</v>
      </c>
      <c r="BA37" s="376"/>
      <c r="BB37" s="376"/>
      <c r="BC37" s="376"/>
      <c r="BD37" s="621"/>
      <c r="BE37" s="621"/>
      <c r="BF37" s="637"/>
      <c r="BG37" s="597" t="s">
        <v>415</v>
      </c>
      <c r="BH37" s="598"/>
      <c r="BI37" s="598"/>
      <c r="BJ37" s="598"/>
      <c r="BK37" s="598"/>
      <c r="BL37" s="598"/>
      <c r="BM37" s="598"/>
      <c r="BN37" s="598"/>
      <c r="BO37" s="598"/>
      <c r="BP37" s="598"/>
      <c r="BQ37" s="598"/>
      <c r="BR37" s="598"/>
      <c r="BS37" s="598"/>
      <c r="BT37" s="598"/>
      <c r="BU37" s="599"/>
      <c r="BV37" s="592">
        <v>1730</v>
      </c>
      <c r="BW37" s="376"/>
      <c r="BX37" s="376"/>
      <c r="BY37" s="376"/>
      <c r="BZ37" s="376"/>
      <c r="CA37" s="376"/>
      <c r="CB37" s="604"/>
      <c r="CD37" s="597" t="s">
        <v>159</v>
      </c>
      <c r="CE37" s="598"/>
      <c r="CF37" s="598"/>
      <c r="CG37" s="598"/>
      <c r="CH37" s="598"/>
      <c r="CI37" s="598"/>
      <c r="CJ37" s="598"/>
      <c r="CK37" s="598"/>
      <c r="CL37" s="598"/>
      <c r="CM37" s="598"/>
      <c r="CN37" s="598"/>
      <c r="CO37" s="598"/>
      <c r="CP37" s="598"/>
      <c r="CQ37" s="599"/>
      <c r="CR37" s="592">
        <v>465394</v>
      </c>
      <c r="CS37" s="621"/>
      <c r="CT37" s="621"/>
      <c r="CU37" s="621"/>
      <c r="CV37" s="621"/>
      <c r="CW37" s="621"/>
      <c r="CX37" s="621"/>
      <c r="CY37" s="622"/>
      <c r="CZ37" s="600">
        <v>6.5</v>
      </c>
      <c r="DA37" s="623"/>
      <c r="DB37" s="623"/>
      <c r="DC37" s="624"/>
      <c r="DD37" s="603">
        <v>411594</v>
      </c>
      <c r="DE37" s="621"/>
      <c r="DF37" s="621"/>
      <c r="DG37" s="621"/>
      <c r="DH37" s="621"/>
      <c r="DI37" s="621"/>
      <c r="DJ37" s="621"/>
      <c r="DK37" s="622"/>
      <c r="DL37" s="603">
        <v>398347</v>
      </c>
      <c r="DM37" s="621"/>
      <c r="DN37" s="621"/>
      <c r="DO37" s="621"/>
      <c r="DP37" s="621"/>
      <c r="DQ37" s="621"/>
      <c r="DR37" s="621"/>
      <c r="DS37" s="621"/>
      <c r="DT37" s="621"/>
      <c r="DU37" s="621"/>
      <c r="DV37" s="622"/>
      <c r="DW37" s="600">
        <v>7.7</v>
      </c>
      <c r="DX37" s="623"/>
      <c r="DY37" s="623"/>
      <c r="DZ37" s="623"/>
      <c r="EA37" s="623"/>
      <c r="EB37" s="623"/>
      <c r="EC37" s="625"/>
    </row>
    <row r="38" spans="2:133" ht="11.25" customHeight="1" x14ac:dyDescent="0.15">
      <c r="B38" s="608" t="s">
        <v>409</v>
      </c>
      <c r="C38" s="609"/>
      <c r="D38" s="609"/>
      <c r="E38" s="609"/>
      <c r="F38" s="609"/>
      <c r="G38" s="609"/>
      <c r="H38" s="609"/>
      <c r="I38" s="609"/>
      <c r="J38" s="609"/>
      <c r="K38" s="609"/>
      <c r="L38" s="609"/>
      <c r="M38" s="609"/>
      <c r="N38" s="609"/>
      <c r="O38" s="609"/>
      <c r="P38" s="609"/>
      <c r="Q38" s="610"/>
      <c r="R38" s="648">
        <v>7429811</v>
      </c>
      <c r="S38" s="649"/>
      <c r="T38" s="649"/>
      <c r="U38" s="649"/>
      <c r="V38" s="649"/>
      <c r="W38" s="649"/>
      <c r="X38" s="649"/>
      <c r="Y38" s="650"/>
      <c r="Z38" s="651">
        <v>100</v>
      </c>
      <c r="AA38" s="651"/>
      <c r="AB38" s="651"/>
      <c r="AC38" s="651"/>
      <c r="AD38" s="652">
        <v>5159985</v>
      </c>
      <c r="AE38" s="652"/>
      <c r="AF38" s="652"/>
      <c r="AG38" s="652"/>
      <c r="AH38" s="652"/>
      <c r="AI38" s="652"/>
      <c r="AJ38" s="652"/>
      <c r="AK38" s="652"/>
      <c r="AL38" s="653">
        <v>100</v>
      </c>
      <c r="AM38" s="640"/>
      <c r="AN38" s="640"/>
      <c r="AO38" s="654"/>
      <c r="AQ38" s="646" t="s">
        <v>307</v>
      </c>
      <c r="AR38" s="379"/>
      <c r="AS38" s="379"/>
      <c r="AT38" s="379"/>
      <c r="AU38" s="379"/>
      <c r="AV38" s="379"/>
      <c r="AW38" s="379"/>
      <c r="AX38" s="379"/>
      <c r="AY38" s="647"/>
      <c r="AZ38" s="592">
        <v>13675</v>
      </c>
      <c r="BA38" s="376"/>
      <c r="BB38" s="376"/>
      <c r="BC38" s="376"/>
      <c r="BD38" s="621"/>
      <c r="BE38" s="621"/>
      <c r="BF38" s="637"/>
      <c r="BG38" s="597" t="s">
        <v>334</v>
      </c>
      <c r="BH38" s="598"/>
      <c r="BI38" s="598"/>
      <c r="BJ38" s="598"/>
      <c r="BK38" s="598"/>
      <c r="BL38" s="598"/>
      <c r="BM38" s="598"/>
      <c r="BN38" s="598"/>
      <c r="BO38" s="598"/>
      <c r="BP38" s="598"/>
      <c r="BQ38" s="598"/>
      <c r="BR38" s="598"/>
      <c r="BS38" s="598"/>
      <c r="BT38" s="598"/>
      <c r="BU38" s="599"/>
      <c r="BV38" s="592">
        <v>2737</v>
      </c>
      <c r="BW38" s="376"/>
      <c r="BX38" s="376"/>
      <c r="BY38" s="376"/>
      <c r="BZ38" s="376"/>
      <c r="CA38" s="376"/>
      <c r="CB38" s="604"/>
      <c r="CD38" s="597" t="s">
        <v>416</v>
      </c>
      <c r="CE38" s="598"/>
      <c r="CF38" s="598"/>
      <c r="CG38" s="598"/>
      <c r="CH38" s="598"/>
      <c r="CI38" s="598"/>
      <c r="CJ38" s="598"/>
      <c r="CK38" s="598"/>
      <c r="CL38" s="598"/>
      <c r="CM38" s="598"/>
      <c r="CN38" s="598"/>
      <c r="CO38" s="598"/>
      <c r="CP38" s="598"/>
      <c r="CQ38" s="599"/>
      <c r="CR38" s="592">
        <v>598839</v>
      </c>
      <c r="CS38" s="376"/>
      <c r="CT38" s="376"/>
      <c r="CU38" s="376"/>
      <c r="CV38" s="376"/>
      <c r="CW38" s="376"/>
      <c r="CX38" s="376"/>
      <c r="CY38" s="593"/>
      <c r="CZ38" s="600">
        <v>8.4</v>
      </c>
      <c r="DA38" s="623"/>
      <c r="DB38" s="623"/>
      <c r="DC38" s="624"/>
      <c r="DD38" s="603">
        <v>513711</v>
      </c>
      <c r="DE38" s="376"/>
      <c r="DF38" s="376"/>
      <c r="DG38" s="376"/>
      <c r="DH38" s="376"/>
      <c r="DI38" s="376"/>
      <c r="DJ38" s="376"/>
      <c r="DK38" s="593"/>
      <c r="DL38" s="603">
        <v>496111</v>
      </c>
      <c r="DM38" s="376"/>
      <c r="DN38" s="376"/>
      <c r="DO38" s="376"/>
      <c r="DP38" s="376"/>
      <c r="DQ38" s="376"/>
      <c r="DR38" s="376"/>
      <c r="DS38" s="376"/>
      <c r="DT38" s="376"/>
      <c r="DU38" s="376"/>
      <c r="DV38" s="593"/>
      <c r="DW38" s="600">
        <v>9.6</v>
      </c>
      <c r="DX38" s="623"/>
      <c r="DY38" s="623"/>
      <c r="DZ38" s="623"/>
      <c r="EA38" s="623"/>
      <c r="EB38" s="623"/>
      <c r="EC38" s="625"/>
    </row>
    <row r="39" spans="2:133" ht="11.25" customHeight="1" x14ac:dyDescent="0.15">
      <c r="AQ39" s="646" t="s">
        <v>418</v>
      </c>
      <c r="AR39" s="379"/>
      <c r="AS39" s="379"/>
      <c r="AT39" s="379"/>
      <c r="AU39" s="379"/>
      <c r="AV39" s="379"/>
      <c r="AW39" s="379"/>
      <c r="AX39" s="379"/>
      <c r="AY39" s="647"/>
      <c r="AZ39" s="592" t="s">
        <v>201</v>
      </c>
      <c r="BA39" s="376"/>
      <c r="BB39" s="376"/>
      <c r="BC39" s="376"/>
      <c r="BD39" s="621"/>
      <c r="BE39" s="621"/>
      <c r="BF39" s="637"/>
      <c r="BG39" s="676" t="s">
        <v>58</v>
      </c>
      <c r="BH39" s="533"/>
      <c r="BI39" s="533"/>
      <c r="BJ39" s="533"/>
      <c r="BK39" s="533"/>
      <c r="BL39" s="7"/>
      <c r="BM39" s="598" t="s">
        <v>420</v>
      </c>
      <c r="BN39" s="598"/>
      <c r="BO39" s="598"/>
      <c r="BP39" s="598"/>
      <c r="BQ39" s="598"/>
      <c r="BR39" s="598"/>
      <c r="BS39" s="598"/>
      <c r="BT39" s="598"/>
      <c r="BU39" s="599"/>
      <c r="BV39" s="592">
        <v>89</v>
      </c>
      <c r="BW39" s="376"/>
      <c r="BX39" s="376"/>
      <c r="BY39" s="376"/>
      <c r="BZ39" s="376"/>
      <c r="CA39" s="376"/>
      <c r="CB39" s="604"/>
      <c r="CD39" s="597" t="s">
        <v>424</v>
      </c>
      <c r="CE39" s="598"/>
      <c r="CF39" s="598"/>
      <c r="CG39" s="598"/>
      <c r="CH39" s="598"/>
      <c r="CI39" s="598"/>
      <c r="CJ39" s="598"/>
      <c r="CK39" s="598"/>
      <c r="CL39" s="598"/>
      <c r="CM39" s="598"/>
      <c r="CN39" s="598"/>
      <c r="CO39" s="598"/>
      <c r="CP39" s="598"/>
      <c r="CQ39" s="599"/>
      <c r="CR39" s="592">
        <v>264464</v>
      </c>
      <c r="CS39" s="621"/>
      <c r="CT39" s="621"/>
      <c r="CU39" s="621"/>
      <c r="CV39" s="621"/>
      <c r="CW39" s="621"/>
      <c r="CX39" s="621"/>
      <c r="CY39" s="622"/>
      <c r="CZ39" s="600">
        <v>3.7</v>
      </c>
      <c r="DA39" s="623"/>
      <c r="DB39" s="623"/>
      <c r="DC39" s="624"/>
      <c r="DD39" s="603">
        <v>222999</v>
      </c>
      <c r="DE39" s="621"/>
      <c r="DF39" s="621"/>
      <c r="DG39" s="621"/>
      <c r="DH39" s="621"/>
      <c r="DI39" s="621"/>
      <c r="DJ39" s="621"/>
      <c r="DK39" s="622"/>
      <c r="DL39" s="603" t="s">
        <v>201</v>
      </c>
      <c r="DM39" s="621"/>
      <c r="DN39" s="621"/>
      <c r="DO39" s="621"/>
      <c r="DP39" s="621"/>
      <c r="DQ39" s="621"/>
      <c r="DR39" s="621"/>
      <c r="DS39" s="621"/>
      <c r="DT39" s="621"/>
      <c r="DU39" s="621"/>
      <c r="DV39" s="622"/>
      <c r="DW39" s="600" t="s">
        <v>201</v>
      </c>
      <c r="DX39" s="623"/>
      <c r="DY39" s="623"/>
      <c r="DZ39" s="623"/>
      <c r="EA39" s="623"/>
      <c r="EB39" s="623"/>
      <c r="EC39" s="625"/>
    </row>
    <row r="40" spans="2:133" ht="11.25" customHeight="1" x14ac:dyDescent="0.15">
      <c r="AQ40" s="646" t="s">
        <v>425</v>
      </c>
      <c r="AR40" s="379"/>
      <c r="AS40" s="379"/>
      <c r="AT40" s="379"/>
      <c r="AU40" s="379"/>
      <c r="AV40" s="379"/>
      <c r="AW40" s="379"/>
      <c r="AX40" s="379"/>
      <c r="AY40" s="647"/>
      <c r="AZ40" s="592">
        <v>92393</v>
      </c>
      <c r="BA40" s="376"/>
      <c r="BB40" s="376"/>
      <c r="BC40" s="376"/>
      <c r="BD40" s="621"/>
      <c r="BE40" s="621"/>
      <c r="BF40" s="637"/>
      <c r="BG40" s="676"/>
      <c r="BH40" s="533"/>
      <c r="BI40" s="533"/>
      <c r="BJ40" s="533"/>
      <c r="BK40" s="533"/>
      <c r="BL40" s="7"/>
      <c r="BM40" s="598" t="s">
        <v>340</v>
      </c>
      <c r="BN40" s="598"/>
      <c r="BO40" s="598"/>
      <c r="BP40" s="598"/>
      <c r="BQ40" s="598"/>
      <c r="BR40" s="598"/>
      <c r="BS40" s="598"/>
      <c r="BT40" s="598"/>
      <c r="BU40" s="599"/>
      <c r="BV40" s="592" t="s">
        <v>201</v>
      </c>
      <c r="BW40" s="376"/>
      <c r="BX40" s="376"/>
      <c r="BY40" s="376"/>
      <c r="BZ40" s="376"/>
      <c r="CA40" s="376"/>
      <c r="CB40" s="604"/>
      <c r="CD40" s="597" t="s">
        <v>363</v>
      </c>
      <c r="CE40" s="598"/>
      <c r="CF40" s="598"/>
      <c r="CG40" s="598"/>
      <c r="CH40" s="598"/>
      <c r="CI40" s="598"/>
      <c r="CJ40" s="598"/>
      <c r="CK40" s="598"/>
      <c r="CL40" s="598"/>
      <c r="CM40" s="598"/>
      <c r="CN40" s="598"/>
      <c r="CO40" s="598"/>
      <c r="CP40" s="598"/>
      <c r="CQ40" s="599"/>
      <c r="CR40" s="592">
        <v>3888</v>
      </c>
      <c r="CS40" s="376"/>
      <c r="CT40" s="376"/>
      <c r="CU40" s="376"/>
      <c r="CV40" s="376"/>
      <c r="CW40" s="376"/>
      <c r="CX40" s="376"/>
      <c r="CY40" s="593"/>
      <c r="CZ40" s="600">
        <v>0.1</v>
      </c>
      <c r="DA40" s="623"/>
      <c r="DB40" s="623"/>
      <c r="DC40" s="624"/>
      <c r="DD40" s="603" t="s">
        <v>201</v>
      </c>
      <c r="DE40" s="376"/>
      <c r="DF40" s="376"/>
      <c r="DG40" s="376"/>
      <c r="DH40" s="376"/>
      <c r="DI40" s="376"/>
      <c r="DJ40" s="376"/>
      <c r="DK40" s="593"/>
      <c r="DL40" s="603" t="s">
        <v>201</v>
      </c>
      <c r="DM40" s="376"/>
      <c r="DN40" s="376"/>
      <c r="DO40" s="376"/>
      <c r="DP40" s="376"/>
      <c r="DQ40" s="376"/>
      <c r="DR40" s="376"/>
      <c r="DS40" s="376"/>
      <c r="DT40" s="376"/>
      <c r="DU40" s="376"/>
      <c r="DV40" s="593"/>
      <c r="DW40" s="600" t="s">
        <v>201</v>
      </c>
      <c r="DX40" s="623"/>
      <c r="DY40" s="623"/>
      <c r="DZ40" s="623"/>
      <c r="EA40" s="623"/>
      <c r="EB40" s="623"/>
      <c r="EC40" s="625"/>
    </row>
    <row r="41" spans="2:133" ht="11.25" customHeight="1" x14ac:dyDescent="0.15">
      <c r="AQ41" s="655" t="s">
        <v>426</v>
      </c>
      <c r="AR41" s="656"/>
      <c r="AS41" s="656"/>
      <c r="AT41" s="656"/>
      <c r="AU41" s="656"/>
      <c r="AV41" s="656"/>
      <c r="AW41" s="656"/>
      <c r="AX41" s="656"/>
      <c r="AY41" s="657"/>
      <c r="AZ41" s="648">
        <v>506446</v>
      </c>
      <c r="BA41" s="649"/>
      <c r="BB41" s="649"/>
      <c r="BC41" s="649"/>
      <c r="BD41" s="639"/>
      <c r="BE41" s="639"/>
      <c r="BF41" s="641"/>
      <c r="BG41" s="549"/>
      <c r="BH41" s="550"/>
      <c r="BI41" s="550"/>
      <c r="BJ41" s="550"/>
      <c r="BK41" s="550"/>
      <c r="BL41" s="23"/>
      <c r="BM41" s="609" t="s">
        <v>427</v>
      </c>
      <c r="BN41" s="609"/>
      <c r="BO41" s="609"/>
      <c r="BP41" s="609"/>
      <c r="BQ41" s="609"/>
      <c r="BR41" s="609"/>
      <c r="BS41" s="609"/>
      <c r="BT41" s="609"/>
      <c r="BU41" s="610"/>
      <c r="BV41" s="648">
        <v>424</v>
      </c>
      <c r="BW41" s="649"/>
      <c r="BX41" s="649"/>
      <c r="BY41" s="649"/>
      <c r="BZ41" s="649"/>
      <c r="CA41" s="649"/>
      <c r="CB41" s="658"/>
      <c r="CD41" s="597" t="s">
        <v>286</v>
      </c>
      <c r="CE41" s="598"/>
      <c r="CF41" s="598"/>
      <c r="CG41" s="598"/>
      <c r="CH41" s="598"/>
      <c r="CI41" s="598"/>
      <c r="CJ41" s="598"/>
      <c r="CK41" s="598"/>
      <c r="CL41" s="598"/>
      <c r="CM41" s="598"/>
      <c r="CN41" s="598"/>
      <c r="CO41" s="598"/>
      <c r="CP41" s="598"/>
      <c r="CQ41" s="599"/>
      <c r="CR41" s="592" t="s">
        <v>201</v>
      </c>
      <c r="CS41" s="621"/>
      <c r="CT41" s="621"/>
      <c r="CU41" s="621"/>
      <c r="CV41" s="621"/>
      <c r="CW41" s="621"/>
      <c r="CX41" s="621"/>
      <c r="CY41" s="622"/>
      <c r="CZ41" s="600" t="s">
        <v>201</v>
      </c>
      <c r="DA41" s="623"/>
      <c r="DB41" s="623"/>
      <c r="DC41" s="624"/>
      <c r="DD41" s="603" t="s">
        <v>201</v>
      </c>
      <c r="DE41" s="621"/>
      <c r="DF41" s="621"/>
      <c r="DG41" s="621"/>
      <c r="DH41" s="621"/>
      <c r="DI41" s="621"/>
      <c r="DJ41" s="621"/>
      <c r="DK41" s="622"/>
      <c r="DL41" s="659"/>
      <c r="DM41" s="660"/>
      <c r="DN41" s="660"/>
      <c r="DO41" s="660"/>
      <c r="DP41" s="660"/>
      <c r="DQ41" s="660"/>
      <c r="DR41" s="660"/>
      <c r="DS41" s="660"/>
      <c r="DT41" s="660"/>
      <c r="DU41" s="660"/>
      <c r="DV41" s="661"/>
      <c r="DW41" s="662"/>
      <c r="DX41" s="663"/>
      <c r="DY41" s="663"/>
      <c r="DZ41" s="663"/>
      <c r="EA41" s="663"/>
      <c r="EB41" s="663"/>
      <c r="EC41" s="664"/>
    </row>
    <row r="42" spans="2:133" ht="11.25" customHeight="1" x14ac:dyDescent="0.15">
      <c r="B42" s="8" t="s">
        <v>51</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97" t="s">
        <v>280</v>
      </c>
      <c r="CE42" s="598"/>
      <c r="CF42" s="598"/>
      <c r="CG42" s="598"/>
      <c r="CH42" s="598"/>
      <c r="CI42" s="598"/>
      <c r="CJ42" s="598"/>
      <c r="CK42" s="598"/>
      <c r="CL42" s="598"/>
      <c r="CM42" s="598"/>
      <c r="CN42" s="598"/>
      <c r="CO42" s="598"/>
      <c r="CP42" s="598"/>
      <c r="CQ42" s="599"/>
      <c r="CR42" s="592">
        <v>402023</v>
      </c>
      <c r="CS42" s="376"/>
      <c r="CT42" s="376"/>
      <c r="CU42" s="376"/>
      <c r="CV42" s="376"/>
      <c r="CW42" s="376"/>
      <c r="CX42" s="376"/>
      <c r="CY42" s="593"/>
      <c r="CZ42" s="600">
        <v>5.6</v>
      </c>
      <c r="DA42" s="382"/>
      <c r="DB42" s="382"/>
      <c r="DC42" s="665"/>
      <c r="DD42" s="603">
        <v>192344</v>
      </c>
      <c r="DE42" s="376"/>
      <c r="DF42" s="376"/>
      <c r="DG42" s="376"/>
      <c r="DH42" s="376"/>
      <c r="DI42" s="376"/>
      <c r="DJ42" s="376"/>
      <c r="DK42" s="593"/>
      <c r="DL42" s="659"/>
      <c r="DM42" s="660"/>
      <c r="DN42" s="660"/>
      <c r="DO42" s="660"/>
      <c r="DP42" s="660"/>
      <c r="DQ42" s="660"/>
      <c r="DR42" s="660"/>
      <c r="DS42" s="660"/>
      <c r="DT42" s="660"/>
      <c r="DU42" s="660"/>
      <c r="DV42" s="661"/>
      <c r="DW42" s="662"/>
      <c r="DX42" s="663"/>
      <c r="DY42" s="663"/>
      <c r="DZ42" s="663"/>
      <c r="EA42" s="663"/>
      <c r="EB42" s="663"/>
      <c r="EC42" s="664"/>
    </row>
    <row r="43" spans="2:133" ht="11.25" customHeight="1" x14ac:dyDescent="0.15">
      <c r="B43" s="44" t="s">
        <v>402</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97" t="s">
        <v>83</v>
      </c>
      <c r="CE43" s="598"/>
      <c r="CF43" s="598"/>
      <c r="CG43" s="598"/>
      <c r="CH43" s="598"/>
      <c r="CI43" s="598"/>
      <c r="CJ43" s="598"/>
      <c r="CK43" s="598"/>
      <c r="CL43" s="598"/>
      <c r="CM43" s="598"/>
      <c r="CN43" s="598"/>
      <c r="CO43" s="598"/>
      <c r="CP43" s="598"/>
      <c r="CQ43" s="599"/>
      <c r="CR43" s="592">
        <v>12235</v>
      </c>
      <c r="CS43" s="621"/>
      <c r="CT43" s="621"/>
      <c r="CU43" s="621"/>
      <c r="CV43" s="621"/>
      <c r="CW43" s="621"/>
      <c r="CX43" s="621"/>
      <c r="CY43" s="622"/>
      <c r="CZ43" s="600">
        <v>0.2</v>
      </c>
      <c r="DA43" s="623"/>
      <c r="DB43" s="623"/>
      <c r="DC43" s="624"/>
      <c r="DD43" s="603">
        <v>12235</v>
      </c>
      <c r="DE43" s="621"/>
      <c r="DF43" s="621"/>
      <c r="DG43" s="621"/>
      <c r="DH43" s="621"/>
      <c r="DI43" s="621"/>
      <c r="DJ43" s="621"/>
      <c r="DK43" s="622"/>
      <c r="DL43" s="659"/>
      <c r="DM43" s="660"/>
      <c r="DN43" s="660"/>
      <c r="DO43" s="660"/>
      <c r="DP43" s="660"/>
      <c r="DQ43" s="660"/>
      <c r="DR43" s="660"/>
      <c r="DS43" s="660"/>
      <c r="DT43" s="660"/>
      <c r="DU43" s="660"/>
      <c r="DV43" s="661"/>
      <c r="DW43" s="662"/>
      <c r="DX43" s="663"/>
      <c r="DY43" s="663"/>
      <c r="DZ43" s="663"/>
      <c r="EA43" s="663"/>
      <c r="EB43" s="663"/>
      <c r="EC43" s="664"/>
    </row>
    <row r="44" spans="2:133" ht="11.25" customHeight="1" x14ac:dyDescent="0.15">
      <c r="B44" s="45" t="s">
        <v>267</v>
      </c>
      <c r="CD44" s="572" t="s">
        <v>177</v>
      </c>
      <c r="CE44" s="565"/>
      <c r="CF44" s="597" t="s">
        <v>428</v>
      </c>
      <c r="CG44" s="598"/>
      <c r="CH44" s="598"/>
      <c r="CI44" s="598"/>
      <c r="CJ44" s="598"/>
      <c r="CK44" s="598"/>
      <c r="CL44" s="598"/>
      <c r="CM44" s="598"/>
      <c r="CN44" s="598"/>
      <c r="CO44" s="598"/>
      <c r="CP44" s="598"/>
      <c r="CQ44" s="599"/>
      <c r="CR44" s="592">
        <v>367320</v>
      </c>
      <c r="CS44" s="376"/>
      <c r="CT44" s="376"/>
      <c r="CU44" s="376"/>
      <c r="CV44" s="376"/>
      <c r="CW44" s="376"/>
      <c r="CX44" s="376"/>
      <c r="CY44" s="593"/>
      <c r="CZ44" s="600">
        <v>5.2</v>
      </c>
      <c r="DA44" s="382"/>
      <c r="DB44" s="382"/>
      <c r="DC44" s="665"/>
      <c r="DD44" s="603">
        <v>172590</v>
      </c>
      <c r="DE44" s="376"/>
      <c r="DF44" s="376"/>
      <c r="DG44" s="376"/>
      <c r="DH44" s="376"/>
      <c r="DI44" s="376"/>
      <c r="DJ44" s="376"/>
      <c r="DK44" s="593"/>
      <c r="DL44" s="659"/>
      <c r="DM44" s="660"/>
      <c r="DN44" s="660"/>
      <c r="DO44" s="660"/>
      <c r="DP44" s="660"/>
      <c r="DQ44" s="660"/>
      <c r="DR44" s="660"/>
      <c r="DS44" s="660"/>
      <c r="DT44" s="660"/>
      <c r="DU44" s="660"/>
      <c r="DV44" s="661"/>
      <c r="DW44" s="662"/>
      <c r="DX44" s="663"/>
      <c r="DY44" s="663"/>
      <c r="DZ44" s="663"/>
      <c r="EA44" s="663"/>
      <c r="EB44" s="663"/>
      <c r="EC44" s="664"/>
    </row>
    <row r="45" spans="2:133" ht="11.25" customHeight="1" x14ac:dyDescent="0.15">
      <c r="CD45" s="573"/>
      <c r="CE45" s="568"/>
      <c r="CF45" s="597" t="s">
        <v>429</v>
      </c>
      <c r="CG45" s="598"/>
      <c r="CH45" s="598"/>
      <c r="CI45" s="598"/>
      <c r="CJ45" s="598"/>
      <c r="CK45" s="598"/>
      <c r="CL45" s="598"/>
      <c r="CM45" s="598"/>
      <c r="CN45" s="598"/>
      <c r="CO45" s="598"/>
      <c r="CP45" s="598"/>
      <c r="CQ45" s="599"/>
      <c r="CR45" s="592">
        <v>114159</v>
      </c>
      <c r="CS45" s="621"/>
      <c r="CT45" s="621"/>
      <c r="CU45" s="621"/>
      <c r="CV45" s="621"/>
      <c r="CW45" s="621"/>
      <c r="CX45" s="621"/>
      <c r="CY45" s="622"/>
      <c r="CZ45" s="600">
        <v>1.6</v>
      </c>
      <c r="DA45" s="623"/>
      <c r="DB45" s="623"/>
      <c r="DC45" s="624"/>
      <c r="DD45" s="603">
        <v>6179</v>
      </c>
      <c r="DE45" s="621"/>
      <c r="DF45" s="621"/>
      <c r="DG45" s="621"/>
      <c r="DH45" s="621"/>
      <c r="DI45" s="621"/>
      <c r="DJ45" s="621"/>
      <c r="DK45" s="622"/>
      <c r="DL45" s="659"/>
      <c r="DM45" s="660"/>
      <c r="DN45" s="660"/>
      <c r="DO45" s="660"/>
      <c r="DP45" s="660"/>
      <c r="DQ45" s="660"/>
      <c r="DR45" s="660"/>
      <c r="DS45" s="660"/>
      <c r="DT45" s="660"/>
      <c r="DU45" s="660"/>
      <c r="DV45" s="661"/>
      <c r="DW45" s="662"/>
      <c r="DX45" s="663"/>
      <c r="DY45" s="663"/>
      <c r="DZ45" s="663"/>
      <c r="EA45" s="663"/>
      <c r="EB45" s="663"/>
      <c r="EC45" s="664"/>
    </row>
    <row r="46" spans="2:133" ht="11.25" customHeight="1" x14ac:dyDescent="0.15">
      <c r="CD46" s="573"/>
      <c r="CE46" s="568"/>
      <c r="CF46" s="597" t="s">
        <v>430</v>
      </c>
      <c r="CG46" s="598"/>
      <c r="CH46" s="598"/>
      <c r="CI46" s="598"/>
      <c r="CJ46" s="598"/>
      <c r="CK46" s="598"/>
      <c r="CL46" s="598"/>
      <c r="CM46" s="598"/>
      <c r="CN46" s="598"/>
      <c r="CO46" s="598"/>
      <c r="CP46" s="598"/>
      <c r="CQ46" s="599"/>
      <c r="CR46" s="592">
        <v>236834</v>
      </c>
      <c r="CS46" s="376"/>
      <c r="CT46" s="376"/>
      <c r="CU46" s="376"/>
      <c r="CV46" s="376"/>
      <c r="CW46" s="376"/>
      <c r="CX46" s="376"/>
      <c r="CY46" s="593"/>
      <c r="CZ46" s="600">
        <v>3.3</v>
      </c>
      <c r="DA46" s="382"/>
      <c r="DB46" s="382"/>
      <c r="DC46" s="665"/>
      <c r="DD46" s="603">
        <v>158324</v>
      </c>
      <c r="DE46" s="376"/>
      <c r="DF46" s="376"/>
      <c r="DG46" s="376"/>
      <c r="DH46" s="376"/>
      <c r="DI46" s="376"/>
      <c r="DJ46" s="376"/>
      <c r="DK46" s="593"/>
      <c r="DL46" s="659"/>
      <c r="DM46" s="660"/>
      <c r="DN46" s="660"/>
      <c r="DO46" s="660"/>
      <c r="DP46" s="660"/>
      <c r="DQ46" s="660"/>
      <c r="DR46" s="660"/>
      <c r="DS46" s="660"/>
      <c r="DT46" s="660"/>
      <c r="DU46" s="660"/>
      <c r="DV46" s="661"/>
      <c r="DW46" s="662"/>
      <c r="DX46" s="663"/>
      <c r="DY46" s="663"/>
      <c r="DZ46" s="663"/>
      <c r="EA46" s="663"/>
      <c r="EB46" s="663"/>
      <c r="EC46" s="664"/>
    </row>
    <row r="47" spans="2:133" ht="11.25" customHeight="1" x14ac:dyDescent="0.15">
      <c r="CD47" s="573"/>
      <c r="CE47" s="568"/>
      <c r="CF47" s="597" t="s">
        <v>432</v>
      </c>
      <c r="CG47" s="598"/>
      <c r="CH47" s="598"/>
      <c r="CI47" s="598"/>
      <c r="CJ47" s="598"/>
      <c r="CK47" s="598"/>
      <c r="CL47" s="598"/>
      <c r="CM47" s="598"/>
      <c r="CN47" s="598"/>
      <c r="CO47" s="598"/>
      <c r="CP47" s="598"/>
      <c r="CQ47" s="599"/>
      <c r="CR47" s="592">
        <v>34703</v>
      </c>
      <c r="CS47" s="621"/>
      <c r="CT47" s="621"/>
      <c r="CU47" s="621"/>
      <c r="CV47" s="621"/>
      <c r="CW47" s="621"/>
      <c r="CX47" s="621"/>
      <c r="CY47" s="622"/>
      <c r="CZ47" s="600">
        <v>0.5</v>
      </c>
      <c r="DA47" s="623"/>
      <c r="DB47" s="623"/>
      <c r="DC47" s="624"/>
      <c r="DD47" s="603">
        <v>19754</v>
      </c>
      <c r="DE47" s="621"/>
      <c r="DF47" s="621"/>
      <c r="DG47" s="621"/>
      <c r="DH47" s="621"/>
      <c r="DI47" s="621"/>
      <c r="DJ47" s="621"/>
      <c r="DK47" s="622"/>
      <c r="DL47" s="659"/>
      <c r="DM47" s="660"/>
      <c r="DN47" s="660"/>
      <c r="DO47" s="660"/>
      <c r="DP47" s="660"/>
      <c r="DQ47" s="660"/>
      <c r="DR47" s="660"/>
      <c r="DS47" s="660"/>
      <c r="DT47" s="660"/>
      <c r="DU47" s="660"/>
      <c r="DV47" s="661"/>
      <c r="DW47" s="662"/>
      <c r="DX47" s="663"/>
      <c r="DY47" s="663"/>
      <c r="DZ47" s="663"/>
      <c r="EA47" s="663"/>
      <c r="EB47" s="663"/>
      <c r="EC47" s="664"/>
    </row>
    <row r="48" spans="2:133" x14ac:dyDescent="0.15">
      <c r="CD48" s="574"/>
      <c r="CE48" s="576"/>
      <c r="CF48" s="597" t="s">
        <v>433</v>
      </c>
      <c r="CG48" s="598"/>
      <c r="CH48" s="598"/>
      <c r="CI48" s="598"/>
      <c r="CJ48" s="598"/>
      <c r="CK48" s="598"/>
      <c r="CL48" s="598"/>
      <c r="CM48" s="598"/>
      <c r="CN48" s="598"/>
      <c r="CO48" s="598"/>
      <c r="CP48" s="598"/>
      <c r="CQ48" s="599"/>
      <c r="CR48" s="592" t="s">
        <v>201</v>
      </c>
      <c r="CS48" s="376"/>
      <c r="CT48" s="376"/>
      <c r="CU48" s="376"/>
      <c r="CV48" s="376"/>
      <c r="CW48" s="376"/>
      <c r="CX48" s="376"/>
      <c r="CY48" s="593"/>
      <c r="CZ48" s="600" t="s">
        <v>201</v>
      </c>
      <c r="DA48" s="382"/>
      <c r="DB48" s="382"/>
      <c r="DC48" s="665"/>
      <c r="DD48" s="603" t="s">
        <v>201</v>
      </c>
      <c r="DE48" s="376"/>
      <c r="DF48" s="376"/>
      <c r="DG48" s="376"/>
      <c r="DH48" s="376"/>
      <c r="DI48" s="376"/>
      <c r="DJ48" s="376"/>
      <c r="DK48" s="593"/>
      <c r="DL48" s="659"/>
      <c r="DM48" s="660"/>
      <c r="DN48" s="660"/>
      <c r="DO48" s="660"/>
      <c r="DP48" s="660"/>
      <c r="DQ48" s="660"/>
      <c r="DR48" s="660"/>
      <c r="DS48" s="660"/>
      <c r="DT48" s="660"/>
      <c r="DU48" s="660"/>
      <c r="DV48" s="661"/>
      <c r="DW48" s="662"/>
      <c r="DX48" s="663"/>
      <c r="DY48" s="663"/>
      <c r="DZ48" s="663"/>
      <c r="EA48" s="663"/>
      <c r="EB48" s="663"/>
      <c r="EC48" s="664"/>
    </row>
    <row r="49" spans="82:133" ht="11.25" customHeight="1" x14ac:dyDescent="0.15">
      <c r="CD49" s="608" t="s">
        <v>193</v>
      </c>
      <c r="CE49" s="609"/>
      <c r="CF49" s="609"/>
      <c r="CG49" s="609"/>
      <c r="CH49" s="609"/>
      <c r="CI49" s="609"/>
      <c r="CJ49" s="609"/>
      <c r="CK49" s="609"/>
      <c r="CL49" s="609"/>
      <c r="CM49" s="609"/>
      <c r="CN49" s="609"/>
      <c r="CO49" s="609"/>
      <c r="CP49" s="609"/>
      <c r="CQ49" s="610"/>
      <c r="CR49" s="648">
        <v>7130427</v>
      </c>
      <c r="CS49" s="639"/>
      <c r="CT49" s="639"/>
      <c r="CU49" s="639"/>
      <c r="CV49" s="639"/>
      <c r="CW49" s="639"/>
      <c r="CX49" s="639"/>
      <c r="CY49" s="666"/>
      <c r="CZ49" s="653">
        <v>100</v>
      </c>
      <c r="DA49" s="667"/>
      <c r="DB49" s="667"/>
      <c r="DC49" s="668"/>
      <c r="DD49" s="669">
        <v>5795438</v>
      </c>
      <c r="DE49" s="639"/>
      <c r="DF49" s="639"/>
      <c r="DG49" s="639"/>
      <c r="DH49" s="639"/>
      <c r="DI49" s="639"/>
      <c r="DJ49" s="639"/>
      <c r="DK49" s="666"/>
      <c r="DL49" s="670"/>
      <c r="DM49" s="671"/>
      <c r="DN49" s="671"/>
      <c r="DO49" s="671"/>
      <c r="DP49" s="671"/>
      <c r="DQ49" s="671"/>
      <c r="DR49" s="671"/>
      <c r="DS49" s="671"/>
      <c r="DT49" s="671"/>
      <c r="DU49" s="671"/>
      <c r="DV49" s="672"/>
      <c r="DW49" s="673"/>
      <c r="DX49" s="674"/>
      <c r="DY49" s="674"/>
      <c r="DZ49" s="674"/>
      <c r="EA49" s="674"/>
      <c r="EB49" s="674"/>
      <c r="EC49" s="675"/>
    </row>
    <row r="50" spans="82:133" hidden="1" x14ac:dyDescent="0.15"/>
    <row r="51" spans="82:133" hidden="1" x14ac:dyDescent="0.15"/>
    <row r="52" spans="82:133" hidden="1" x14ac:dyDescent="0.15"/>
    <row r="53" spans="82:133" hidden="1" x14ac:dyDescent="0.15"/>
  </sheetData>
  <sheetProtection algorithmName="SHA-512" hashValue="I7DD7imPwoMux9Owuofdb69yWIIeqSXF+Ae2wuNLx87H8hAqPDoqXuTZXJX6O2rEFNVHgOYfywhXIJRbR+YpYg==" saltValue="hOFUhPH4r2Xcg1UVq0SAEg=="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298</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80" t="s">
        <v>75</v>
      </c>
      <c r="DK2" s="681"/>
      <c r="DL2" s="681"/>
      <c r="DM2" s="681"/>
      <c r="DN2" s="681"/>
      <c r="DO2" s="682"/>
      <c r="DP2" s="69"/>
      <c r="DQ2" s="680" t="s">
        <v>302</v>
      </c>
      <c r="DR2" s="681"/>
      <c r="DS2" s="681"/>
      <c r="DT2" s="681"/>
      <c r="DU2" s="681"/>
      <c r="DV2" s="681"/>
      <c r="DW2" s="681"/>
      <c r="DX2" s="681"/>
      <c r="DY2" s="681"/>
      <c r="DZ2" s="682"/>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83" t="s">
        <v>434</v>
      </c>
      <c r="B4" s="683"/>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3"/>
      <c r="AZ4" s="63"/>
      <c r="BA4" s="63"/>
      <c r="BB4" s="63"/>
      <c r="BC4" s="63"/>
      <c r="BD4" s="63"/>
      <c r="BE4" s="81"/>
      <c r="BF4" s="81"/>
      <c r="BG4" s="81"/>
      <c r="BH4" s="81"/>
      <c r="BI4" s="81"/>
      <c r="BJ4" s="81"/>
      <c r="BK4" s="81"/>
      <c r="BL4" s="81"/>
      <c r="BM4" s="81"/>
      <c r="BN4" s="81"/>
      <c r="BO4" s="81"/>
      <c r="BP4" s="81"/>
      <c r="BQ4" s="63" t="s">
        <v>435</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948" t="s">
        <v>436</v>
      </c>
      <c r="B5" s="949"/>
      <c r="C5" s="949"/>
      <c r="D5" s="949"/>
      <c r="E5" s="949"/>
      <c r="F5" s="949"/>
      <c r="G5" s="949"/>
      <c r="H5" s="949"/>
      <c r="I5" s="949"/>
      <c r="J5" s="949"/>
      <c r="K5" s="949"/>
      <c r="L5" s="949"/>
      <c r="M5" s="949"/>
      <c r="N5" s="949"/>
      <c r="O5" s="949"/>
      <c r="P5" s="950"/>
      <c r="Q5" s="954" t="s">
        <v>180</v>
      </c>
      <c r="R5" s="955"/>
      <c r="S5" s="955"/>
      <c r="T5" s="955"/>
      <c r="U5" s="956"/>
      <c r="V5" s="954" t="s">
        <v>437</v>
      </c>
      <c r="W5" s="955"/>
      <c r="X5" s="955"/>
      <c r="Y5" s="955"/>
      <c r="Z5" s="956"/>
      <c r="AA5" s="954" t="s">
        <v>438</v>
      </c>
      <c r="AB5" s="955"/>
      <c r="AC5" s="955"/>
      <c r="AD5" s="955"/>
      <c r="AE5" s="955"/>
      <c r="AF5" s="960" t="s">
        <v>161</v>
      </c>
      <c r="AG5" s="955"/>
      <c r="AH5" s="955"/>
      <c r="AI5" s="955"/>
      <c r="AJ5" s="961"/>
      <c r="AK5" s="955" t="s">
        <v>439</v>
      </c>
      <c r="AL5" s="955"/>
      <c r="AM5" s="955"/>
      <c r="AN5" s="955"/>
      <c r="AO5" s="956"/>
      <c r="AP5" s="954" t="s">
        <v>440</v>
      </c>
      <c r="AQ5" s="955"/>
      <c r="AR5" s="955"/>
      <c r="AS5" s="955"/>
      <c r="AT5" s="956"/>
      <c r="AU5" s="954" t="s">
        <v>442</v>
      </c>
      <c r="AV5" s="955"/>
      <c r="AW5" s="955"/>
      <c r="AX5" s="955"/>
      <c r="AY5" s="961"/>
      <c r="AZ5" s="72"/>
      <c r="BA5" s="72"/>
      <c r="BB5" s="72"/>
      <c r="BC5" s="72"/>
      <c r="BD5" s="72"/>
      <c r="BE5" s="84"/>
      <c r="BF5" s="84"/>
      <c r="BG5" s="84"/>
      <c r="BH5" s="84"/>
      <c r="BI5" s="84"/>
      <c r="BJ5" s="84"/>
      <c r="BK5" s="84"/>
      <c r="BL5" s="84"/>
      <c r="BM5" s="84"/>
      <c r="BN5" s="84"/>
      <c r="BO5" s="84"/>
      <c r="BP5" s="84"/>
      <c r="BQ5" s="948" t="s">
        <v>443</v>
      </c>
      <c r="BR5" s="949"/>
      <c r="BS5" s="949"/>
      <c r="BT5" s="949"/>
      <c r="BU5" s="949"/>
      <c r="BV5" s="949"/>
      <c r="BW5" s="949"/>
      <c r="BX5" s="949"/>
      <c r="BY5" s="949"/>
      <c r="BZ5" s="949"/>
      <c r="CA5" s="949"/>
      <c r="CB5" s="949"/>
      <c r="CC5" s="949"/>
      <c r="CD5" s="949"/>
      <c r="CE5" s="949"/>
      <c r="CF5" s="949"/>
      <c r="CG5" s="950"/>
      <c r="CH5" s="954" t="s">
        <v>359</v>
      </c>
      <c r="CI5" s="955"/>
      <c r="CJ5" s="955"/>
      <c r="CK5" s="955"/>
      <c r="CL5" s="956"/>
      <c r="CM5" s="954" t="s">
        <v>319</v>
      </c>
      <c r="CN5" s="955"/>
      <c r="CO5" s="955"/>
      <c r="CP5" s="955"/>
      <c r="CQ5" s="956"/>
      <c r="CR5" s="954" t="s">
        <v>248</v>
      </c>
      <c r="CS5" s="955"/>
      <c r="CT5" s="955"/>
      <c r="CU5" s="955"/>
      <c r="CV5" s="956"/>
      <c r="CW5" s="954" t="s">
        <v>52</v>
      </c>
      <c r="CX5" s="955"/>
      <c r="CY5" s="955"/>
      <c r="CZ5" s="955"/>
      <c r="DA5" s="956"/>
      <c r="DB5" s="954" t="s">
        <v>413</v>
      </c>
      <c r="DC5" s="955"/>
      <c r="DD5" s="955"/>
      <c r="DE5" s="955"/>
      <c r="DF5" s="956"/>
      <c r="DG5" s="964" t="s">
        <v>246</v>
      </c>
      <c r="DH5" s="965"/>
      <c r="DI5" s="965"/>
      <c r="DJ5" s="965"/>
      <c r="DK5" s="966"/>
      <c r="DL5" s="964" t="s">
        <v>445</v>
      </c>
      <c r="DM5" s="965"/>
      <c r="DN5" s="965"/>
      <c r="DO5" s="965"/>
      <c r="DP5" s="966"/>
      <c r="DQ5" s="954" t="s">
        <v>447</v>
      </c>
      <c r="DR5" s="955"/>
      <c r="DS5" s="955"/>
      <c r="DT5" s="955"/>
      <c r="DU5" s="956"/>
      <c r="DV5" s="954" t="s">
        <v>442</v>
      </c>
      <c r="DW5" s="955"/>
      <c r="DX5" s="955"/>
      <c r="DY5" s="955"/>
      <c r="DZ5" s="961"/>
      <c r="EA5" s="81"/>
    </row>
    <row r="6" spans="1:131" s="53" customFormat="1" ht="26.25" customHeight="1" x14ac:dyDescent="0.15">
      <c r="A6" s="951"/>
      <c r="B6" s="952"/>
      <c r="C6" s="952"/>
      <c r="D6" s="952"/>
      <c r="E6" s="952"/>
      <c r="F6" s="952"/>
      <c r="G6" s="952"/>
      <c r="H6" s="952"/>
      <c r="I6" s="952"/>
      <c r="J6" s="952"/>
      <c r="K6" s="952"/>
      <c r="L6" s="952"/>
      <c r="M6" s="952"/>
      <c r="N6" s="952"/>
      <c r="O6" s="952"/>
      <c r="P6" s="953"/>
      <c r="Q6" s="957"/>
      <c r="R6" s="958"/>
      <c r="S6" s="958"/>
      <c r="T6" s="958"/>
      <c r="U6" s="959"/>
      <c r="V6" s="957"/>
      <c r="W6" s="958"/>
      <c r="X6" s="958"/>
      <c r="Y6" s="958"/>
      <c r="Z6" s="959"/>
      <c r="AA6" s="957"/>
      <c r="AB6" s="958"/>
      <c r="AC6" s="958"/>
      <c r="AD6" s="958"/>
      <c r="AE6" s="958"/>
      <c r="AF6" s="962"/>
      <c r="AG6" s="958"/>
      <c r="AH6" s="958"/>
      <c r="AI6" s="958"/>
      <c r="AJ6" s="963"/>
      <c r="AK6" s="958"/>
      <c r="AL6" s="958"/>
      <c r="AM6" s="958"/>
      <c r="AN6" s="958"/>
      <c r="AO6" s="959"/>
      <c r="AP6" s="957"/>
      <c r="AQ6" s="958"/>
      <c r="AR6" s="958"/>
      <c r="AS6" s="958"/>
      <c r="AT6" s="959"/>
      <c r="AU6" s="957"/>
      <c r="AV6" s="958"/>
      <c r="AW6" s="958"/>
      <c r="AX6" s="958"/>
      <c r="AY6" s="963"/>
      <c r="AZ6" s="63"/>
      <c r="BA6" s="63"/>
      <c r="BB6" s="63"/>
      <c r="BC6" s="63"/>
      <c r="BD6" s="63"/>
      <c r="BE6" s="81"/>
      <c r="BF6" s="81"/>
      <c r="BG6" s="81"/>
      <c r="BH6" s="81"/>
      <c r="BI6" s="81"/>
      <c r="BJ6" s="81"/>
      <c r="BK6" s="81"/>
      <c r="BL6" s="81"/>
      <c r="BM6" s="81"/>
      <c r="BN6" s="81"/>
      <c r="BO6" s="81"/>
      <c r="BP6" s="81"/>
      <c r="BQ6" s="951"/>
      <c r="BR6" s="952"/>
      <c r="BS6" s="952"/>
      <c r="BT6" s="952"/>
      <c r="BU6" s="952"/>
      <c r="BV6" s="952"/>
      <c r="BW6" s="952"/>
      <c r="BX6" s="952"/>
      <c r="BY6" s="952"/>
      <c r="BZ6" s="952"/>
      <c r="CA6" s="952"/>
      <c r="CB6" s="952"/>
      <c r="CC6" s="952"/>
      <c r="CD6" s="952"/>
      <c r="CE6" s="952"/>
      <c r="CF6" s="952"/>
      <c r="CG6" s="953"/>
      <c r="CH6" s="957"/>
      <c r="CI6" s="958"/>
      <c r="CJ6" s="958"/>
      <c r="CK6" s="958"/>
      <c r="CL6" s="959"/>
      <c r="CM6" s="957"/>
      <c r="CN6" s="958"/>
      <c r="CO6" s="958"/>
      <c r="CP6" s="958"/>
      <c r="CQ6" s="959"/>
      <c r="CR6" s="957"/>
      <c r="CS6" s="958"/>
      <c r="CT6" s="958"/>
      <c r="CU6" s="958"/>
      <c r="CV6" s="959"/>
      <c r="CW6" s="957"/>
      <c r="CX6" s="958"/>
      <c r="CY6" s="958"/>
      <c r="CZ6" s="958"/>
      <c r="DA6" s="959"/>
      <c r="DB6" s="957"/>
      <c r="DC6" s="958"/>
      <c r="DD6" s="958"/>
      <c r="DE6" s="958"/>
      <c r="DF6" s="959"/>
      <c r="DG6" s="967"/>
      <c r="DH6" s="968"/>
      <c r="DI6" s="968"/>
      <c r="DJ6" s="968"/>
      <c r="DK6" s="969"/>
      <c r="DL6" s="967"/>
      <c r="DM6" s="968"/>
      <c r="DN6" s="968"/>
      <c r="DO6" s="968"/>
      <c r="DP6" s="969"/>
      <c r="DQ6" s="957"/>
      <c r="DR6" s="958"/>
      <c r="DS6" s="958"/>
      <c r="DT6" s="958"/>
      <c r="DU6" s="959"/>
      <c r="DV6" s="957"/>
      <c r="DW6" s="958"/>
      <c r="DX6" s="958"/>
      <c r="DY6" s="958"/>
      <c r="DZ6" s="963"/>
      <c r="EA6" s="81"/>
    </row>
    <row r="7" spans="1:131" s="53" customFormat="1" ht="26.25" customHeight="1" x14ac:dyDescent="0.15">
      <c r="A7" s="58">
        <v>1</v>
      </c>
      <c r="B7" s="684" t="s">
        <v>448</v>
      </c>
      <c r="C7" s="685"/>
      <c r="D7" s="685"/>
      <c r="E7" s="685"/>
      <c r="F7" s="685"/>
      <c r="G7" s="685"/>
      <c r="H7" s="685"/>
      <c r="I7" s="685"/>
      <c r="J7" s="685"/>
      <c r="K7" s="685"/>
      <c r="L7" s="685"/>
      <c r="M7" s="685"/>
      <c r="N7" s="685"/>
      <c r="O7" s="685"/>
      <c r="P7" s="686"/>
      <c r="Q7" s="687">
        <v>7393</v>
      </c>
      <c r="R7" s="688"/>
      <c r="S7" s="688"/>
      <c r="T7" s="688"/>
      <c r="U7" s="688"/>
      <c r="V7" s="688">
        <v>7094</v>
      </c>
      <c r="W7" s="688"/>
      <c r="X7" s="688"/>
      <c r="Y7" s="688"/>
      <c r="Z7" s="688"/>
      <c r="AA7" s="688">
        <v>299</v>
      </c>
      <c r="AB7" s="688"/>
      <c r="AC7" s="688"/>
      <c r="AD7" s="688"/>
      <c r="AE7" s="689"/>
      <c r="AF7" s="690">
        <v>161</v>
      </c>
      <c r="AG7" s="691"/>
      <c r="AH7" s="691"/>
      <c r="AI7" s="691"/>
      <c r="AJ7" s="692"/>
      <c r="AK7" s="693">
        <v>200</v>
      </c>
      <c r="AL7" s="688"/>
      <c r="AM7" s="688"/>
      <c r="AN7" s="688"/>
      <c r="AO7" s="688"/>
      <c r="AP7" s="688">
        <v>8461</v>
      </c>
      <c r="AQ7" s="688"/>
      <c r="AR7" s="688"/>
      <c r="AS7" s="688"/>
      <c r="AT7" s="688"/>
      <c r="AU7" s="694"/>
      <c r="AV7" s="694"/>
      <c r="AW7" s="694"/>
      <c r="AX7" s="694"/>
      <c r="AY7" s="695"/>
      <c r="AZ7" s="63"/>
      <c r="BA7" s="63"/>
      <c r="BB7" s="63"/>
      <c r="BC7" s="63"/>
      <c r="BD7" s="63"/>
      <c r="BE7" s="81"/>
      <c r="BF7" s="81"/>
      <c r="BG7" s="81"/>
      <c r="BH7" s="81"/>
      <c r="BI7" s="81"/>
      <c r="BJ7" s="81"/>
      <c r="BK7" s="81"/>
      <c r="BL7" s="81"/>
      <c r="BM7" s="81"/>
      <c r="BN7" s="81"/>
      <c r="BO7" s="81"/>
      <c r="BP7" s="81"/>
      <c r="BQ7" s="58">
        <v>1</v>
      </c>
      <c r="BR7" s="86"/>
      <c r="BS7" s="684"/>
      <c r="BT7" s="685"/>
      <c r="BU7" s="685"/>
      <c r="BV7" s="685"/>
      <c r="BW7" s="685"/>
      <c r="BX7" s="685"/>
      <c r="BY7" s="685"/>
      <c r="BZ7" s="685"/>
      <c r="CA7" s="685"/>
      <c r="CB7" s="685"/>
      <c r="CC7" s="685"/>
      <c r="CD7" s="685"/>
      <c r="CE7" s="685"/>
      <c r="CF7" s="685"/>
      <c r="CG7" s="686"/>
      <c r="CH7" s="696"/>
      <c r="CI7" s="697"/>
      <c r="CJ7" s="697"/>
      <c r="CK7" s="697"/>
      <c r="CL7" s="698"/>
      <c r="CM7" s="696"/>
      <c r="CN7" s="697"/>
      <c r="CO7" s="697"/>
      <c r="CP7" s="697"/>
      <c r="CQ7" s="698"/>
      <c r="CR7" s="696"/>
      <c r="CS7" s="697"/>
      <c r="CT7" s="697"/>
      <c r="CU7" s="697"/>
      <c r="CV7" s="698"/>
      <c r="CW7" s="696"/>
      <c r="CX7" s="697"/>
      <c r="CY7" s="697"/>
      <c r="CZ7" s="697"/>
      <c r="DA7" s="698"/>
      <c r="DB7" s="696"/>
      <c r="DC7" s="697"/>
      <c r="DD7" s="697"/>
      <c r="DE7" s="697"/>
      <c r="DF7" s="698"/>
      <c r="DG7" s="696"/>
      <c r="DH7" s="697"/>
      <c r="DI7" s="697"/>
      <c r="DJ7" s="697"/>
      <c r="DK7" s="698"/>
      <c r="DL7" s="696"/>
      <c r="DM7" s="697"/>
      <c r="DN7" s="697"/>
      <c r="DO7" s="697"/>
      <c r="DP7" s="698"/>
      <c r="DQ7" s="696"/>
      <c r="DR7" s="697"/>
      <c r="DS7" s="697"/>
      <c r="DT7" s="697"/>
      <c r="DU7" s="698"/>
      <c r="DV7" s="684"/>
      <c r="DW7" s="685"/>
      <c r="DX7" s="685"/>
      <c r="DY7" s="685"/>
      <c r="DZ7" s="699"/>
      <c r="EA7" s="81"/>
    </row>
    <row r="8" spans="1:131" s="53" customFormat="1" ht="26.25" customHeight="1" x14ac:dyDescent="0.15">
      <c r="A8" s="59">
        <v>2</v>
      </c>
      <c r="B8" s="700" t="s">
        <v>450</v>
      </c>
      <c r="C8" s="701"/>
      <c r="D8" s="701"/>
      <c r="E8" s="701"/>
      <c r="F8" s="701"/>
      <c r="G8" s="701"/>
      <c r="H8" s="701"/>
      <c r="I8" s="701"/>
      <c r="J8" s="701"/>
      <c r="K8" s="701"/>
      <c r="L8" s="701"/>
      <c r="M8" s="701"/>
      <c r="N8" s="701"/>
      <c r="O8" s="701"/>
      <c r="P8" s="702"/>
      <c r="Q8" s="703">
        <v>70</v>
      </c>
      <c r="R8" s="704"/>
      <c r="S8" s="704"/>
      <c r="T8" s="704"/>
      <c r="U8" s="704"/>
      <c r="V8" s="704">
        <v>70</v>
      </c>
      <c r="W8" s="704"/>
      <c r="X8" s="704"/>
      <c r="Y8" s="704"/>
      <c r="Z8" s="704"/>
      <c r="AA8" s="704">
        <v>0</v>
      </c>
      <c r="AB8" s="704"/>
      <c r="AC8" s="704"/>
      <c r="AD8" s="704"/>
      <c r="AE8" s="705"/>
      <c r="AF8" s="706" t="s">
        <v>201</v>
      </c>
      <c r="AG8" s="707"/>
      <c r="AH8" s="707"/>
      <c r="AI8" s="707"/>
      <c r="AJ8" s="708"/>
      <c r="AK8" s="709">
        <v>27</v>
      </c>
      <c r="AL8" s="704"/>
      <c r="AM8" s="704"/>
      <c r="AN8" s="704"/>
      <c r="AO8" s="704"/>
      <c r="AP8" s="704">
        <v>0</v>
      </c>
      <c r="AQ8" s="704"/>
      <c r="AR8" s="704"/>
      <c r="AS8" s="704"/>
      <c r="AT8" s="704"/>
      <c r="AU8" s="710"/>
      <c r="AV8" s="710"/>
      <c r="AW8" s="710"/>
      <c r="AX8" s="710"/>
      <c r="AY8" s="711"/>
      <c r="AZ8" s="63"/>
      <c r="BA8" s="63"/>
      <c r="BB8" s="63"/>
      <c r="BC8" s="63"/>
      <c r="BD8" s="63"/>
      <c r="BE8" s="81"/>
      <c r="BF8" s="81"/>
      <c r="BG8" s="81"/>
      <c r="BH8" s="81"/>
      <c r="BI8" s="81"/>
      <c r="BJ8" s="81"/>
      <c r="BK8" s="81"/>
      <c r="BL8" s="81"/>
      <c r="BM8" s="81"/>
      <c r="BN8" s="81"/>
      <c r="BO8" s="81"/>
      <c r="BP8" s="81"/>
      <c r="BQ8" s="59">
        <v>2</v>
      </c>
      <c r="BR8" s="87"/>
      <c r="BS8" s="700"/>
      <c r="BT8" s="701"/>
      <c r="BU8" s="701"/>
      <c r="BV8" s="701"/>
      <c r="BW8" s="701"/>
      <c r="BX8" s="701"/>
      <c r="BY8" s="701"/>
      <c r="BZ8" s="701"/>
      <c r="CA8" s="701"/>
      <c r="CB8" s="701"/>
      <c r="CC8" s="701"/>
      <c r="CD8" s="701"/>
      <c r="CE8" s="701"/>
      <c r="CF8" s="701"/>
      <c r="CG8" s="702"/>
      <c r="CH8" s="712"/>
      <c r="CI8" s="707"/>
      <c r="CJ8" s="707"/>
      <c r="CK8" s="707"/>
      <c r="CL8" s="713"/>
      <c r="CM8" s="712"/>
      <c r="CN8" s="707"/>
      <c r="CO8" s="707"/>
      <c r="CP8" s="707"/>
      <c r="CQ8" s="713"/>
      <c r="CR8" s="712"/>
      <c r="CS8" s="707"/>
      <c r="CT8" s="707"/>
      <c r="CU8" s="707"/>
      <c r="CV8" s="713"/>
      <c r="CW8" s="712"/>
      <c r="CX8" s="707"/>
      <c r="CY8" s="707"/>
      <c r="CZ8" s="707"/>
      <c r="DA8" s="713"/>
      <c r="DB8" s="712"/>
      <c r="DC8" s="707"/>
      <c r="DD8" s="707"/>
      <c r="DE8" s="707"/>
      <c r="DF8" s="713"/>
      <c r="DG8" s="712"/>
      <c r="DH8" s="707"/>
      <c r="DI8" s="707"/>
      <c r="DJ8" s="707"/>
      <c r="DK8" s="713"/>
      <c r="DL8" s="712"/>
      <c r="DM8" s="707"/>
      <c r="DN8" s="707"/>
      <c r="DO8" s="707"/>
      <c r="DP8" s="713"/>
      <c r="DQ8" s="712"/>
      <c r="DR8" s="707"/>
      <c r="DS8" s="707"/>
      <c r="DT8" s="707"/>
      <c r="DU8" s="713"/>
      <c r="DV8" s="700"/>
      <c r="DW8" s="701"/>
      <c r="DX8" s="701"/>
      <c r="DY8" s="701"/>
      <c r="DZ8" s="714"/>
      <c r="EA8" s="81"/>
    </row>
    <row r="9" spans="1:131" s="53" customFormat="1" ht="26.25" customHeight="1" x14ac:dyDescent="0.15">
      <c r="A9" s="59">
        <v>3</v>
      </c>
      <c r="B9" s="700"/>
      <c r="C9" s="701"/>
      <c r="D9" s="701"/>
      <c r="E9" s="701"/>
      <c r="F9" s="701"/>
      <c r="G9" s="701"/>
      <c r="H9" s="701"/>
      <c r="I9" s="701"/>
      <c r="J9" s="701"/>
      <c r="K9" s="701"/>
      <c r="L9" s="701"/>
      <c r="M9" s="701"/>
      <c r="N9" s="701"/>
      <c r="O9" s="701"/>
      <c r="P9" s="702"/>
      <c r="Q9" s="703"/>
      <c r="R9" s="704"/>
      <c r="S9" s="704"/>
      <c r="T9" s="704"/>
      <c r="U9" s="704"/>
      <c r="V9" s="704"/>
      <c r="W9" s="704"/>
      <c r="X9" s="704"/>
      <c r="Y9" s="704"/>
      <c r="Z9" s="704"/>
      <c r="AA9" s="704"/>
      <c r="AB9" s="704"/>
      <c r="AC9" s="704"/>
      <c r="AD9" s="704"/>
      <c r="AE9" s="705"/>
      <c r="AF9" s="706"/>
      <c r="AG9" s="707"/>
      <c r="AH9" s="707"/>
      <c r="AI9" s="707"/>
      <c r="AJ9" s="708"/>
      <c r="AK9" s="709"/>
      <c r="AL9" s="704"/>
      <c r="AM9" s="704"/>
      <c r="AN9" s="704"/>
      <c r="AO9" s="704"/>
      <c r="AP9" s="704"/>
      <c r="AQ9" s="704"/>
      <c r="AR9" s="704"/>
      <c r="AS9" s="704"/>
      <c r="AT9" s="704"/>
      <c r="AU9" s="710"/>
      <c r="AV9" s="710"/>
      <c r="AW9" s="710"/>
      <c r="AX9" s="710"/>
      <c r="AY9" s="711"/>
      <c r="AZ9" s="63"/>
      <c r="BA9" s="63"/>
      <c r="BB9" s="63"/>
      <c r="BC9" s="63"/>
      <c r="BD9" s="63"/>
      <c r="BE9" s="81"/>
      <c r="BF9" s="81"/>
      <c r="BG9" s="81"/>
      <c r="BH9" s="81"/>
      <c r="BI9" s="81"/>
      <c r="BJ9" s="81"/>
      <c r="BK9" s="81"/>
      <c r="BL9" s="81"/>
      <c r="BM9" s="81"/>
      <c r="BN9" s="81"/>
      <c r="BO9" s="81"/>
      <c r="BP9" s="81"/>
      <c r="BQ9" s="59">
        <v>3</v>
      </c>
      <c r="BR9" s="87"/>
      <c r="BS9" s="700"/>
      <c r="BT9" s="701"/>
      <c r="BU9" s="701"/>
      <c r="BV9" s="701"/>
      <c r="BW9" s="701"/>
      <c r="BX9" s="701"/>
      <c r="BY9" s="701"/>
      <c r="BZ9" s="701"/>
      <c r="CA9" s="701"/>
      <c r="CB9" s="701"/>
      <c r="CC9" s="701"/>
      <c r="CD9" s="701"/>
      <c r="CE9" s="701"/>
      <c r="CF9" s="701"/>
      <c r="CG9" s="702"/>
      <c r="CH9" s="712"/>
      <c r="CI9" s="707"/>
      <c r="CJ9" s="707"/>
      <c r="CK9" s="707"/>
      <c r="CL9" s="713"/>
      <c r="CM9" s="712"/>
      <c r="CN9" s="707"/>
      <c r="CO9" s="707"/>
      <c r="CP9" s="707"/>
      <c r="CQ9" s="713"/>
      <c r="CR9" s="712"/>
      <c r="CS9" s="707"/>
      <c r="CT9" s="707"/>
      <c r="CU9" s="707"/>
      <c r="CV9" s="713"/>
      <c r="CW9" s="712"/>
      <c r="CX9" s="707"/>
      <c r="CY9" s="707"/>
      <c r="CZ9" s="707"/>
      <c r="DA9" s="713"/>
      <c r="DB9" s="712"/>
      <c r="DC9" s="707"/>
      <c r="DD9" s="707"/>
      <c r="DE9" s="707"/>
      <c r="DF9" s="713"/>
      <c r="DG9" s="712"/>
      <c r="DH9" s="707"/>
      <c r="DI9" s="707"/>
      <c r="DJ9" s="707"/>
      <c r="DK9" s="713"/>
      <c r="DL9" s="712"/>
      <c r="DM9" s="707"/>
      <c r="DN9" s="707"/>
      <c r="DO9" s="707"/>
      <c r="DP9" s="713"/>
      <c r="DQ9" s="712"/>
      <c r="DR9" s="707"/>
      <c r="DS9" s="707"/>
      <c r="DT9" s="707"/>
      <c r="DU9" s="713"/>
      <c r="DV9" s="700"/>
      <c r="DW9" s="701"/>
      <c r="DX9" s="701"/>
      <c r="DY9" s="701"/>
      <c r="DZ9" s="714"/>
      <c r="EA9" s="81"/>
    </row>
    <row r="10" spans="1:131" s="53" customFormat="1" ht="26.25" customHeight="1" x14ac:dyDescent="0.15">
      <c r="A10" s="59">
        <v>4</v>
      </c>
      <c r="B10" s="700"/>
      <c r="C10" s="701"/>
      <c r="D10" s="701"/>
      <c r="E10" s="701"/>
      <c r="F10" s="701"/>
      <c r="G10" s="701"/>
      <c r="H10" s="701"/>
      <c r="I10" s="701"/>
      <c r="J10" s="701"/>
      <c r="K10" s="701"/>
      <c r="L10" s="701"/>
      <c r="M10" s="701"/>
      <c r="N10" s="701"/>
      <c r="O10" s="701"/>
      <c r="P10" s="702"/>
      <c r="Q10" s="703"/>
      <c r="R10" s="704"/>
      <c r="S10" s="704"/>
      <c r="T10" s="704"/>
      <c r="U10" s="704"/>
      <c r="V10" s="704"/>
      <c r="W10" s="704"/>
      <c r="X10" s="704"/>
      <c r="Y10" s="704"/>
      <c r="Z10" s="704"/>
      <c r="AA10" s="704"/>
      <c r="AB10" s="704"/>
      <c r="AC10" s="704"/>
      <c r="AD10" s="704"/>
      <c r="AE10" s="705"/>
      <c r="AF10" s="706"/>
      <c r="AG10" s="707"/>
      <c r="AH10" s="707"/>
      <c r="AI10" s="707"/>
      <c r="AJ10" s="708"/>
      <c r="AK10" s="709"/>
      <c r="AL10" s="704"/>
      <c r="AM10" s="704"/>
      <c r="AN10" s="704"/>
      <c r="AO10" s="704"/>
      <c r="AP10" s="704"/>
      <c r="AQ10" s="704"/>
      <c r="AR10" s="704"/>
      <c r="AS10" s="704"/>
      <c r="AT10" s="704"/>
      <c r="AU10" s="710"/>
      <c r="AV10" s="710"/>
      <c r="AW10" s="710"/>
      <c r="AX10" s="710"/>
      <c r="AY10" s="711"/>
      <c r="AZ10" s="63"/>
      <c r="BA10" s="63"/>
      <c r="BB10" s="63"/>
      <c r="BC10" s="63"/>
      <c r="BD10" s="63"/>
      <c r="BE10" s="81"/>
      <c r="BF10" s="81"/>
      <c r="BG10" s="81"/>
      <c r="BH10" s="81"/>
      <c r="BI10" s="81"/>
      <c r="BJ10" s="81"/>
      <c r="BK10" s="81"/>
      <c r="BL10" s="81"/>
      <c r="BM10" s="81"/>
      <c r="BN10" s="81"/>
      <c r="BO10" s="81"/>
      <c r="BP10" s="81"/>
      <c r="BQ10" s="59">
        <v>4</v>
      </c>
      <c r="BR10" s="87"/>
      <c r="BS10" s="700"/>
      <c r="BT10" s="701"/>
      <c r="BU10" s="701"/>
      <c r="BV10" s="701"/>
      <c r="BW10" s="701"/>
      <c r="BX10" s="701"/>
      <c r="BY10" s="701"/>
      <c r="BZ10" s="701"/>
      <c r="CA10" s="701"/>
      <c r="CB10" s="701"/>
      <c r="CC10" s="701"/>
      <c r="CD10" s="701"/>
      <c r="CE10" s="701"/>
      <c r="CF10" s="701"/>
      <c r="CG10" s="702"/>
      <c r="CH10" s="712"/>
      <c r="CI10" s="707"/>
      <c r="CJ10" s="707"/>
      <c r="CK10" s="707"/>
      <c r="CL10" s="713"/>
      <c r="CM10" s="712"/>
      <c r="CN10" s="707"/>
      <c r="CO10" s="707"/>
      <c r="CP10" s="707"/>
      <c r="CQ10" s="713"/>
      <c r="CR10" s="712"/>
      <c r="CS10" s="707"/>
      <c r="CT10" s="707"/>
      <c r="CU10" s="707"/>
      <c r="CV10" s="713"/>
      <c r="CW10" s="712"/>
      <c r="CX10" s="707"/>
      <c r="CY10" s="707"/>
      <c r="CZ10" s="707"/>
      <c r="DA10" s="713"/>
      <c r="DB10" s="712"/>
      <c r="DC10" s="707"/>
      <c r="DD10" s="707"/>
      <c r="DE10" s="707"/>
      <c r="DF10" s="713"/>
      <c r="DG10" s="712"/>
      <c r="DH10" s="707"/>
      <c r="DI10" s="707"/>
      <c r="DJ10" s="707"/>
      <c r="DK10" s="713"/>
      <c r="DL10" s="712"/>
      <c r="DM10" s="707"/>
      <c r="DN10" s="707"/>
      <c r="DO10" s="707"/>
      <c r="DP10" s="713"/>
      <c r="DQ10" s="712"/>
      <c r="DR10" s="707"/>
      <c r="DS10" s="707"/>
      <c r="DT10" s="707"/>
      <c r="DU10" s="713"/>
      <c r="DV10" s="700"/>
      <c r="DW10" s="701"/>
      <c r="DX10" s="701"/>
      <c r="DY10" s="701"/>
      <c r="DZ10" s="714"/>
      <c r="EA10" s="81"/>
    </row>
    <row r="11" spans="1:131" s="53" customFormat="1" ht="26.25" customHeight="1" x14ac:dyDescent="0.15">
      <c r="A11" s="59">
        <v>5</v>
      </c>
      <c r="B11" s="700"/>
      <c r="C11" s="701"/>
      <c r="D11" s="701"/>
      <c r="E11" s="701"/>
      <c r="F11" s="701"/>
      <c r="G11" s="701"/>
      <c r="H11" s="701"/>
      <c r="I11" s="701"/>
      <c r="J11" s="701"/>
      <c r="K11" s="701"/>
      <c r="L11" s="701"/>
      <c r="M11" s="701"/>
      <c r="N11" s="701"/>
      <c r="O11" s="701"/>
      <c r="P11" s="702"/>
      <c r="Q11" s="703"/>
      <c r="R11" s="704"/>
      <c r="S11" s="704"/>
      <c r="T11" s="704"/>
      <c r="U11" s="704"/>
      <c r="V11" s="704"/>
      <c r="W11" s="704"/>
      <c r="X11" s="704"/>
      <c r="Y11" s="704"/>
      <c r="Z11" s="704"/>
      <c r="AA11" s="704"/>
      <c r="AB11" s="704"/>
      <c r="AC11" s="704"/>
      <c r="AD11" s="704"/>
      <c r="AE11" s="705"/>
      <c r="AF11" s="706"/>
      <c r="AG11" s="707"/>
      <c r="AH11" s="707"/>
      <c r="AI11" s="707"/>
      <c r="AJ11" s="708"/>
      <c r="AK11" s="709"/>
      <c r="AL11" s="704"/>
      <c r="AM11" s="704"/>
      <c r="AN11" s="704"/>
      <c r="AO11" s="704"/>
      <c r="AP11" s="704"/>
      <c r="AQ11" s="704"/>
      <c r="AR11" s="704"/>
      <c r="AS11" s="704"/>
      <c r="AT11" s="704"/>
      <c r="AU11" s="710"/>
      <c r="AV11" s="710"/>
      <c r="AW11" s="710"/>
      <c r="AX11" s="710"/>
      <c r="AY11" s="711"/>
      <c r="AZ11" s="63"/>
      <c r="BA11" s="63"/>
      <c r="BB11" s="63"/>
      <c r="BC11" s="63"/>
      <c r="BD11" s="63"/>
      <c r="BE11" s="81"/>
      <c r="BF11" s="81"/>
      <c r="BG11" s="81"/>
      <c r="BH11" s="81"/>
      <c r="BI11" s="81"/>
      <c r="BJ11" s="81"/>
      <c r="BK11" s="81"/>
      <c r="BL11" s="81"/>
      <c r="BM11" s="81"/>
      <c r="BN11" s="81"/>
      <c r="BO11" s="81"/>
      <c r="BP11" s="81"/>
      <c r="BQ11" s="59">
        <v>5</v>
      </c>
      <c r="BR11" s="87"/>
      <c r="BS11" s="700"/>
      <c r="BT11" s="701"/>
      <c r="BU11" s="701"/>
      <c r="BV11" s="701"/>
      <c r="BW11" s="701"/>
      <c r="BX11" s="701"/>
      <c r="BY11" s="701"/>
      <c r="BZ11" s="701"/>
      <c r="CA11" s="701"/>
      <c r="CB11" s="701"/>
      <c r="CC11" s="701"/>
      <c r="CD11" s="701"/>
      <c r="CE11" s="701"/>
      <c r="CF11" s="701"/>
      <c r="CG11" s="702"/>
      <c r="CH11" s="712"/>
      <c r="CI11" s="707"/>
      <c r="CJ11" s="707"/>
      <c r="CK11" s="707"/>
      <c r="CL11" s="713"/>
      <c r="CM11" s="712"/>
      <c r="CN11" s="707"/>
      <c r="CO11" s="707"/>
      <c r="CP11" s="707"/>
      <c r="CQ11" s="713"/>
      <c r="CR11" s="712"/>
      <c r="CS11" s="707"/>
      <c r="CT11" s="707"/>
      <c r="CU11" s="707"/>
      <c r="CV11" s="713"/>
      <c r="CW11" s="712"/>
      <c r="CX11" s="707"/>
      <c r="CY11" s="707"/>
      <c r="CZ11" s="707"/>
      <c r="DA11" s="713"/>
      <c r="DB11" s="712"/>
      <c r="DC11" s="707"/>
      <c r="DD11" s="707"/>
      <c r="DE11" s="707"/>
      <c r="DF11" s="713"/>
      <c r="DG11" s="712"/>
      <c r="DH11" s="707"/>
      <c r="DI11" s="707"/>
      <c r="DJ11" s="707"/>
      <c r="DK11" s="713"/>
      <c r="DL11" s="712"/>
      <c r="DM11" s="707"/>
      <c r="DN11" s="707"/>
      <c r="DO11" s="707"/>
      <c r="DP11" s="713"/>
      <c r="DQ11" s="712"/>
      <c r="DR11" s="707"/>
      <c r="DS11" s="707"/>
      <c r="DT11" s="707"/>
      <c r="DU11" s="713"/>
      <c r="DV11" s="700"/>
      <c r="DW11" s="701"/>
      <c r="DX11" s="701"/>
      <c r="DY11" s="701"/>
      <c r="DZ11" s="714"/>
      <c r="EA11" s="81"/>
    </row>
    <row r="12" spans="1:131" s="53" customFormat="1" ht="26.25" customHeight="1" x14ac:dyDescent="0.15">
      <c r="A12" s="59">
        <v>6</v>
      </c>
      <c r="B12" s="700"/>
      <c r="C12" s="701"/>
      <c r="D12" s="701"/>
      <c r="E12" s="701"/>
      <c r="F12" s="701"/>
      <c r="G12" s="701"/>
      <c r="H12" s="701"/>
      <c r="I12" s="701"/>
      <c r="J12" s="701"/>
      <c r="K12" s="701"/>
      <c r="L12" s="701"/>
      <c r="M12" s="701"/>
      <c r="N12" s="701"/>
      <c r="O12" s="701"/>
      <c r="P12" s="702"/>
      <c r="Q12" s="703"/>
      <c r="R12" s="704"/>
      <c r="S12" s="704"/>
      <c r="T12" s="704"/>
      <c r="U12" s="704"/>
      <c r="V12" s="704"/>
      <c r="W12" s="704"/>
      <c r="X12" s="704"/>
      <c r="Y12" s="704"/>
      <c r="Z12" s="704"/>
      <c r="AA12" s="704"/>
      <c r="AB12" s="704"/>
      <c r="AC12" s="704"/>
      <c r="AD12" s="704"/>
      <c r="AE12" s="705"/>
      <c r="AF12" s="706"/>
      <c r="AG12" s="707"/>
      <c r="AH12" s="707"/>
      <c r="AI12" s="707"/>
      <c r="AJ12" s="708"/>
      <c r="AK12" s="709"/>
      <c r="AL12" s="704"/>
      <c r="AM12" s="704"/>
      <c r="AN12" s="704"/>
      <c r="AO12" s="704"/>
      <c r="AP12" s="704"/>
      <c r="AQ12" s="704"/>
      <c r="AR12" s="704"/>
      <c r="AS12" s="704"/>
      <c r="AT12" s="704"/>
      <c r="AU12" s="710"/>
      <c r="AV12" s="710"/>
      <c r="AW12" s="710"/>
      <c r="AX12" s="710"/>
      <c r="AY12" s="711"/>
      <c r="AZ12" s="63"/>
      <c r="BA12" s="63"/>
      <c r="BB12" s="63"/>
      <c r="BC12" s="63"/>
      <c r="BD12" s="63"/>
      <c r="BE12" s="81"/>
      <c r="BF12" s="81"/>
      <c r="BG12" s="81"/>
      <c r="BH12" s="81"/>
      <c r="BI12" s="81"/>
      <c r="BJ12" s="81"/>
      <c r="BK12" s="81"/>
      <c r="BL12" s="81"/>
      <c r="BM12" s="81"/>
      <c r="BN12" s="81"/>
      <c r="BO12" s="81"/>
      <c r="BP12" s="81"/>
      <c r="BQ12" s="59">
        <v>6</v>
      </c>
      <c r="BR12" s="87"/>
      <c r="BS12" s="700"/>
      <c r="BT12" s="701"/>
      <c r="BU12" s="701"/>
      <c r="BV12" s="701"/>
      <c r="BW12" s="701"/>
      <c r="BX12" s="701"/>
      <c r="BY12" s="701"/>
      <c r="BZ12" s="701"/>
      <c r="CA12" s="701"/>
      <c r="CB12" s="701"/>
      <c r="CC12" s="701"/>
      <c r="CD12" s="701"/>
      <c r="CE12" s="701"/>
      <c r="CF12" s="701"/>
      <c r="CG12" s="702"/>
      <c r="CH12" s="712"/>
      <c r="CI12" s="707"/>
      <c r="CJ12" s="707"/>
      <c r="CK12" s="707"/>
      <c r="CL12" s="713"/>
      <c r="CM12" s="712"/>
      <c r="CN12" s="707"/>
      <c r="CO12" s="707"/>
      <c r="CP12" s="707"/>
      <c r="CQ12" s="713"/>
      <c r="CR12" s="712"/>
      <c r="CS12" s="707"/>
      <c r="CT12" s="707"/>
      <c r="CU12" s="707"/>
      <c r="CV12" s="713"/>
      <c r="CW12" s="712"/>
      <c r="CX12" s="707"/>
      <c r="CY12" s="707"/>
      <c r="CZ12" s="707"/>
      <c r="DA12" s="713"/>
      <c r="DB12" s="712"/>
      <c r="DC12" s="707"/>
      <c r="DD12" s="707"/>
      <c r="DE12" s="707"/>
      <c r="DF12" s="713"/>
      <c r="DG12" s="712"/>
      <c r="DH12" s="707"/>
      <c r="DI12" s="707"/>
      <c r="DJ12" s="707"/>
      <c r="DK12" s="713"/>
      <c r="DL12" s="712"/>
      <c r="DM12" s="707"/>
      <c r="DN12" s="707"/>
      <c r="DO12" s="707"/>
      <c r="DP12" s="713"/>
      <c r="DQ12" s="712"/>
      <c r="DR12" s="707"/>
      <c r="DS12" s="707"/>
      <c r="DT12" s="707"/>
      <c r="DU12" s="713"/>
      <c r="DV12" s="700"/>
      <c r="DW12" s="701"/>
      <c r="DX12" s="701"/>
      <c r="DY12" s="701"/>
      <c r="DZ12" s="714"/>
      <c r="EA12" s="81"/>
    </row>
    <row r="13" spans="1:131" s="53" customFormat="1" ht="26.25" customHeight="1" x14ac:dyDescent="0.15">
      <c r="A13" s="59">
        <v>7</v>
      </c>
      <c r="B13" s="700"/>
      <c r="C13" s="701"/>
      <c r="D13" s="701"/>
      <c r="E13" s="701"/>
      <c r="F13" s="701"/>
      <c r="G13" s="701"/>
      <c r="H13" s="701"/>
      <c r="I13" s="701"/>
      <c r="J13" s="701"/>
      <c r="K13" s="701"/>
      <c r="L13" s="701"/>
      <c r="M13" s="701"/>
      <c r="N13" s="701"/>
      <c r="O13" s="701"/>
      <c r="P13" s="702"/>
      <c r="Q13" s="703"/>
      <c r="R13" s="704"/>
      <c r="S13" s="704"/>
      <c r="T13" s="704"/>
      <c r="U13" s="704"/>
      <c r="V13" s="704"/>
      <c r="W13" s="704"/>
      <c r="X13" s="704"/>
      <c r="Y13" s="704"/>
      <c r="Z13" s="704"/>
      <c r="AA13" s="704"/>
      <c r="AB13" s="704"/>
      <c r="AC13" s="704"/>
      <c r="AD13" s="704"/>
      <c r="AE13" s="705"/>
      <c r="AF13" s="706"/>
      <c r="AG13" s="707"/>
      <c r="AH13" s="707"/>
      <c r="AI13" s="707"/>
      <c r="AJ13" s="708"/>
      <c r="AK13" s="709"/>
      <c r="AL13" s="704"/>
      <c r="AM13" s="704"/>
      <c r="AN13" s="704"/>
      <c r="AO13" s="704"/>
      <c r="AP13" s="704"/>
      <c r="AQ13" s="704"/>
      <c r="AR13" s="704"/>
      <c r="AS13" s="704"/>
      <c r="AT13" s="704"/>
      <c r="AU13" s="710"/>
      <c r="AV13" s="710"/>
      <c r="AW13" s="710"/>
      <c r="AX13" s="710"/>
      <c r="AY13" s="711"/>
      <c r="AZ13" s="63"/>
      <c r="BA13" s="63"/>
      <c r="BB13" s="63"/>
      <c r="BC13" s="63"/>
      <c r="BD13" s="63"/>
      <c r="BE13" s="81"/>
      <c r="BF13" s="81"/>
      <c r="BG13" s="81"/>
      <c r="BH13" s="81"/>
      <c r="BI13" s="81"/>
      <c r="BJ13" s="81"/>
      <c r="BK13" s="81"/>
      <c r="BL13" s="81"/>
      <c r="BM13" s="81"/>
      <c r="BN13" s="81"/>
      <c r="BO13" s="81"/>
      <c r="BP13" s="81"/>
      <c r="BQ13" s="59">
        <v>7</v>
      </c>
      <c r="BR13" s="87"/>
      <c r="BS13" s="700"/>
      <c r="BT13" s="701"/>
      <c r="BU13" s="701"/>
      <c r="BV13" s="701"/>
      <c r="BW13" s="701"/>
      <c r="BX13" s="701"/>
      <c r="BY13" s="701"/>
      <c r="BZ13" s="701"/>
      <c r="CA13" s="701"/>
      <c r="CB13" s="701"/>
      <c r="CC13" s="701"/>
      <c r="CD13" s="701"/>
      <c r="CE13" s="701"/>
      <c r="CF13" s="701"/>
      <c r="CG13" s="702"/>
      <c r="CH13" s="712"/>
      <c r="CI13" s="707"/>
      <c r="CJ13" s="707"/>
      <c r="CK13" s="707"/>
      <c r="CL13" s="713"/>
      <c r="CM13" s="712"/>
      <c r="CN13" s="707"/>
      <c r="CO13" s="707"/>
      <c r="CP13" s="707"/>
      <c r="CQ13" s="713"/>
      <c r="CR13" s="712"/>
      <c r="CS13" s="707"/>
      <c r="CT13" s="707"/>
      <c r="CU13" s="707"/>
      <c r="CV13" s="713"/>
      <c r="CW13" s="712"/>
      <c r="CX13" s="707"/>
      <c r="CY13" s="707"/>
      <c r="CZ13" s="707"/>
      <c r="DA13" s="713"/>
      <c r="DB13" s="712"/>
      <c r="DC13" s="707"/>
      <c r="DD13" s="707"/>
      <c r="DE13" s="707"/>
      <c r="DF13" s="713"/>
      <c r="DG13" s="712"/>
      <c r="DH13" s="707"/>
      <c r="DI13" s="707"/>
      <c r="DJ13" s="707"/>
      <c r="DK13" s="713"/>
      <c r="DL13" s="712"/>
      <c r="DM13" s="707"/>
      <c r="DN13" s="707"/>
      <c r="DO13" s="707"/>
      <c r="DP13" s="713"/>
      <c r="DQ13" s="712"/>
      <c r="DR13" s="707"/>
      <c r="DS13" s="707"/>
      <c r="DT13" s="707"/>
      <c r="DU13" s="713"/>
      <c r="DV13" s="700"/>
      <c r="DW13" s="701"/>
      <c r="DX13" s="701"/>
      <c r="DY13" s="701"/>
      <c r="DZ13" s="714"/>
      <c r="EA13" s="81"/>
    </row>
    <row r="14" spans="1:131" s="53" customFormat="1" ht="26.25" customHeight="1" x14ac:dyDescent="0.15">
      <c r="A14" s="59">
        <v>8</v>
      </c>
      <c r="B14" s="700"/>
      <c r="C14" s="701"/>
      <c r="D14" s="701"/>
      <c r="E14" s="701"/>
      <c r="F14" s="701"/>
      <c r="G14" s="701"/>
      <c r="H14" s="701"/>
      <c r="I14" s="701"/>
      <c r="J14" s="701"/>
      <c r="K14" s="701"/>
      <c r="L14" s="701"/>
      <c r="M14" s="701"/>
      <c r="N14" s="701"/>
      <c r="O14" s="701"/>
      <c r="P14" s="702"/>
      <c r="Q14" s="703"/>
      <c r="R14" s="704"/>
      <c r="S14" s="704"/>
      <c r="T14" s="704"/>
      <c r="U14" s="704"/>
      <c r="V14" s="704"/>
      <c r="W14" s="704"/>
      <c r="X14" s="704"/>
      <c r="Y14" s="704"/>
      <c r="Z14" s="704"/>
      <c r="AA14" s="704"/>
      <c r="AB14" s="704"/>
      <c r="AC14" s="704"/>
      <c r="AD14" s="704"/>
      <c r="AE14" s="705"/>
      <c r="AF14" s="706"/>
      <c r="AG14" s="707"/>
      <c r="AH14" s="707"/>
      <c r="AI14" s="707"/>
      <c r="AJ14" s="708"/>
      <c r="AK14" s="709"/>
      <c r="AL14" s="704"/>
      <c r="AM14" s="704"/>
      <c r="AN14" s="704"/>
      <c r="AO14" s="704"/>
      <c r="AP14" s="704"/>
      <c r="AQ14" s="704"/>
      <c r="AR14" s="704"/>
      <c r="AS14" s="704"/>
      <c r="AT14" s="704"/>
      <c r="AU14" s="710"/>
      <c r="AV14" s="710"/>
      <c r="AW14" s="710"/>
      <c r="AX14" s="710"/>
      <c r="AY14" s="711"/>
      <c r="AZ14" s="63"/>
      <c r="BA14" s="63"/>
      <c r="BB14" s="63"/>
      <c r="BC14" s="63"/>
      <c r="BD14" s="63"/>
      <c r="BE14" s="81"/>
      <c r="BF14" s="81"/>
      <c r="BG14" s="81"/>
      <c r="BH14" s="81"/>
      <c r="BI14" s="81"/>
      <c r="BJ14" s="81"/>
      <c r="BK14" s="81"/>
      <c r="BL14" s="81"/>
      <c r="BM14" s="81"/>
      <c r="BN14" s="81"/>
      <c r="BO14" s="81"/>
      <c r="BP14" s="81"/>
      <c r="BQ14" s="59">
        <v>8</v>
      </c>
      <c r="BR14" s="87"/>
      <c r="BS14" s="700"/>
      <c r="BT14" s="701"/>
      <c r="BU14" s="701"/>
      <c r="BV14" s="701"/>
      <c r="BW14" s="701"/>
      <c r="BX14" s="701"/>
      <c r="BY14" s="701"/>
      <c r="BZ14" s="701"/>
      <c r="CA14" s="701"/>
      <c r="CB14" s="701"/>
      <c r="CC14" s="701"/>
      <c r="CD14" s="701"/>
      <c r="CE14" s="701"/>
      <c r="CF14" s="701"/>
      <c r="CG14" s="702"/>
      <c r="CH14" s="712"/>
      <c r="CI14" s="707"/>
      <c r="CJ14" s="707"/>
      <c r="CK14" s="707"/>
      <c r="CL14" s="713"/>
      <c r="CM14" s="712"/>
      <c r="CN14" s="707"/>
      <c r="CO14" s="707"/>
      <c r="CP14" s="707"/>
      <c r="CQ14" s="713"/>
      <c r="CR14" s="712"/>
      <c r="CS14" s="707"/>
      <c r="CT14" s="707"/>
      <c r="CU14" s="707"/>
      <c r="CV14" s="713"/>
      <c r="CW14" s="712"/>
      <c r="CX14" s="707"/>
      <c r="CY14" s="707"/>
      <c r="CZ14" s="707"/>
      <c r="DA14" s="713"/>
      <c r="DB14" s="712"/>
      <c r="DC14" s="707"/>
      <c r="DD14" s="707"/>
      <c r="DE14" s="707"/>
      <c r="DF14" s="713"/>
      <c r="DG14" s="712"/>
      <c r="DH14" s="707"/>
      <c r="DI14" s="707"/>
      <c r="DJ14" s="707"/>
      <c r="DK14" s="713"/>
      <c r="DL14" s="712"/>
      <c r="DM14" s="707"/>
      <c r="DN14" s="707"/>
      <c r="DO14" s="707"/>
      <c r="DP14" s="713"/>
      <c r="DQ14" s="712"/>
      <c r="DR14" s="707"/>
      <c r="DS14" s="707"/>
      <c r="DT14" s="707"/>
      <c r="DU14" s="713"/>
      <c r="DV14" s="700"/>
      <c r="DW14" s="701"/>
      <c r="DX14" s="701"/>
      <c r="DY14" s="701"/>
      <c r="DZ14" s="714"/>
      <c r="EA14" s="81"/>
    </row>
    <row r="15" spans="1:131" s="53" customFormat="1" ht="26.25" customHeight="1" x14ac:dyDescent="0.15">
      <c r="A15" s="59">
        <v>9</v>
      </c>
      <c r="B15" s="700"/>
      <c r="C15" s="701"/>
      <c r="D15" s="701"/>
      <c r="E15" s="701"/>
      <c r="F15" s="701"/>
      <c r="G15" s="701"/>
      <c r="H15" s="701"/>
      <c r="I15" s="701"/>
      <c r="J15" s="701"/>
      <c r="K15" s="701"/>
      <c r="L15" s="701"/>
      <c r="M15" s="701"/>
      <c r="N15" s="701"/>
      <c r="O15" s="701"/>
      <c r="P15" s="702"/>
      <c r="Q15" s="703"/>
      <c r="R15" s="704"/>
      <c r="S15" s="704"/>
      <c r="T15" s="704"/>
      <c r="U15" s="704"/>
      <c r="V15" s="704"/>
      <c r="W15" s="704"/>
      <c r="X15" s="704"/>
      <c r="Y15" s="704"/>
      <c r="Z15" s="704"/>
      <c r="AA15" s="704"/>
      <c r="AB15" s="704"/>
      <c r="AC15" s="704"/>
      <c r="AD15" s="704"/>
      <c r="AE15" s="705"/>
      <c r="AF15" s="706"/>
      <c r="AG15" s="707"/>
      <c r="AH15" s="707"/>
      <c r="AI15" s="707"/>
      <c r="AJ15" s="708"/>
      <c r="AK15" s="709"/>
      <c r="AL15" s="704"/>
      <c r="AM15" s="704"/>
      <c r="AN15" s="704"/>
      <c r="AO15" s="704"/>
      <c r="AP15" s="704"/>
      <c r="AQ15" s="704"/>
      <c r="AR15" s="704"/>
      <c r="AS15" s="704"/>
      <c r="AT15" s="704"/>
      <c r="AU15" s="710"/>
      <c r="AV15" s="710"/>
      <c r="AW15" s="710"/>
      <c r="AX15" s="710"/>
      <c r="AY15" s="711"/>
      <c r="AZ15" s="63"/>
      <c r="BA15" s="63"/>
      <c r="BB15" s="63"/>
      <c r="BC15" s="63"/>
      <c r="BD15" s="63"/>
      <c r="BE15" s="81"/>
      <c r="BF15" s="81"/>
      <c r="BG15" s="81"/>
      <c r="BH15" s="81"/>
      <c r="BI15" s="81"/>
      <c r="BJ15" s="81"/>
      <c r="BK15" s="81"/>
      <c r="BL15" s="81"/>
      <c r="BM15" s="81"/>
      <c r="BN15" s="81"/>
      <c r="BO15" s="81"/>
      <c r="BP15" s="81"/>
      <c r="BQ15" s="59">
        <v>9</v>
      </c>
      <c r="BR15" s="87"/>
      <c r="BS15" s="700"/>
      <c r="BT15" s="701"/>
      <c r="BU15" s="701"/>
      <c r="BV15" s="701"/>
      <c r="BW15" s="701"/>
      <c r="BX15" s="701"/>
      <c r="BY15" s="701"/>
      <c r="BZ15" s="701"/>
      <c r="CA15" s="701"/>
      <c r="CB15" s="701"/>
      <c r="CC15" s="701"/>
      <c r="CD15" s="701"/>
      <c r="CE15" s="701"/>
      <c r="CF15" s="701"/>
      <c r="CG15" s="702"/>
      <c r="CH15" s="712"/>
      <c r="CI15" s="707"/>
      <c r="CJ15" s="707"/>
      <c r="CK15" s="707"/>
      <c r="CL15" s="713"/>
      <c r="CM15" s="712"/>
      <c r="CN15" s="707"/>
      <c r="CO15" s="707"/>
      <c r="CP15" s="707"/>
      <c r="CQ15" s="713"/>
      <c r="CR15" s="712"/>
      <c r="CS15" s="707"/>
      <c r="CT15" s="707"/>
      <c r="CU15" s="707"/>
      <c r="CV15" s="713"/>
      <c r="CW15" s="712"/>
      <c r="CX15" s="707"/>
      <c r="CY15" s="707"/>
      <c r="CZ15" s="707"/>
      <c r="DA15" s="713"/>
      <c r="DB15" s="712"/>
      <c r="DC15" s="707"/>
      <c r="DD15" s="707"/>
      <c r="DE15" s="707"/>
      <c r="DF15" s="713"/>
      <c r="DG15" s="712"/>
      <c r="DH15" s="707"/>
      <c r="DI15" s="707"/>
      <c r="DJ15" s="707"/>
      <c r="DK15" s="713"/>
      <c r="DL15" s="712"/>
      <c r="DM15" s="707"/>
      <c r="DN15" s="707"/>
      <c r="DO15" s="707"/>
      <c r="DP15" s="713"/>
      <c r="DQ15" s="712"/>
      <c r="DR15" s="707"/>
      <c r="DS15" s="707"/>
      <c r="DT15" s="707"/>
      <c r="DU15" s="713"/>
      <c r="DV15" s="700"/>
      <c r="DW15" s="701"/>
      <c r="DX15" s="701"/>
      <c r="DY15" s="701"/>
      <c r="DZ15" s="714"/>
      <c r="EA15" s="81"/>
    </row>
    <row r="16" spans="1:131" s="53" customFormat="1" ht="26.25" customHeight="1" x14ac:dyDescent="0.15">
      <c r="A16" s="59">
        <v>10</v>
      </c>
      <c r="B16" s="700"/>
      <c r="C16" s="701"/>
      <c r="D16" s="701"/>
      <c r="E16" s="701"/>
      <c r="F16" s="701"/>
      <c r="G16" s="701"/>
      <c r="H16" s="701"/>
      <c r="I16" s="701"/>
      <c r="J16" s="701"/>
      <c r="K16" s="701"/>
      <c r="L16" s="701"/>
      <c r="M16" s="701"/>
      <c r="N16" s="701"/>
      <c r="O16" s="701"/>
      <c r="P16" s="702"/>
      <c r="Q16" s="703"/>
      <c r="R16" s="704"/>
      <c r="S16" s="704"/>
      <c r="T16" s="704"/>
      <c r="U16" s="704"/>
      <c r="V16" s="704"/>
      <c r="W16" s="704"/>
      <c r="X16" s="704"/>
      <c r="Y16" s="704"/>
      <c r="Z16" s="704"/>
      <c r="AA16" s="704"/>
      <c r="AB16" s="704"/>
      <c r="AC16" s="704"/>
      <c r="AD16" s="704"/>
      <c r="AE16" s="705"/>
      <c r="AF16" s="706"/>
      <c r="AG16" s="707"/>
      <c r="AH16" s="707"/>
      <c r="AI16" s="707"/>
      <c r="AJ16" s="708"/>
      <c r="AK16" s="709"/>
      <c r="AL16" s="704"/>
      <c r="AM16" s="704"/>
      <c r="AN16" s="704"/>
      <c r="AO16" s="704"/>
      <c r="AP16" s="704"/>
      <c r="AQ16" s="704"/>
      <c r="AR16" s="704"/>
      <c r="AS16" s="704"/>
      <c r="AT16" s="704"/>
      <c r="AU16" s="710"/>
      <c r="AV16" s="710"/>
      <c r="AW16" s="710"/>
      <c r="AX16" s="710"/>
      <c r="AY16" s="711"/>
      <c r="AZ16" s="63"/>
      <c r="BA16" s="63"/>
      <c r="BB16" s="63"/>
      <c r="BC16" s="63"/>
      <c r="BD16" s="63"/>
      <c r="BE16" s="81"/>
      <c r="BF16" s="81"/>
      <c r="BG16" s="81"/>
      <c r="BH16" s="81"/>
      <c r="BI16" s="81"/>
      <c r="BJ16" s="81"/>
      <c r="BK16" s="81"/>
      <c r="BL16" s="81"/>
      <c r="BM16" s="81"/>
      <c r="BN16" s="81"/>
      <c r="BO16" s="81"/>
      <c r="BP16" s="81"/>
      <c r="BQ16" s="59">
        <v>10</v>
      </c>
      <c r="BR16" s="87"/>
      <c r="BS16" s="700"/>
      <c r="BT16" s="701"/>
      <c r="BU16" s="701"/>
      <c r="BV16" s="701"/>
      <c r="BW16" s="701"/>
      <c r="BX16" s="701"/>
      <c r="BY16" s="701"/>
      <c r="BZ16" s="701"/>
      <c r="CA16" s="701"/>
      <c r="CB16" s="701"/>
      <c r="CC16" s="701"/>
      <c r="CD16" s="701"/>
      <c r="CE16" s="701"/>
      <c r="CF16" s="701"/>
      <c r="CG16" s="702"/>
      <c r="CH16" s="712"/>
      <c r="CI16" s="707"/>
      <c r="CJ16" s="707"/>
      <c r="CK16" s="707"/>
      <c r="CL16" s="713"/>
      <c r="CM16" s="712"/>
      <c r="CN16" s="707"/>
      <c r="CO16" s="707"/>
      <c r="CP16" s="707"/>
      <c r="CQ16" s="713"/>
      <c r="CR16" s="712"/>
      <c r="CS16" s="707"/>
      <c r="CT16" s="707"/>
      <c r="CU16" s="707"/>
      <c r="CV16" s="713"/>
      <c r="CW16" s="712"/>
      <c r="CX16" s="707"/>
      <c r="CY16" s="707"/>
      <c r="CZ16" s="707"/>
      <c r="DA16" s="713"/>
      <c r="DB16" s="712"/>
      <c r="DC16" s="707"/>
      <c r="DD16" s="707"/>
      <c r="DE16" s="707"/>
      <c r="DF16" s="713"/>
      <c r="DG16" s="712"/>
      <c r="DH16" s="707"/>
      <c r="DI16" s="707"/>
      <c r="DJ16" s="707"/>
      <c r="DK16" s="713"/>
      <c r="DL16" s="712"/>
      <c r="DM16" s="707"/>
      <c r="DN16" s="707"/>
      <c r="DO16" s="707"/>
      <c r="DP16" s="713"/>
      <c r="DQ16" s="712"/>
      <c r="DR16" s="707"/>
      <c r="DS16" s="707"/>
      <c r="DT16" s="707"/>
      <c r="DU16" s="713"/>
      <c r="DV16" s="700"/>
      <c r="DW16" s="701"/>
      <c r="DX16" s="701"/>
      <c r="DY16" s="701"/>
      <c r="DZ16" s="714"/>
      <c r="EA16" s="81"/>
    </row>
    <row r="17" spans="1:131" s="53" customFormat="1" ht="26.25" customHeight="1" x14ac:dyDescent="0.15">
      <c r="A17" s="59">
        <v>11</v>
      </c>
      <c r="B17" s="700"/>
      <c r="C17" s="701"/>
      <c r="D17" s="701"/>
      <c r="E17" s="701"/>
      <c r="F17" s="701"/>
      <c r="G17" s="701"/>
      <c r="H17" s="701"/>
      <c r="I17" s="701"/>
      <c r="J17" s="701"/>
      <c r="K17" s="701"/>
      <c r="L17" s="701"/>
      <c r="M17" s="701"/>
      <c r="N17" s="701"/>
      <c r="O17" s="701"/>
      <c r="P17" s="702"/>
      <c r="Q17" s="703"/>
      <c r="R17" s="704"/>
      <c r="S17" s="704"/>
      <c r="T17" s="704"/>
      <c r="U17" s="704"/>
      <c r="V17" s="704"/>
      <c r="W17" s="704"/>
      <c r="X17" s="704"/>
      <c r="Y17" s="704"/>
      <c r="Z17" s="704"/>
      <c r="AA17" s="704"/>
      <c r="AB17" s="704"/>
      <c r="AC17" s="704"/>
      <c r="AD17" s="704"/>
      <c r="AE17" s="705"/>
      <c r="AF17" s="706"/>
      <c r="AG17" s="707"/>
      <c r="AH17" s="707"/>
      <c r="AI17" s="707"/>
      <c r="AJ17" s="708"/>
      <c r="AK17" s="709"/>
      <c r="AL17" s="704"/>
      <c r="AM17" s="704"/>
      <c r="AN17" s="704"/>
      <c r="AO17" s="704"/>
      <c r="AP17" s="704"/>
      <c r="AQ17" s="704"/>
      <c r="AR17" s="704"/>
      <c r="AS17" s="704"/>
      <c r="AT17" s="704"/>
      <c r="AU17" s="710"/>
      <c r="AV17" s="710"/>
      <c r="AW17" s="710"/>
      <c r="AX17" s="710"/>
      <c r="AY17" s="711"/>
      <c r="AZ17" s="63"/>
      <c r="BA17" s="63"/>
      <c r="BB17" s="63"/>
      <c r="BC17" s="63"/>
      <c r="BD17" s="63"/>
      <c r="BE17" s="81"/>
      <c r="BF17" s="81"/>
      <c r="BG17" s="81"/>
      <c r="BH17" s="81"/>
      <c r="BI17" s="81"/>
      <c r="BJ17" s="81"/>
      <c r="BK17" s="81"/>
      <c r="BL17" s="81"/>
      <c r="BM17" s="81"/>
      <c r="BN17" s="81"/>
      <c r="BO17" s="81"/>
      <c r="BP17" s="81"/>
      <c r="BQ17" s="59">
        <v>11</v>
      </c>
      <c r="BR17" s="87"/>
      <c r="BS17" s="700"/>
      <c r="BT17" s="701"/>
      <c r="BU17" s="701"/>
      <c r="BV17" s="701"/>
      <c r="BW17" s="701"/>
      <c r="BX17" s="701"/>
      <c r="BY17" s="701"/>
      <c r="BZ17" s="701"/>
      <c r="CA17" s="701"/>
      <c r="CB17" s="701"/>
      <c r="CC17" s="701"/>
      <c r="CD17" s="701"/>
      <c r="CE17" s="701"/>
      <c r="CF17" s="701"/>
      <c r="CG17" s="702"/>
      <c r="CH17" s="712"/>
      <c r="CI17" s="707"/>
      <c r="CJ17" s="707"/>
      <c r="CK17" s="707"/>
      <c r="CL17" s="713"/>
      <c r="CM17" s="712"/>
      <c r="CN17" s="707"/>
      <c r="CO17" s="707"/>
      <c r="CP17" s="707"/>
      <c r="CQ17" s="713"/>
      <c r="CR17" s="712"/>
      <c r="CS17" s="707"/>
      <c r="CT17" s="707"/>
      <c r="CU17" s="707"/>
      <c r="CV17" s="713"/>
      <c r="CW17" s="712"/>
      <c r="CX17" s="707"/>
      <c r="CY17" s="707"/>
      <c r="CZ17" s="707"/>
      <c r="DA17" s="713"/>
      <c r="DB17" s="712"/>
      <c r="DC17" s="707"/>
      <c r="DD17" s="707"/>
      <c r="DE17" s="707"/>
      <c r="DF17" s="713"/>
      <c r="DG17" s="712"/>
      <c r="DH17" s="707"/>
      <c r="DI17" s="707"/>
      <c r="DJ17" s="707"/>
      <c r="DK17" s="713"/>
      <c r="DL17" s="712"/>
      <c r="DM17" s="707"/>
      <c r="DN17" s="707"/>
      <c r="DO17" s="707"/>
      <c r="DP17" s="713"/>
      <c r="DQ17" s="712"/>
      <c r="DR17" s="707"/>
      <c r="DS17" s="707"/>
      <c r="DT17" s="707"/>
      <c r="DU17" s="713"/>
      <c r="DV17" s="700"/>
      <c r="DW17" s="701"/>
      <c r="DX17" s="701"/>
      <c r="DY17" s="701"/>
      <c r="DZ17" s="714"/>
      <c r="EA17" s="81"/>
    </row>
    <row r="18" spans="1:131" s="53" customFormat="1" ht="26.25" customHeight="1" x14ac:dyDescent="0.15">
      <c r="A18" s="59">
        <v>12</v>
      </c>
      <c r="B18" s="700"/>
      <c r="C18" s="701"/>
      <c r="D18" s="701"/>
      <c r="E18" s="701"/>
      <c r="F18" s="701"/>
      <c r="G18" s="701"/>
      <c r="H18" s="701"/>
      <c r="I18" s="701"/>
      <c r="J18" s="701"/>
      <c r="K18" s="701"/>
      <c r="L18" s="701"/>
      <c r="M18" s="701"/>
      <c r="N18" s="701"/>
      <c r="O18" s="701"/>
      <c r="P18" s="702"/>
      <c r="Q18" s="703"/>
      <c r="R18" s="704"/>
      <c r="S18" s="704"/>
      <c r="T18" s="704"/>
      <c r="U18" s="704"/>
      <c r="V18" s="704"/>
      <c r="W18" s="704"/>
      <c r="X18" s="704"/>
      <c r="Y18" s="704"/>
      <c r="Z18" s="704"/>
      <c r="AA18" s="704"/>
      <c r="AB18" s="704"/>
      <c r="AC18" s="704"/>
      <c r="AD18" s="704"/>
      <c r="AE18" s="705"/>
      <c r="AF18" s="706"/>
      <c r="AG18" s="707"/>
      <c r="AH18" s="707"/>
      <c r="AI18" s="707"/>
      <c r="AJ18" s="708"/>
      <c r="AK18" s="709"/>
      <c r="AL18" s="704"/>
      <c r="AM18" s="704"/>
      <c r="AN18" s="704"/>
      <c r="AO18" s="704"/>
      <c r="AP18" s="704"/>
      <c r="AQ18" s="704"/>
      <c r="AR18" s="704"/>
      <c r="AS18" s="704"/>
      <c r="AT18" s="704"/>
      <c r="AU18" s="710"/>
      <c r="AV18" s="710"/>
      <c r="AW18" s="710"/>
      <c r="AX18" s="710"/>
      <c r="AY18" s="711"/>
      <c r="AZ18" s="63"/>
      <c r="BA18" s="63"/>
      <c r="BB18" s="63"/>
      <c r="BC18" s="63"/>
      <c r="BD18" s="63"/>
      <c r="BE18" s="81"/>
      <c r="BF18" s="81"/>
      <c r="BG18" s="81"/>
      <c r="BH18" s="81"/>
      <c r="BI18" s="81"/>
      <c r="BJ18" s="81"/>
      <c r="BK18" s="81"/>
      <c r="BL18" s="81"/>
      <c r="BM18" s="81"/>
      <c r="BN18" s="81"/>
      <c r="BO18" s="81"/>
      <c r="BP18" s="81"/>
      <c r="BQ18" s="59">
        <v>12</v>
      </c>
      <c r="BR18" s="87"/>
      <c r="BS18" s="700"/>
      <c r="BT18" s="701"/>
      <c r="BU18" s="701"/>
      <c r="BV18" s="701"/>
      <c r="BW18" s="701"/>
      <c r="BX18" s="701"/>
      <c r="BY18" s="701"/>
      <c r="BZ18" s="701"/>
      <c r="CA18" s="701"/>
      <c r="CB18" s="701"/>
      <c r="CC18" s="701"/>
      <c r="CD18" s="701"/>
      <c r="CE18" s="701"/>
      <c r="CF18" s="701"/>
      <c r="CG18" s="702"/>
      <c r="CH18" s="712"/>
      <c r="CI18" s="707"/>
      <c r="CJ18" s="707"/>
      <c r="CK18" s="707"/>
      <c r="CL18" s="713"/>
      <c r="CM18" s="712"/>
      <c r="CN18" s="707"/>
      <c r="CO18" s="707"/>
      <c r="CP18" s="707"/>
      <c r="CQ18" s="713"/>
      <c r="CR18" s="712"/>
      <c r="CS18" s="707"/>
      <c r="CT18" s="707"/>
      <c r="CU18" s="707"/>
      <c r="CV18" s="713"/>
      <c r="CW18" s="712"/>
      <c r="CX18" s="707"/>
      <c r="CY18" s="707"/>
      <c r="CZ18" s="707"/>
      <c r="DA18" s="713"/>
      <c r="DB18" s="712"/>
      <c r="DC18" s="707"/>
      <c r="DD18" s="707"/>
      <c r="DE18" s="707"/>
      <c r="DF18" s="713"/>
      <c r="DG18" s="712"/>
      <c r="DH18" s="707"/>
      <c r="DI18" s="707"/>
      <c r="DJ18" s="707"/>
      <c r="DK18" s="713"/>
      <c r="DL18" s="712"/>
      <c r="DM18" s="707"/>
      <c r="DN18" s="707"/>
      <c r="DO18" s="707"/>
      <c r="DP18" s="713"/>
      <c r="DQ18" s="712"/>
      <c r="DR18" s="707"/>
      <c r="DS18" s="707"/>
      <c r="DT18" s="707"/>
      <c r="DU18" s="713"/>
      <c r="DV18" s="700"/>
      <c r="DW18" s="701"/>
      <c r="DX18" s="701"/>
      <c r="DY18" s="701"/>
      <c r="DZ18" s="714"/>
      <c r="EA18" s="81"/>
    </row>
    <row r="19" spans="1:131" s="53" customFormat="1" ht="26.25" customHeight="1" x14ac:dyDescent="0.15">
      <c r="A19" s="59">
        <v>13</v>
      </c>
      <c r="B19" s="700"/>
      <c r="C19" s="701"/>
      <c r="D19" s="701"/>
      <c r="E19" s="701"/>
      <c r="F19" s="701"/>
      <c r="G19" s="701"/>
      <c r="H19" s="701"/>
      <c r="I19" s="701"/>
      <c r="J19" s="701"/>
      <c r="K19" s="701"/>
      <c r="L19" s="701"/>
      <c r="M19" s="701"/>
      <c r="N19" s="701"/>
      <c r="O19" s="701"/>
      <c r="P19" s="702"/>
      <c r="Q19" s="703"/>
      <c r="R19" s="704"/>
      <c r="S19" s="704"/>
      <c r="T19" s="704"/>
      <c r="U19" s="704"/>
      <c r="V19" s="704"/>
      <c r="W19" s="704"/>
      <c r="X19" s="704"/>
      <c r="Y19" s="704"/>
      <c r="Z19" s="704"/>
      <c r="AA19" s="704"/>
      <c r="AB19" s="704"/>
      <c r="AC19" s="704"/>
      <c r="AD19" s="704"/>
      <c r="AE19" s="705"/>
      <c r="AF19" s="706"/>
      <c r="AG19" s="707"/>
      <c r="AH19" s="707"/>
      <c r="AI19" s="707"/>
      <c r="AJ19" s="708"/>
      <c r="AK19" s="709"/>
      <c r="AL19" s="704"/>
      <c r="AM19" s="704"/>
      <c r="AN19" s="704"/>
      <c r="AO19" s="704"/>
      <c r="AP19" s="704"/>
      <c r="AQ19" s="704"/>
      <c r="AR19" s="704"/>
      <c r="AS19" s="704"/>
      <c r="AT19" s="704"/>
      <c r="AU19" s="710"/>
      <c r="AV19" s="710"/>
      <c r="AW19" s="710"/>
      <c r="AX19" s="710"/>
      <c r="AY19" s="711"/>
      <c r="AZ19" s="63"/>
      <c r="BA19" s="63"/>
      <c r="BB19" s="63"/>
      <c r="BC19" s="63"/>
      <c r="BD19" s="63"/>
      <c r="BE19" s="81"/>
      <c r="BF19" s="81"/>
      <c r="BG19" s="81"/>
      <c r="BH19" s="81"/>
      <c r="BI19" s="81"/>
      <c r="BJ19" s="81"/>
      <c r="BK19" s="81"/>
      <c r="BL19" s="81"/>
      <c r="BM19" s="81"/>
      <c r="BN19" s="81"/>
      <c r="BO19" s="81"/>
      <c r="BP19" s="81"/>
      <c r="BQ19" s="59">
        <v>13</v>
      </c>
      <c r="BR19" s="87"/>
      <c r="BS19" s="700"/>
      <c r="BT19" s="701"/>
      <c r="BU19" s="701"/>
      <c r="BV19" s="701"/>
      <c r="BW19" s="701"/>
      <c r="BX19" s="701"/>
      <c r="BY19" s="701"/>
      <c r="BZ19" s="701"/>
      <c r="CA19" s="701"/>
      <c r="CB19" s="701"/>
      <c r="CC19" s="701"/>
      <c r="CD19" s="701"/>
      <c r="CE19" s="701"/>
      <c r="CF19" s="701"/>
      <c r="CG19" s="702"/>
      <c r="CH19" s="712"/>
      <c r="CI19" s="707"/>
      <c r="CJ19" s="707"/>
      <c r="CK19" s="707"/>
      <c r="CL19" s="713"/>
      <c r="CM19" s="712"/>
      <c r="CN19" s="707"/>
      <c r="CO19" s="707"/>
      <c r="CP19" s="707"/>
      <c r="CQ19" s="713"/>
      <c r="CR19" s="712"/>
      <c r="CS19" s="707"/>
      <c r="CT19" s="707"/>
      <c r="CU19" s="707"/>
      <c r="CV19" s="713"/>
      <c r="CW19" s="712"/>
      <c r="CX19" s="707"/>
      <c r="CY19" s="707"/>
      <c r="CZ19" s="707"/>
      <c r="DA19" s="713"/>
      <c r="DB19" s="712"/>
      <c r="DC19" s="707"/>
      <c r="DD19" s="707"/>
      <c r="DE19" s="707"/>
      <c r="DF19" s="713"/>
      <c r="DG19" s="712"/>
      <c r="DH19" s="707"/>
      <c r="DI19" s="707"/>
      <c r="DJ19" s="707"/>
      <c r="DK19" s="713"/>
      <c r="DL19" s="712"/>
      <c r="DM19" s="707"/>
      <c r="DN19" s="707"/>
      <c r="DO19" s="707"/>
      <c r="DP19" s="713"/>
      <c r="DQ19" s="712"/>
      <c r="DR19" s="707"/>
      <c r="DS19" s="707"/>
      <c r="DT19" s="707"/>
      <c r="DU19" s="713"/>
      <c r="DV19" s="700"/>
      <c r="DW19" s="701"/>
      <c r="DX19" s="701"/>
      <c r="DY19" s="701"/>
      <c r="DZ19" s="714"/>
      <c r="EA19" s="81"/>
    </row>
    <row r="20" spans="1:131" s="53" customFormat="1" ht="26.25" customHeight="1" x14ac:dyDescent="0.15">
      <c r="A20" s="59">
        <v>14</v>
      </c>
      <c r="B20" s="700"/>
      <c r="C20" s="701"/>
      <c r="D20" s="701"/>
      <c r="E20" s="701"/>
      <c r="F20" s="701"/>
      <c r="G20" s="701"/>
      <c r="H20" s="701"/>
      <c r="I20" s="701"/>
      <c r="J20" s="701"/>
      <c r="K20" s="701"/>
      <c r="L20" s="701"/>
      <c r="M20" s="701"/>
      <c r="N20" s="701"/>
      <c r="O20" s="701"/>
      <c r="P20" s="702"/>
      <c r="Q20" s="703"/>
      <c r="R20" s="704"/>
      <c r="S20" s="704"/>
      <c r="T20" s="704"/>
      <c r="U20" s="704"/>
      <c r="V20" s="704"/>
      <c r="W20" s="704"/>
      <c r="X20" s="704"/>
      <c r="Y20" s="704"/>
      <c r="Z20" s="704"/>
      <c r="AA20" s="704"/>
      <c r="AB20" s="704"/>
      <c r="AC20" s="704"/>
      <c r="AD20" s="704"/>
      <c r="AE20" s="705"/>
      <c r="AF20" s="706"/>
      <c r="AG20" s="707"/>
      <c r="AH20" s="707"/>
      <c r="AI20" s="707"/>
      <c r="AJ20" s="708"/>
      <c r="AK20" s="709"/>
      <c r="AL20" s="704"/>
      <c r="AM20" s="704"/>
      <c r="AN20" s="704"/>
      <c r="AO20" s="704"/>
      <c r="AP20" s="704"/>
      <c r="AQ20" s="704"/>
      <c r="AR20" s="704"/>
      <c r="AS20" s="704"/>
      <c r="AT20" s="704"/>
      <c r="AU20" s="710"/>
      <c r="AV20" s="710"/>
      <c r="AW20" s="710"/>
      <c r="AX20" s="710"/>
      <c r="AY20" s="711"/>
      <c r="AZ20" s="63"/>
      <c r="BA20" s="63"/>
      <c r="BB20" s="63"/>
      <c r="BC20" s="63"/>
      <c r="BD20" s="63"/>
      <c r="BE20" s="81"/>
      <c r="BF20" s="81"/>
      <c r="BG20" s="81"/>
      <c r="BH20" s="81"/>
      <c r="BI20" s="81"/>
      <c r="BJ20" s="81"/>
      <c r="BK20" s="81"/>
      <c r="BL20" s="81"/>
      <c r="BM20" s="81"/>
      <c r="BN20" s="81"/>
      <c r="BO20" s="81"/>
      <c r="BP20" s="81"/>
      <c r="BQ20" s="59">
        <v>14</v>
      </c>
      <c r="BR20" s="87"/>
      <c r="BS20" s="700"/>
      <c r="BT20" s="701"/>
      <c r="BU20" s="701"/>
      <c r="BV20" s="701"/>
      <c r="BW20" s="701"/>
      <c r="BX20" s="701"/>
      <c r="BY20" s="701"/>
      <c r="BZ20" s="701"/>
      <c r="CA20" s="701"/>
      <c r="CB20" s="701"/>
      <c r="CC20" s="701"/>
      <c r="CD20" s="701"/>
      <c r="CE20" s="701"/>
      <c r="CF20" s="701"/>
      <c r="CG20" s="702"/>
      <c r="CH20" s="712"/>
      <c r="CI20" s="707"/>
      <c r="CJ20" s="707"/>
      <c r="CK20" s="707"/>
      <c r="CL20" s="713"/>
      <c r="CM20" s="712"/>
      <c r="CN20" s="707"/>
      <c r="CO20" s="707"/>
      <c r="CP20" s="707"/>
      <c r="CQ20" s="713"/>
      <c r="CR20" s="712"/>
      <c r="CS20" s="707"/>
      <c r="CT20" s="707"/>
      <c r="CU20" s="707"/>
      <c r="CV20" s="713"/>
      <c r="CW20" s="712"/>
      <c r="CX20" s="707"/>
      <c r="CY20" s="707"/>
      <c r="CZ20" s="707"/>
      <c r="DA20" s="713"/>
      <c r="DB20" s="712"/>
      <c r="DC20" s="707"/>
      <c r="DD20" s="707"/>
      <c r="DE20" s="707"/>
      <c r="DF20" s="713"/>
      <c r="DG20" s="712"/>
      <c r="DH20" s="707"/>
      <c r="DI20" s="707"/>
      <c r="DJ20" s="707"/>
      <c r="DK20" s="713"/>
      <c r="DL20" s="712"/>
      <c r="DM20" s="707"/>
      <c r="DN20" s="707"/>
      <c r="DO20" s="707"/>
      <c r="DP20" s="713"/>
      <c r="DQ20" s="712"/>
      <c r="DR20" s="707"/>
      <c r="DS20" s="707"/>
      <c r="DT20" s="707"/>
      <c r="DU20" s="713"/>
      <c r="DV20" s="700"/>
      <c r="DW20" s="701"/>
      <c r="DX20" s="701"/>
      <c r="DY20" s="701"/>
      <c r="DZ20" s="714"/>
      <c r="EA20" s="81"/>
    </row>
    <row r="21" spans="1:131" s="53" customFormat="1" ht="26.25" customHeight="1" x14ac:dyDescent="0.15">
      <c r="A21" s="59">
        <v>15</v>
      </c>
      <c r="B21" s="700"/>
      <c r="C21" s="701"/>
      <c r="D21" s="701"/>
      <c r="E21" s="701"/>
      <c r="F21" s="701"/>
      <c r="G21" s="701"/>
      <c r="H21" s="701"/>
      <c r="I21" s="701"/>
      <c r="J21" s="701"/>
      <c r="K21" s="701"/>
      <c r="L21" s="701"/>
      <c r="M21" s="701"/>
      <c r="N21" s="701"/>
      <c r="O21" s="701"/>
      <c r="P21" s="702"/>
      <c r="Q21" s="703"/>
      <c r="R21" s="704"/>
      <c r="S21" s="704"/>
      <c r="T21" s="704"/>
      <c r="U21" s="704"/>
      <c r="V21" s="704"/>
      <c r="W21" s="704"/>
      <c r="X21" s="704"/>
      <c r="Y21" s="704"/>
      <c r="Z21" s="704"/>
      <c r="AA21" s="704"/>
      <c r="AB21" s="704"/>
      <c r="AC21" s="704"/>
      <c r="AD21" s="704"/>
      <c r="AE21" s="705"/>
      <c r="AF21" s="706"/>
      <c r="AG21" s="707"/>
      <c r="AH21" s="707"/>
      <c r="AI21" s="707"/>
      <c r="AJ21" s="708"/>
      <c r="AK21" s="709"/>
      <c r="AL21" s="704"/>
      <c r="AM21" s="704"/>
      <c r="AN21" s="704"/>
      <c r="AO21" s="704"/>
      <c r="AP21" s="704"/>
      <c r="AQ21" s="704"/>
      <c r="AR21" s="704"/>
      <c r="AS21" s="704"/>
      <c r="AT21" s="704"/>
      <c r="AU21" s="710"/>
      <c r="AV21" s="710"/>
      <c r="AW21" s="710"/>
      <c r="AX21" s="710"/>
      <c r="AY21" s="711"/>
      <c r="AZ21" s="63"/>
      <c r="BA21" s="63"/>
      <c r="BB21" s="63"/>
      <c r="BC21" s="63"/>
      <c r="BD21" s="63"/>
      <c r="BE21" s="81"/>
      <c r="BF21" s="81"/>
      <c r="BG21" s="81"/>
      <c r="BH21" s="81"/>
      <c r="BI21" s="81"/>
      <c r="BJ21" s="81"/>
      <c r="BK21" s="81"/>
      <c r="BL21" s="81"/>
      <c r="BM21" s="81"/>
      <c r="BN21" s="81"/>
      <c r="BO21" s="81"/>
      <c r="BP21" s="81"/>
      <c r="BQ21" s="59">
        <v>15</v>
      </c>
      <c r="BR21" s="87"/>
      <c r="BS21" s="700"/>
      <c r="BT21" s="701"/>
      <c r="BU21" s="701"/>
      <c r="BV21" s="701"/>
      <c r="BW21" s="701"/>
      <c r="BX21" s="701"/>
      <c r="BY21" s="701"/>
      <c r="BZ21" s="701"/>
      <c r="CA21" s="701"/>
      <c r="CB21" s="701"/>
      <c r="CC21" s="701"/>
      <c r="CD21" s="701"/>
      <c r="CE21" s="701"/>
      <c r="CF21" s="701"/>
      <c r="CG21" s="702"/>
      <c r="CH21" s="712"/>
      <c r="CI21" s="707"/>
      <c r="CJ21" s="707"/>
      <c r="CK21" s="707"/>
      <c r="CL21" s="713"/>
      <c r="CM21" s="712"/>
      <c r="CN21" s="707"/>
      <c r="CO21" s="707"/>
      <c r="CP21" s="707"/>
      <c r="CQ21" s="713"/>
      <c r="CR21" s="712"/>
      <c r="CS21" s="707"/>
      <c r="CT21" s="707"/>
      <c r="CU21" s="707"/>
      <c r="CV21" s="713"/>
      <c r="CW21" s="712"/>
      <c r="CX21" s="707"/>
      <c r="CY21" s="707"/>
      <c r="CZ21" s="707"/>
      <c r="DA21" s="713"/>
      <c r="DB21" s="712"/>
      <c r="DC21" s="707"/>
      <c r="DD21" s="707"/>
      <c r="DE21" s="707"/>
      <c r="DF21" s="713"/>
      <c r="DG21" s="712"/>
      <c r="DH21" s="707"/>
      <c r="DI21" s="707"/>
      <c r="DJ21" s="707"/>
      <c r="DK21" s="713"/>
      <c r="DL21" s="712"/>
      <c r="DM21" s="707"/>
      <c r="DN21" s="707"/>
      <c r="DO21" s="707"/>
      <c r="DP21" s="713"/>
      <c r="DQ21" s="712"/>
      <c r="DR21" s="707"/>
      <c r="DS21" s="707"/>
      <c r="DT21" s="707"/>
      <c r="DU21" s="713"/>
      <c r="DV21" s="700"/>
      <c r="DW21" s="701"/>
      <c r="DX21" s="701"/>
      <c r="DY21" s="701"/>
      <c r="DZ21" s="714"/>
      <c r="EA21" s="81"/>
    </row>
    <row r="22" spans="1:131" s="53" customFormat="1" ht="26.25" customHeight="1" x14ac:dyDescent="0.15">
      <c r="A22" s="59">
        <v>16</v>
      </c>
      <c r="B22" s="700"/>
      <c r="C22" s="701"/>
      <c r="D22" s="701"/>
      <c r="E22" s="701"/>
      <c r="F22" s="701"/>
      <c r="G22" s="701"/>
      <c r="H22" s="701"/>
      <c r="I22" s="701"/>
      <c r="J22" s="701"/>
      <c r="K22" s="701"/>
      <c r="L22" s="701"/>
      <c r="M22" s="701"/>
      <c r="N22" s="701"/>
      <c r="O22" s="701"/>
      <c r="P22" s="702"/>
      <c r="Q22" s="715"/>
      <c r="R22" s="716"/>
      <c r="S22" s="716"/>
      <c r="T22" s="716"/>
      <c r="U22" s="716"/>
      <c r="V22" s="716"/>
      <c r="W22" s="716"/>
      <c r="X22" s="716"/>
      <c r="Y22" s="716"/>
      <c r="Z22" s="716"/>
      <c r="AA22" s="716"/>
      <c r="AB22" s="716"/>
      <c r="AC22" s="716"/>
      <c r="AD22" s="716"/>
      <c r="AE22" s="717"/>
      <c r="AF22" s="706"/>
      <c r="AG22" s="707"/>
      <c r="AH22" s="707"/>
      <c r="AI22" s="707"/>
      <c r="AJ22" s="708"/>
      <c r="AK22" s="718"/>
      <c r="AL22" s="716"/>
      <c r="AM22" s="716"/>
      <c r="AN22" s="716"/>
      <c r="AO22" s="716"/>
      <c r="AP22" s="716"/>
      <c r="AQ22" s="716"/>
      <c r="AR22" s="716"/>
      <c r="AS22" s="716"/>
      <c r="AT22" s="716"/>
      <c r="AU22" s="719"/>
      <c r="AV22" s="719"/>
      <c r="AW22" s="719"/>
      <c r="AX22" s="719"/>
      <c r="AY22" s="720"/>
      <c r="AZ22" s="721" t="s">
        <v>452</v>
      </c>
      <c r="BA22" s="721"/>
      <c r="BB22" s="721"/>
      <c r="BC22" s="721"/>
      <c r="BD22" s="722"/>
      <c r="BE22" s="81"/>
      <c r="BF22" s="81"/>
      <c r="BG22" s="81"/>
      <c r="BH22" s="81"/>
      <c r="BI22" s="81"/>
      <c r="BJ22" s="81"/>
      <c r="BK22" s="81"/>
      <c r="BL22" s="81"/>
      <c r="BM22" s="81"/>
      <c r="BN22" s="81"/>
      <c r="BO22" s="81"/>
      <c r="BP22" s="81"/>
      <c r="BQ22" s="59">
        <v>16</v>
      </c>
      <c r="BR22" s="87"/>
      <c r="BS22" s="700"/>
      <c r="BT22" s="701"/>
      <c r="BU22" s="701"/>
      <c r="BV22" s="701"/>
      <c r="BW22" s="701"/>
      <c r="BX22" s="701"/>
      <c r="BY22" s="701"/>
      <c r="BZ22" s="701"/>
      <c r="CA22" s="701"/>
      <c r="CB22" s="701"/>
      <c r="CC22" s="701"/>
      <c r="CD22" s="701"/>
      <c r="CE22" s="701"/>
      <c r="CF22" s="701"/>
      <c r="CG22" s="702"/>
      <c r="CH22" s="712"/>
      <c r="CI22" s="707"/>
      <c r="CJ22" s="707"/>
      <c r="CK22" s="707"/>
      <c r="CL22" s="713"/>
      <c r="CM22" s="712"/>
      <c r="CN22" s="707"/>
      <c r="CO22" s="707"/>
      <c r="CP22" s="707"/>
      <c r="CQ22" s="713"/>
      <c r="CR22" s="712"/>
      <c r="CS22" s="707"/>
      <c r="CT22" s="707"/>
      <c r="CU22" s="707"/>
      <c r="CV22" s="713"/>
      <c r="CW22" s="712"/>
      <c r="CX22" s="707"/>
      <c r="CY22" s="707"/>
      <c r="CZ22" s="707"/>
      <c r="DA22" s="713"/>
      <c r="DB22" s="712"/>
      <c r="DC22" s="707"/>
      <c r="DD22" s="707"/>
      <c r="DE22" s="707"/>
      <c r="DF22" s="713"/>
      <c r="DG22" s="712"/>
      <c r="DH22" s="707"/>
      <c r="DI22" s="707"/>
      <c r="DJ22" s="707"/>
      <c r="DK22" s="713"/>
      <c r="DL22" s="712"/>
      <c r="DM22" s="707"/>
      <c r="DN22" s="707"/>
      <c r="DO22" s="707"/>
      <c r="DP22" s="713"/>
      <c r="DQ22" s="712"/>
      <c r="DR22" s="707"/>
      <c r="DS22" s="707"/>
      <c r="DT22" s="707"/>
      <c r="DU22" s="713"/>
      <c r="DV22" s="700"/>
      <c r="DW22" s="701"/>
      <c r="DX22" s="701"/>
      <c r="DY22" s="701"/>
      <c r="DZ22" s="714"/>
      <c r="EA22" s="81"/>
    </row>
    <row r="23" spans="1:131" s="53" customFormat="1" ht="26.25" customHeight="1" x14ac:dyDescent="0.15">
      <c r="A23" s="60" t="s">
        <v>255</v>
      </c>
      <c r="B23" s="723" t="s">
        <v>303</v>
      </c>
      <c r="C23" s="724"/>
      <c r="D23" s="724"/>
      <c r="E23" s="724"/>
      <c r="F23" s="724"/>
      <c r="G23" s="724"/>
      <c r="H23" s="724"/>
      <c r="I23" s="724"/>
      <c r="J23" s="724"/>
      <c r="K23" s="724"/>
      <c r="L23" s="724"/>
      <c r="M23" s="724"/>
      <c r="N23" s="724"/>
      <c r="O23" s="724"/>
      <c r="P23" s="725"/>
      <c r="Q23" s="726">
        <v>7463</v>
      </c>
      <c r="R23" s="727"/>
      <c r="S23" s="727"/>
      <c r="T23" s="727"/>
      <c r="U23" s="727"/>
      <c r="V23" s="727">
        <v>7164</v>
      </c>
      <c r="W23" s="727"/>
      <c r="X23" s="727"/>
      <c r="Y23" s="727"/>
      <c r="Z23" s="727"/>
      <c r="AA23" s="727">
        <v>299</v>
      </c>
      <c r="AB23" s="727"/>
      <c r="AC23" s="727"/>
      <c r="AD23" s="727"/>
      <c r="AE23" s="728"/>
      <c r="AF23" s="729">
        <v>161</v>
      </c>
      <c r="AG23" s="727"/>
      <c r="AH23" s="727"/>
      <c r="AI23" s="727"/>
      <c r="AJ23" s="730"/>
      <c r="AK23" s="731"/>
      <c r="AL23" s="732"/>
      <c r="AM23" s="732"/>
      <c r="AN23" s="732"/>
      <c r="AO23" s="732"/>
      <c r="AP23" s="727">
        <v>8461</v>
      </c>
      <c r="AQ23" s="727"/>
      <c r="AR23" s="727"/>
      <c r="AS23" s="727"/>
      <c r="AT23" s="727"/>
      <c r="AU23" s="733"/>
      <c r="AV23" s="733"/>
      <c r="AW23" s="733"/>
      <c r="AX23" s="733"/>
      <c r="AY23" s="734"/>
      <c r="AZ23" s="735" t="s">
        <v>201</v>
      </c>
      <c r="BA23" s="736"/>
      <c r="BB23" s="736"/>
      <c r="BC23" s="736"/>
      <c r="BD23" s="737"/>
      <c r="BE23" s="81"/>
      <c r="BF23" s="81"/>
      <c r="BG23" s="81"/>
      <c r="BH23" s="81"/>
      <c r="BI23" s="81"/>
      <c r="BJ23" s="81"/>
      <c r="BK23" s="81"/>
      <c r="BL23" s="81"/>
      <c r="BM23" s="81"/>
      <c r="BN23" s="81"/>
      <c r="BO23" s="81"/>
      <c r="BP23" s="81"/>
      <c r="BQ23" s="59">
        <v>17</v>
      </c>
      <c r="BR23" s="87"/>
      <c r="BS23" s="700"/>
      <c r="BT23" s="701"/>
      <c r="BU23" s="701"/>
      <c r="BV23" s="701"/>
      <c r="BW23" s="701"/>
      <c r="BX23" s="701"/>
      <c r="BY23" s="701"/>
      <c r="BZ23" s="701"/>
      <c r="CA23" s="701"/>
      <c r="CB23" s="701"/>
      <c r="CC23" s="701"/>
      <c r="CD23" s="701"/>
      <c r="CE23" s="701"/>
      <c r="CF23" s="701"/>
      <c r="CG23" s="702"/>
      <c r="CH23" s="712"/>
      <c r="CI23" s="707"/>
      <c r="CJ23" s="707"/>
      <c r="CK23" s="707"/>
      <c r="CL23" s="713"/>
      <c r="CM23" s="712"/>
      <c r="CN23" s="707"/>
      <c r="CO23" s="707"/>
      <c r="CP23" s="707"/>
      <c r="CQ23" s="713"/>
      <c r="CR23" s="712"/>
      <c r="CS23" s="707"/>
      <c r="CT23" s="707"/>
      <c r="CU23" s="707"/>
      <c r="CV23" s="713"/>
      <c r="CW23" s="712"/>
      <c r="CX23" s="707"/>
      <c r="CY23" s="707"/>
      <c r="CZ23" s="707"/>
      <c r="DA23" s="713"/>
      <c r="DB23" s="712"/>
      <c r="DC23" s="707"/>
      <c r="DD23" s="707"/>
      <c r="DE23" s="707"/>
      <c r="DF23" s="713"/>
      <c r="DG23" s="712"/>
      <c r="DH23" s="707"/>
      <c r="DI23" s="707"/>
      <c r="DJ23" s="707"/>
      <c r="DK23" s="713"/>
      <c r="DL23" s="712"/>
      <c r="DM23" s="707"/>
      <c r="DN23" s="707"/>
      <c r="DO23" s="707"/>
      <c r="DP23" s="713"/>
      <c r="DQ23" s="712"/>
      <c r="DR23" s="707"/>
      <c r="DS23" s="707"/>
      <c r="DT23" s="707"/>
      <c r="DU23" s="713"/>
      <c r="DV23" s="700"/>
      <c r="DW23" s="701"/>
      <c r="DX23" s="701"/>
      <c r="DY23" s="701"/>
      <c r="DZ23" s="714"/>
      <c r="EA23" s="81"/>
    </row>
    <row r="24" spans="1:131" s="53" customFormat="1" ht="26.25" customHeight="1" x14ac:dyDescent="0.15">
      <c r="A24" s="738" t="s">
        <v>367</v>
      </c>
      <c r="B24" s="738"/>
      <c r="C24" s="738"/>
      <c r="D24" s="738"/>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c r="AD24" s="738"/>
      <c r="AE24" s="738"/>
      <c r="AF24" s="738"/>
      <c r="AG24" s="738"/>
      <c r="AH24" s="738"/>
      <c r="AI24" s="738"/>
      <c r="AJ24" s="738"/>
      <c r="AK24" s="738"/>
      <c r="AL24" s="738"/>
      <c r="AM24" s="738"/>
      <c r="AN24" s="738"/>
      <c r="AO24" s="738"/>
      <c r="AP24" s="738"/>
      <c r="AQ24" s="738"/>
      <c r="AR24" s="738"/>
      <c r="AS24" s="738"/>
      <c r="AT24" s="738"/>
      <c r="AU24" s="738"/>
      <c r="AV24" s="738"/>
      <c r="AW24" s="738"/>
      <c r="AX24" s="738"/>
      <c r="AY24" s="738"/>
      <c r="AZ24" s="63"/>
      <c r="BA24" s="63"/>
      <c r="BB24" s="63"/>
      <c r="BC24" s="63"/>
      <c r="BD24" s="63"/>
      <c r="BE24" s="81"/>
      <c r="BF24" s="81"/>
      <c r="BG24" s="81"/>
      <c r="BH24" s="81"/>
      <c r="BI24" s="81"/>
      <c r="BJ24" s="81"/>
      <c r="BK24" s="81"/>
      <c r="BL24" s="81"/>
      <c r="BM24" s="81"/>
      <c r="BN24" s="81"/>
      <c r="BO24" s="81"/>
      <c r="BP24" s="81"/>
      <c r="BQ24" s="59">
        <v>18</v>
      </c>
      <c r="BR24" s="87"/>
      <c r="BS24" s="700"/>
      <c r="BT24" s="701"/>
      <c r="BU24" s="701"/>
      <c r="BV24" s="701"/>
      <c r="BW24" s="701"/>
      <c r="BX24" s="701"/>
      <c r="BY24" s="701"/>
      <c r="BZ24" s="701"/>
      <c r="CA24" s="701"/>
      <c r="CB24" s="701"/>
      <c r="CC24" s="701"/>
      <c r="CD24" s="701"/>
      <c r="CE24" s="701"/>
      <c r="CF24" s="701"/>
      <c r="CG24" s="702"/>
      <c r="CH24" s="712"/>
      <c r="CI24" s="707"/>
      <c r="CJ24" s="707"/>
      <c r="CK24" s="707"/>
      <c r="CL24" s="713"/>
      <c r="CM24" s="712"/>
      <c r="CN24" s="707"/>
      <c r="CO24" s="707"/>
      <c r="CP24" s="707"/>
      <c r="CQ24" s="713"/>
      <c r="CR24" s="712"/>
      <c r="CS24" s="707"/>
      <c r="CT24" s="707"/>
      <c r="CU24" s="707"/>
      <c r="CV24" s="713"/>
      <c r="CW24" s="712"/>
      <c r="CX24" s="707"/>
      <c r="CY24" s="707"/>
      <c r="CZ24" s="707"/>
      <c r="DA24" s="713"/>
      <c r="DB24" s="712"/>
      <c r="DC24" s="707"/>
      <c r="DD24" s="707"/>
      <c r="DE24" s="707"/>
      <c r="DF24" s="713"/>
      <c r="DG24" s="712"/>
      <c r="DH24" s="707"/>
      <c r="DI24" s="707"/>
      <c r="DJ24" s="707"/>
      <c r="DK24" s="713"/>
      <c r="DL24" s="712"/>
      <c r="DM24" s="707"/>
      <c r="DN24" s="707"/>
      <c r="DO24" s="707"/>
      <c r="DP24" s="713"/>
      <c r="DQ24" s="712"/>
      <c r="DR24" s="707"/>
      <c r="DS24" s="707"/>
      <c r="DT24" s="707"/>
      <c r="DU24" s="713"/>
      <c r="DV24" s="700"/>
      <c r="DW24" s="701"/>
      <c r="DX24" s="701"/>
      <c r="DY24" s="701"/>
      <c r="DZ24" s="714"/>
      <c r="EA24" s="81"/>
    </row>
    <row r="25" spans="1:131" s="51" customFormat="1" ht="26.25" customHeight="1" x14ac:dyDescent="0.15">
      <c r="A25" s="683" t="s">
        <v>421</v>
      </c>
      <c r="B25" s="683"/>
      <c r="C25" s="683"/>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3"/>
      <c r="AI25" s="683"/>
      <c r="AJ25" s="683"/>
      <c r="AK25" s="683"/>
      <c r="AL25" s="683"/>
      <c r="AM25" s="683"/>
      <c r="AN25" s="683"/>
      <c r="AO25" s="683"/>
      <c r="AP25" s="683"/>
      <c r="AQ25" s="683"/>
      <c r="AR25" s="683"/>
      <c r="AS25" s="683"/>
      <c r="AT25" s="683"/>
      <c r="AU25" s="683"/>
      <c r="AV25" s="683"/>
      <c r="AW25" s="683"/>
      <c r="AX25" s="683"/>
      <c r="AY25" s="683"/>
      <c r="AZ25" s="683"/>
      <c r="BA25" s="683"/>
      <c r="BB25" s="683"/>
      <c r="BC25" s="683"/>
      <c r="BD25" s="683"/>
      <c r="BE25" s="683"/>
      <c r="BF25" s="683"/>
      <c r="BG25" s="683"/>
      <c r="BH25" s="683"/>
      <c r="BI25" s="683"/>
      <c r="BJ25" s="63"/>
      <c r="BK25" s="63"/>
      <c r="BL25" s="63"/>
      <c r="BM25" s="63"/>
      <c r="BN25" s="63"/>
      <c r="BO25" s="62"/>
      <c r="BP25" s="62"/>
      <c r="BQ25" s="59">
        <v>19</v>
      </c>
      <c r="BR25" s="87"/>
      <c r="BS25" s="700"/>
      <c r="BT25" s="701"/>
      <c r="BU25" s="701"/>
      <c r="BV25" s="701"/>
      <c r="BW25" s="701"/>
      <c r="BX25" s="701"/>
      <c r="BY25" s="701"/>
      <c r="BZ25" s="701"/>
      <c r="CA25" s="701"/>
      <c r="CB25" s="701"/>
      <c r="CC25" s="701"/>
      <c r="CD25" s="701"/>
      <c r="CE25" s="701"/>
      <c r="CF25" s="701"/>
      <c r="CG25" s="702"/>
      <c r="CH25" s="712"/>
      <c r="CI25" s="707"/>
      <c r="CJ25" s="707"/>
      <c r="CK25" s="707"/>
      <c r="CL25" s="713"/>
      <c r="CM25" s="712"/>
      <c r="CN25" s="707"/>
      <c r="CO25" s="707"/>
      <c r="CP25" s="707"/>
      <c r="CQ25" s="713"/>
      <c r="CR25" s="712"/>
      <c r="CS25" s="707"/>
      <c r="CT25" s="707"/>
      <c r="CU25" s="707"/>
      <c r="CV25" s="713"/>
      <c r="CW25" s="712"/>
      <c r="CX25" s="707"/>
      <c r="CY25" s="707"/>
      <c r="CZ25" s="707"/>
      <c r="DA25" s="713"/>
      <c r="DB25" s="712"/>
      <c r="DC25" s="707"/>
      <c r="DD25" s="707"/>
      <c r="DE25" s="707"/>
      <c r="DF25" s="713"/>
      <c r="DG25" s="712"/>
      <c r="DH25" s="707"/>
      <c r="DI25" s="707"/>
      <c r="DJ25" s="707"/>
      <c r="DK25" s="713"/>
      <c r="DL25" s="712"/>
      <c r="DM25" s="707"/>
      <c r="DN25" s="707"/>
      <c r="DO25" s="707"/>
      <c r="DP25" s="713"/>
      <c r="DQ25" s="712"/>
      <c r="DR25" s="707"/>
      <c r="DS25" s="707"/>
      <c r="DT25" s="707"/>
      <c r="DU25" s="713"/>
      <c r="DV25" s="700"/>
      <c r="DW25" s="701"/>
      <c r="DX25" s="701"/>
      <c r="DY25" s="701"/>
      <c r="DZ25" s="714"/>
      <c r="EA25" s="54"/>
    </row>
    <row r="26" spans="1:131" s="51" customFormat="1" ht="26.25" customHeight="1" x14ac:dyDescent="0.15">
      <c r="A26" s="948" t="s">
        <v>436</v>
      </c>
      <c r="B26" s="949"/>
      <c r="C26" s="949"/>
      <c r="D26" s="949"/>
      <c r="E26" s="949"/>
      <c r="F26" s="949"/>
      <c r="G26" s="949"/>
      <c r="H26" s="949"/>
      <c r="I26" s="949"/>
      <c r="J26" s="949"/>
      <c r="K26" s="949"/>
      <c r="L26" s="949"/>
      <c r="M26" s="949"/>
      <c r="N26" s="949"/>
      <c r="O26" s="949"/>
      <c r="P26" s="950"/>
      <c r="Q26" s="954" t="s">
        <v>454</v>
      </c>
      <c r="R26" s="955"/>
      <c r="S26" s="955"/>
      <c r="T26" s="955"/>
      <c r="U26" s="956"/>
      <c r="V26" s="954" t="s">
        <v>455</v>
      </c>
      <c r="W26" s="955"/>
      <c r="X26" s="955"/>
      <c r="Y26" s="955"/>
      <c r="Z26" s="956"/>
      <c r="AA26" s="954" t="s">
        <v>456</v>
      </c>
      <c r="AB26" s="955"/>
      <c r="AC26" s="955"/>
      <c r="AD26" s="955"/>
      <c r="AE26" s="955"/>
      <c r="AF26" s="970" t="s">
        <v>252</v>
      </c>
      <c r="AG26" s="971"/>
      <c r="AH26" s="971"/>
      <c r="AI26" s="971"/>
      <c r="AJ26" s="972"/>
      <c r="AK26" s="955" t="s">
        <v>383</v>
      </c>
      <c r="AL26" s="955"/>
      <c r="AM26" s="955"/>
      <c r="AN26" s="955"/>
      <c r="AO26" s="956"/>
      <c r="AP26" s="954" t="s">
        <v>353</v>
      </c>
      <c r="AQ26" s="955"/>
      <c r="AR26" s="955"/>
      <c r="AS26" s="955"/>
      <c r="AT26" s="956"/>
      <c r="AU26" s="954" t="s">
        <v>457</v>
      </c>
      <c r="AV26" s="955"/>
      <c r="AW26" s="955"/>
      <c r="AX26" s="955"/>
      <c r="AY26" s="956"/>
      <c r="AZ26" s="954" t="s">
        <v>458</v>
      </c>
      <c r="BA26" s="955"/>
      <c r="BB26" s="955"/>
      <c r="BC26" s="955"/>
      <c r="BD26" s="956"/>
      <c r="BE26" s="954" t="s">
        <v>442</v>
      </c>
      <c r="BF26" s="955"/>
      <c r="BG26" s="955"/>
      <c r="BH26" s="955"/>
      <c r="BI26" s="961"/>
      <c r="BJ26" s="63"/>
      <c r="BK26" s="63"/>
      <c r="BL26" s="63"/>
      <c r="BM26" s="63"/>
      <c r="BN26" s="63"/>
      <c r="BO26" s="62"/>
      <c r="BP26" s="62"/>
      <c r="BQ26" s="59">
        <v>20</v>
      </c>
      <c r="BR26" s="87"/>
      <c r="BS26" s="700"/>
      <c r="BT26" s="701"/>
      <c r="BU26" s="701"/>
      <c r="BV26" s="701"/>
      <c r="BW26" s="701"/>
      <c r="BX26" s="701"/>
      <c r="BY26" s="701"/>
      <c r="BZ26" s="701"/>
      <c r="CA26" s="701"/>
      <c r="CB26" s="701"/>
      <c r="CC26" s="701"/>
      <c r="CD26" s="701"/>
      <c r="CE26" s="701"/>
      <c r="CF26" s="701"/>
      <c r="CG26" s="702"/>
      <c r="CH26" s="712"/>
      <c r="CI26" s="707"/>
      <c r="CJ26" s="707"/>
      <c r="CK26" s="707"/>
      <c r="CL26" s="713"/>
      <c r="CM26" s="712"/>
      <c r="CN26" s="707"/>
      <c r="CO26" s="707"/>
      <c r="CP26" s="707"/>
      <c r="CQ26" s="713"/>
      <c r="CR26" s="712"/>
      <c r="CS26" s="707"/>
      <c r="CT26" s="707"/>
      <c r="CU26" s="707"/>
      <c r="CV26" s="713"/>
      <c r="CW26" s="712"/>
      <c r="CX26" s="707"/>
      <c r="CY26" s="707"/>
      <c r="CZ26" s="707"/>
      <c r="DA26" s="713"/>
      <c r="DB26" s="712"/>
      <c r="DC26" s="707"/>
      <c r="DD26" s="707"/>
      <c r="DE26" s="707"/>
      <c r="DF26" s="713"/>
      <c r="DG26" s="712"/>
      <c r="DH26" s="707"/>
      <c r="DI26" s="707"/>
      <c r="DJ26" s="707"/>
      <c r="DK26" s="713"/>
      <c r="DL26" s="712"/>
      <c r="DM26" s="707"/>
      <c r="DN26" s="707"/>
      <c r="DO26" s="707"/>
      <c r="DP26" s="713"/>
      <c r="DQ26" s="712"/>
      <c r="DR26" s="707"/>
      <c r="DS26" s="707"/>
      <c r="DT26" s="707"/>
      <c r="DU26" s="713"/>
      <c r="DV26" s="700"/>
      <c r="DW26" s="701"/>
      <c r="DX26" s="701"/>
      <c r="DY26" s="701"/>
      <c r="DZ26" s="714"/>
      <c r="EA26" s="54"/>
    </row>
    <row r="27" spans="1:131" s="51" customFormat="1" ht="26.25" customHeight="1" x14ac:dyDescent="0.15">
      <c r="A27" s="951"/>
      <c r="B27" s="952"/>
      <c r="C27" s="952"/>
      <c r="D27" s="952"/>
      <c r="E27" s="952"/>
      <c r="F27" s="952"/>
      <c r="G27" s="952"/>
      <c r="H27" s="952"/>
      <c r="I27" s="952"/>
      <c r="J27" s="952"/>
      <c r="K27" s="952"/>
      <c r="L27" s="952"/>
      <c r="M27" s="952"/>
      <c r="N27" s="952"/>
      <c r="O27" s="952"/>
      <c r="P27" s="953"/>
      <c r="Q27" s="957"/>
      <c r="R27" s="958"/>
      <c r="S27" s="958"/>
      <c r="T27" s="958"/>
      <c r="U27" s="959"/>
      <c r="V27" s="957"/>
      <c r="W27" s="958"/>
      <c r="X27" s="958"/>
      <c r="Y27" s="958"/>
      <c r="Z27" s="959"/>
      <c r="AA27" s="957"/>
      <c r="AB27" s="958"/>
      <c r="AC27" s="958"/>
      <c r="AD27" s="958"/>
      <c r="AE27" s="958"/>
      <c r="AF27" s="973"/>
      <c r="AG27" s="974"/>
      <c r="AH27" s="974"/>
      <c r="AI27" s="974"/>
      <c r="AJ27" s="975"/>
      <c r="AK27" s="958"/>
      <c r="AL27" s="958"/>
      <c r="AM27" s="958"/>
      <c r="AN27" s="958"/>
      <c r="AO27" s="959"/>
      <c r="AP27" s="957"/>
      <c r="AQ27" s="958"/>
      <c r="AR27" s="958"/>
      <c r="AS27" s="958"/>
      <c r="AT27" s="959"/>
      <c r="AU27" s="957"/>
      <c r="AV27" s="958"/>
      <c r="AW27" s="958"/>
      <c r="AX27" s="958"/>
      <c r="AY27" s="959"/>
      <c r="AZ27" s="957"/>
      <c r="BA27" s="958"/>
      <c r="BB27" s="958"/>
      <c r="BC27" s="958"/>
      <c r="BD27" s="959"/>
      <c r="BE27" s="957"/>
      <c r="BF27" s="958"/>
      <c r="BG27" s="958"/>
      <c r="BH27" s="958"/>
      <c r="BI27" s="963"/>
      <c r="BJ27" s="63"/>
      <c r="BK27" s="63"/>
      <c r="BL27" s="63"/>
      <c r="BM27" s="63"/>
      <c r="BN27" s="63"/>
      <c r="BO27" s="62"/>
      <c r="BP27" s="62"/>
      <c r="BQ27" s="59">
        <v>21</v>
      </c>
      <c r="BR27" s="87"/>
      <c r="BS27" s="700"/>
      <c r="BT27" s="701"/>
      <c r="BU27" s="701"/>
      <c r="BV27" s="701"/>
      <c r="BW27" s="701"/>
      <c r="BX27" s="701"/>
      <c r="BY27" s="701"/>
      <c r="BZ27" s="701"/>
      <c r="CA27" s="701"/>
      <c r="CB27" s="701"/>
      <c r="CC27" s="701"/>
      <c r="CD27" s="701"/>
      <c r="CE27" s="701"/>
      <c r="CF27" s="701"/>
      <c r="CG27" s="702"/>
      <c r="CH27" s="712"/>
      <c r="CI27" s="707"/>
      <c r="CJ27" s="707"/>
      <c r="CK27" s="707"/>
      <c r="CL27" s="713"/>
      <c r="CM27" s="712"/>
      <c r="CN27" s="707"/>
      <c r="CO27" s="707"/>
      <c r="CP27" s="707"/>
      <c r="CQ27" s="713"/>
      <c r="CR27" s="712"/>
      <c r="CS27" s="707"/>
      <c r="CT27" s="707"/>
      <c r="CU27" s="707"/>
      <c r="CV27" s="713"/>
      <c r="CW27" s="712"/>
      <c r="CX27" s="707"/>
      <c r="CY27" s="707"/>
      <c r="CZ27" s="707"/>
      <c r="DA27" s="713"/>
      <c r="DB27" s="712"/>
      <c r="DC27" s="707"/>
      <c r="DD27" s="707"/>
      <c r="DE27" s="707"/>
      <c r="DF27" s="713"/>
      <c r="DG27" s="712"/>
      <c r="DH27" s="707"/>
      <c r="DI27" s="707"/>
      <c r="DJ27" s="707"/>
      <c r="DK27" s="713"/>
      <c r="DL27" s="712"/>
      <c r="DM27" s="707"/>
      <c r="DN27" s="707"/>
      <c r="DO27" s="707"/>
      <c r="DP27" s="713"/>
      <c r="DQ27" s="712"/>
      <c r="DR27" s="707"/>
      <c r="DS27" s="707"/>
      <c r="DT27" s="707"/>
      <c r="DU27" s="713"/>
      <c r="DV27" s="700"/>
      <c r="DW27" s="701"/>
      <c r="DX27" s="701"/>
      <c r="DY27" s="701"/>
      <c r="DZ27" s="714"/>
      <c r="EA27" s="54"/>
    </row>
    <row r="28" spans="1:131" s="51" customFormat="1" ht="26.25" customHeight="1" x14ac:dyDescent="0.15">
      <c r="A28" s="61">
        <v>1</v>
      </c>
      <c r="B28" s="684" t="s">
        <v>417</v>
      </c>
      <c r="C28" s="685"/>
      <c r="D28" s="685"/>
      <c r="E28" s="685"/>
      <c r="F28" s="685"/>
      <c r="G28" s="685"/>
      <c r="H28" s="685"/>
      <c r="I28" s="685"/>
      <c r="J28" s="685"/>
      <c r="K28" s="685"/>
      <c r="L28" s="685"/>
      <c r="M28" s="685"/>
      <c r="N28" s="685"/>
      <c r="O28" s="685"/>
      <c r="P28" s="686"/>
      <c r="Q28" s="739">
        <v>1542</v>
      </c>
      <c r="R28" s="740"/>
      <c r="S28" s="740"/>
      <c r="T28" s="740"/>
      <c r="U28" s="740"/>
      <c r="V28" s="740">
        <v>1490</v>
      </c>
      <c r="W28" s="740"/>
      <c r="X28" s="740"/>
      <c r="Y28" s="740"/>
      <c r="Z28" s="740"/>
      <c r="AA28" s="740">
        <v>52</v>
      </c>
      <c r="AB28" s="740"/>
      <c r="AC28" s="740"/>
      <c r="AD28" s="740"/>
      <c r="AE28" s="741"/>
      <c r="AF28" s="742">
        <v>52</v>
      </c>
      <c r="AG28" s="740"/>
      <c r="AH28" s="740"/>
      <c r="AI28" s="740"/>
      <c r="AJ28" s="743"/>
      <c r="AK28" s="744">
        <v>92</v>
      </c>
      <c r="AL28" s="740"/>
      <c r="AM28" s="740"/>
      <c r="AN28" s="740"/>
      <c r="AO28" s="740"/>
      <c r="AP28" s="740" t="s">
        <v>201</v>
      </c>
      <c r="AQ28" s="740"/>
      <c r="AR28" s="740"/>
      <c r="AS28" s="740"/>
      <c r="AT28" s="740"/>
      <c r="AU28" s="740" t="s">
        <v>201</v>
      </c>
      <c r="AV28" s="740"/>
      <c r="AW28" s="740"/>
      <c r="AX28" s="740"/>
      <c r="AY28" s="740"/>
      <c r="AZ28" s="745" t="s">
        <v>201</v>
      </c>
      <c r="BA28" s="745"/>
      <c r="BB28" s="745"/>
      <c r="BC28" s="745"/>
      <c r="BD28" s="745"/>
      <c r="BE28" s="746"/>
      <c r="BF28" s="746"/>
      <c r="BG28" s="746"/>
      <c r="BH28" s="746"/>
      <c r="BI28" s="747"/>
      <c r="BJ28" s="63"/>
      <c r="BK28" s="63"/>
      <c r="BL28" s="63"/>
      <c r="BM28" s="63"/>
      <c r="BN28" s="63"/>
      <c r="BO28" s="62"/>
      <c r="BP28" s="62"/>
      <c r="BQ28" s="59">
        <v>22</v>
      </c>
      <c r="BR28" s="87"/>
      <c r="BS28" s="700"/>
      <c r="BT28" s="701"/>
      <c r="BU28" s="701"/>
      <c r="BV28" s="701"/>
      <c r="BW28" s="701"/>
      <c r="BX28" s="701"/>
      <c r="BY28" s="701"/>
      <c r="BZ28" s="701"/>
      <c r="CA28" s="701"/>
      <c r="CB28" s="701"/>
      <c r="CC28" s="701"/>
      <c r="CD28" s="701"/>
      <c r="CE28" s="701"/>
      <c r="CF28" s="701"/>
      <c r="CG28" s="702"/>
      <c r="CH28" s="712"/>
      <c r="CI28" s="707"/>
      <c r="CJ28" s="707"/>
      <c r="CK28" s="707"/>
      <c r="CL28" s="713"/>
      <c r="CM28" s="712"/>
      <c r="CN28" s="707"/>
      <c r="CO28" s="707"/>
      <c r="CP28" s="707"/>
      <c r="CQ28" s="713"/>
      <c r="CR28" s="712"/>
      <c r="CS28" s="707"/>
      <c r="CT28" s="707"/>
      <c r="CU28" s="707"/>
      <c r="CV28" s="713"/>
      <c r="CW28" s="712"/>
      <c r="CX28" s="707"/>
      <c r="CY28" s="707"/>
      <c r="CZ28" s="707"/>
      <c r="DA28" s="713"/>
      <c r="DB28" s="712"/>
      <c r="DC28" s="707"/>
      <c r="DD28" s="707"/>
      <c r="DE28" s="707"/>
      <c r="DF28" s="713"/>
      <c r="DG28" s="712"/>
      <c r="DH28" s="707"/>
      <c r="DI28" s="707"/>
      <c r="DJ28" s="707"/>
      <c r="DK28" s="713"/>
      <c r="DL28" s="712"/>
      <c r="DM28" s="707"/>
      <c r="DN28" s="707"/>
      <c r="DO28" s="707"/>
      <c r="DP28" s="713"/>
      <c r="DQ28" s="712"/>
      <c r="DR28" s="707"/>
      <c r="DS28" s="707"/>
      <c r="DT28" s="707"/>
      <c r="DU28" s="713"/>
      <c r="DV28" s="700"/>
      <c r="DW28" s="701"/>
      <c r="DX28" s="701"/>
      <c r="DY28" s="701"/>
      <c r="DZ28" s="714"/>
      <c r="EA28" s="54"/>
    </row>
    <row r="29" spans="1:131" s="51" customFormat="1" ht="26.25" customHeight="1" x14ac:dyDescent="0.15">
      <c r="A29" s="61">
        <v>2</v>
      </c>
      <c r="B29" s="700" t="s">
        <v>459</v>
      </c>
      <c r="C29" s="701"/>
      <c r="D29" s="701"/>
      <c r="E29" s="701"/>
      <c r="F29" s="701"/>
      <c r="G29" s="701"/>
      <c r="H29" s="701"/>
      <c r="I29" s="701"/>
      <c r="J29" s="701"/>
      <c r="K29" s="701"/>
      <c r="L29" s="701"/>
      <c r="M29" s="701"/>
      <c r="N29" s="701"/>
      <c r="O29" s="701"/>
      <c r="P29" s="702"/>
      <c r="Q29" s="703">
        <v>1729</v>
      </c>
      <c r="R29" s="704"/>
      <c r="S29" s="704"/>
      <c r="T29" s="704"/>
      <c r="U29" s="704"/>
      <c r="V29" s="704">
        <v>1720</v>
      </c>
      <c r="W29" s="704"/>
      <c r="X29" s="704"/>
      <c r="Y29" s="704"/>
      <c r="Z29" s="704"/>
      <c r="AA29" s="704">
        <v>9</v>
      </c>
      <c r="AB29" s="704"/>
      <c r="AC29" s="704"/>
      <c r="AD29" s="704"/>
      <c r="AE29" s="705"/>
      <c r="AF29" s="706">
        <v>9</v>
      </c>
      <c r="AG29" s="707"/>
      <c r="AH29" s="707"/>
      <c r="AI29" s="707"/>
      <c r="AJ29" s="708"/>
      <c r="AK29" s="709">
        <v>251</v>
      </c>
      <c r="AL29" s="704"/>
      <c r="AM29" s="704"/>
      <c r="AN29" s="704"/>
      <c r="AO29" s="704"/>
      <c r="AP29" s="704" t="s">
        <v>201</v>
      </c>
      <c r="AQ29" s="704"/>
      <c r="AR29" s="704"/>
      <c r="AS29" s="704"/>
      <c r="AT29" s="704"/>
      <c r="AU29" s="704" t="s">
        <v>201</v>
      </c>
      <c r="AV29" s="704"/>
      <c r="AW29" s="704"/>
      <c r="AX29" s="704"/>
      <c r="AY29" s="704"/>
      <c r="AZ29" s="748" t="s">
        <v>201</v>
      </c>
      <c r="BA29" s="748"/>
      <c r="BB29" s="748"/>
      <c r="BC29" s="748"/>
      <c r="BD29" s="748"/>
      <c r="BE29" s="710"/>
      <c r="BF29" s="710"/>
      <c r="BG29" s="710"/>
      <c r="BH29" s="710"/>
      <c r="BI29" s="711"/>
      <c r="BJ29" s="63"/>
      <c r="BK29" s="63"/>
      <c r="BL29" s="63"/>
      <c r="BM29" s="63"/>
      <c r="BN29" s="63"/>
      <c r="BO29" s="62"/>
      <c r="BP29" s="62"/>
      <c r="BQ29" s="59">
        <v>23</v>
      </c>
      <c r="BR29" s="87"/>
      <c r="BS29" s="700"/>
      <c r="BT29" s="701"/>
      <c r="BU29" s="701"/>
      <c r="BV29" s="701"/>
      <c r="BW29" s="701"/>
      <c r="BX29" s="701"/>
      <c r="BY29" s="701"/>
      <c r="BZ29" s="701"/>
      <c r="CA29" s="701"/>
      <c r="CB29" s="701"/>
      <c r="CC29" s="701"/>
      <c r="CD29" s="701"/>
      <c r="CE29" s="701"/>
      <c r="CF29" s="701"/>
      <c r="CG29" s="702"/>
      <c r="CH29" s="712"/>
      <c r="CI29" s="707"/>
      <c r="CJ29" s="707"/>
      <c r="CK29" s="707"/>
      <c r="CL29" s="713"/>
      <c r="CM29" s="712"/>
      <c r="CN29" s="707"/>
      <c r="CO29" s="707"/>
      <c r="CP29" s="707"/>
      <c r="CQ29" s="713"/>
      <c r="CR29" s="712"/>
      <c r="CS29" s="707"/>
      <c r="CT29" s="707"/>
      <c r="CU29" s="707"/>
      <c r="CV29" s="713"/>
      <c r="CW29" s="712"/>
      <c r="CX29" s="707"/>
      <c r="CY29" s="707"/>
      <c r="CZ29" s="707"/>
      <c r="DA29" s="713"/>
      <c r="DB29" s="712"/>
      <c r="DC29" s="707"/>
      <c r="DD29" s="707"/>
      <c r="DE29" s="707"/>
      <c r="DF29" s="713"/>
      <c r="DG29" s="712"/>
      <c r="DH29" s="707"/>
      <c r="DI29" s="707"/>
      <c r="DJ29" s="707"/>
      <c r="DK29" s="713"/>
      <c r="DL29" s="712"/>
      <c r="DM29" s="707"/>
      <c r="DN29" s="707"/>
      <c r="DO29" s="707"/>
      <c r="DP29" s="713"/>
      <c r="DQ29" s="712"/>
      <c r="DR29" s="707"/>
      <c r="DS29" s="707"/>
      <c r="DT29" s="707"/>
      <c r="DU29" s="713"/>
      <c r="DV29" s="700"/>
      <c r="DW29" s="701"/>
      <c r="DX29" s="701"/>
      <c r="DY29" s="701"/>
      <c r="DZ29" s="714"/>
      <c r="EA29" s="54"/>
    </row>
    <row r="30" spans="1:131" s="51" customFormat="1" ht="26.25" customHeight="1" x14ac:dyDescent="0.15">
      <c r="A30" s="61">
        <v>3</v>
      </c>
      <c r="B30" s="700" t="s">
        <v>27</v>
      </c>
      <c r="C30" s="701"/>
      <c r="D30" s="701"/>
      <c r="E30" s="701"/>
      <c r="F30" s="701"/>
      <c r="G30" s="701"/>
      <c r="H30" s="701"/>
      <c r="I30" s="701"/>
      <c r="J30" s="701"/>
      <c r="K30" s="701"/>
      <c r="L30" s="701"/>
      <c r="M30" s="701"/>
      <c r="N30" s="701"/>
      <c r="O30" s="701"/>
      <c r="P30" s="702"/>
      <c r="Q30" s="703">
        <v>200</v>
      </c>
      <c r="R30" s="704"/>
      <c r="S30" s="704"/>
      <c r="T30" s="704"/>
      <c r="U30" s="704"/>
      <c r="V30" s="704">
        <v>198</v>
      </c>
      <c r="W30" s="704"/>
      <c r="X30" s="704"/>
      <c r="Y30" s="704"/>
      <c r="Z30" s="704"/>
      <c r="AA30" s="704">
        <v>2</v>
      </c>
      <c r="AB30" s="704"/>
      <c r="AC30" s="704"/>
      <c r="AD30" s="704"/>
      <c r="AE30" s="705"/>
      <c r="AF30" s="706">
        <v>2</v>
      </c>
      <c r="AG30" s="707"/>
      <c r="AH30" s="707"/>
      <c r="AI30" s="707"/>
      <c r="AJ30" s="708"/>
      <c r="AK30" s="709">
        <v>63</v>
      </c>
      <c r="AL30" s="704"/>
      <c r="AM30" s="704"/>
      <c r="AN30" s="704"/>
      <c r="AO30" s="704"/>
      <c r="AP30" s="704" t="s">
        <v>201</v>
      </c>
      <c r="AQ30" s="704"/>
      <c r="AR30" s="704"/>
      <c r="AS30" s="704"/>
      <c r="AT30" s="704"/>
      <c r="AU30" s="704" t="s">
        <v>201</v>
      </c>
      <c r="AV30" s="704"/>
      <c r="AW30" s="704"/>
      <c r="AX30" s="704"/>
      <c r="AY30" s="704"/>
      <c r="AZ30" s="748" t="s">
        <v>201</v>
      </c>
      <c r="BA30" s="748"/>
      <c r="BB30" s="748"/>
      <c r="BC30" s="748"/>
      <c r="BD30" s="748"/>
      <c r="BE30" s="710"/>
      <c r="BF30" s="710"/>
      <c r="BG30" s="710"/>
      <c r="BH30" s="710"/>
      <c r="BI30" s="711"/>
      <c r="BJ30" s="63"/>
      <c r="BK30" s="63"/>
      <c r="BL30" s="63"/>
      <c r="BM30" s="63"/>
      <c r="BN30" s="63"/>
      <c r="BO30" s="62"/>
      <c r="BP30" s="62"/>
      <c r="BQ30" s="59">
        <v>24</v>
      </c>
      <c r="BR30" s="87"/>
      <c r="BS30" s="700"/>
      <c r="BT30" s="701"/>
      <c r="BU30" s="701"/>
      <c r="BV30" s="701"/>
      <c r="BW30" s="701"/>
      <c r="BX30" s="701"/>
      <c r="BY30" s="701"/>
      <c r="BZ30" s="701"/>
      <c r="CA30" s="701"/>
      <c r="CB30" s="701"/>
      <c r="CC30" s="701"/>
      <c r="CD30" s="701"/>
      <c r="CE30" s="701"/>
      <c r="CF30" s="701"/>
      <c r="CG30" s="702"/>
      <c r="CH30" s="712"/>
      <c r="CI30" s="707"/>
      <c r="CJ30" s="707"/>
      <c r="CK30" s="707"/>
      <c r="CL30" s="713"/>
      <c r="CM30" s="712"/>
      <c r="CN30" s="707"/>
      <c r="CO30" s="707"/>
      <c r="CP30" s="707"/>
      <c r="CQ30" s="713"/>
      <c r="CR30" s="712"/>
      <c r="CS30" s="707"/>
      <c r="CT30" s="707"/>
      <c r="CU30" s="707"/>
      <c r="CV30" s="713"/>
      <c r="CW30" s="712"/>
      <c r="CX30" s="707"/>
      <c r="CY30" s="707"/>
      <c r="CZ30" s="707"/>
      <c r="DA30" s="713"/>
      <c r="DB30" s="712"/>
      <c r="DC30" s="707"/>
      <c r="DD30" s="707"/>
      <c r="DE30" s="707"/>
      <c r="DF30" s="713"/>
      <c r="DG30" s="712"/>
      <c r="DH30" s="707"/>
      <c r="DI30" s="707"/>
      <c r="DJ30" s="707"/>
      <c r="DK30" s="713"/>
      <c r="DL30" s="712"/>
      <c r="DM30" s="707"/>
      <c r="DN30" s="707"/>
      <c r="DO30" s="707"/>
      <c r="DP30" s="713"/>
      <c r="DQ30" s="712"/>
      <c r="DR30" s="707"/>
      <c r="DS30" s="707"/>
      <c r="DT30" s="707"/>
      <c r="DU30" s="713"/>
      <c r="DV30" s="700"/>
      <c r="DW30" s="701"/>
      <c r="DX30" s="701"/>
      <c r="DY30" s="701"/>
      <c r="DZ30" s="714"/>
      <c r="EA30" s="54"/>
    </row>
    <row r="31" spans="1:131" s="51" customFormat="1" ht="26.25" customHeight="1" x14ac:dyDescent="0.15">
      <c r="A31" s="61">
        <v>4</v>
      </c>
      <c r="B31" s="700" t="s">
        <v>126</v>
      </c>
      <c r="C31" s="701"/>
      <c r="D31" s="701"/>
      <c r="E31" s="701"/>
      <c r="F31" s="701"/>
      <c r="G31" s="701"/>
      <c r="H31" s="701"/>
      <c r="I31" s="701"/>
      <c r="J31" s="701"/>
      <c r="K31" s="701"/>
      <c r="L31" s="701"/>
      <c r="M31" s="701"/>
      <c r="N31" s="701"/>
      <c r="O31" s="701"/>
      <c r="P31" s="702"/>
      <c r="Q31" s="703">
        <v>308</v>
      </c>
      <c r="R31" s="704"/>
      <c r="S31" s="704"/>
      <c r="T31" s="704"/>
      <c r="U31" s="704"/>
      <c r="V31" s="704">
        <v>293</v>
      </c>
      <c r="W31" s="704"/>
      <c r="X31" s="704"/>
      <c r="Y31" s="704"/>
      <c r="Z31" s="704"/>
      <c r="AA31" s="704">
        <v>15</v>
      </c>
      <c r="AB31" s="704"/>
      <c r="AC31" s="704"/>
      <c r="AD31" s="704"/>
      <c r="AE31" s="705"/>
      <c r="AF31" s="706">
        <v>617</v>
      </c>
      <c r="AG31" s="707"/>
      <c r="AH31" s="707"/>
      <c r="AI31" s="707"/>
      <c r="AJ31" s="708"/>
      <c r="AK31" s="709">
        <v>14</v>
      </c>
      <c r="AL31" s="704"/>
      <c r="AM31" s="704"/>
      <c r="AN31" s="704"/>
      <c r="AO31" s="704"/>
      <c r="AP31" s="704">
        <v>1204</v>
      </c>
      <c r="AQ31" s="704"/>
      <c r="AR31" s="704"/>
      <c r="AS31" s="704"/>
      <c r="AT31" s="704"/>
      <c r="AU31" s="704">
        <v>49</v>
      </c>
      <c r="AV31" s="704"/>
      <c r="AW31" s="704"/>
      <c r="AX31" s="704"/>
      <c r="AY31" s="704"/>
      <c r="AZ31" s="748" t="s">
        <v>201</v>
      </c>
      <c r="BA31" s="748"/>
      <c r="BB31" s="748"/>
      <c r="BC31" s="748"/>
      <c r="BD31" s="748"/>
      <c r="BE31" s="710" t="s">
        <v>187</v>
      </c>
      <c r="BF31" s="710"/>
      <c r="BG31" s="710"/>
      <c r="BH31" s="710"/>
      <c r="BI31" s="711"/>
      <c r="BJ31" s="63"/>
      <c r="BK31" s="63"/>
      <c r="BL31" s="63"/>
      <c r="BM31" s="63"/>
      <c r="BN31" s="63"/>
      <c r="BO31" s="62"/>
      <c r="BP31" s="62"/>
      <c r="BQ31" s="59">
        <v>25</v>
      </c>
      <c r="BR31" s="87"/>
      <c r="BS31" s="700"/>
      <c r="BT31" s="701"/>
      <c r="BU31" s="701"/>
      <c r="BV31" s="701"/>
      <c r="BW31" s="701"/>
      <c r="BX31" s="701"/>
      <c r="BY31" s="701"/>
      <c r="BZ31" s="701"/>
      <c r="CA31" s="701"/>
      <c r="CB31" s="701"/>
      <c r="CC31" s="701"/>
      <c r="CD31" s="701"/>
      <c r="CE31" s="701"/>
      <c r="CF31" s="701"/>
      <c r="CG31" s="702"/>
      <c r="CH31" s="712"/>
      <c r="CI31" s="707"/>
      <c r="CJ31" s="707"/>
      <c r="CK31" s="707"/>
      <c r="CL31" s="713"/>
      <c r="CM31" s="712"/>
      <c r="CN31" s="707"/>
      <c r="CO31" s="707"/>
      <c r="CP31" s="707"/>
      <c r="CQ31" s="713"/>
      <c r="CR31" s="712"/>
      <c r="CS31" s="707"/>
      <c r="CT31" s="707"/>
      <c r="CU31" s="707"/>
      <c r="CV31" s="713"/>
      <c r="CW31" s="712"/>
      <c r="CX31" s="707"/>
      <c r="CY31" s="707"/>
      <c r="CZ31" s="707"/>
      <c r="DA31" s="713"/>
      <c r="DB31" s="712"/>
      <c r="DC31" s="707"/>
      <c r="DD31" s="707"/>
      <c r="DE31" s="707"/>
      <c r="DF31" s="713"/>
      <c r="DG31" s="712"/>
      <c r="DH31" s="707"/>
      <c r="DI31" s="707"/>
      <c r="DJ31" s="707"/>
      <c r="DK31" s="713"/>
      <c r="DL31" s="712"/>
      <c r="DM31" s="707"/>
      <c r="DN31" s="707"/>
      <c r="DO31" s="707"/>
      <c r="DP31" s="713"/>
      <c r="DQ31" s="712"/>
      <c r="DR31" s="707"/>
      <c r="DS31" s="707"/>
      <c r="DT31" s="707"/>
      <c r="DU31" s="713"/>
      <c r="DV31" s="700"/>
      <c r="DW31" s="701"/>
      <c r="DX31" s="701"/>
      <c r="DY31" s="701"/>
      <c r="DZ31" s="714"/>
      <c r="EA31" s="54"/>
    </row>
    <row r="32" spans="1:131" s="51" customFormat="1" ht="26.25" customHeight="1" x14ac:dyDescent="0.15">
      <c r="A32" s="61">
        <v>5</v>
      </c>
      <c r="B32" s="700" t="s">
        <v>460</v>
      </c>
      <c r="C32" s="701"/>
      <c r="D32" s="701"/>
      <c r="E32" s="701"/>
      <c r="F32" s="701"/>
      <c r="G32" s="701"/>
      <c r="H32" s="701"/>
      <c r="I32" s="701"/>
      <c r="J32" s="701"/>
      <c r="K32" s="701"/>
      <c r="L32" s="701"/>
      <c r="M32" s="701"/>
      <c r="N32" s="701"/>
      <c r="O32" s="701"/>
      <c r="P32" s="702"/>
      <c r="Q32" s="703">
        <v>790</v>
      </c>
      <c r="R32" s="704"/>
      <c r="S32" s="704"/>
      <c r="T32" s="704"/>
      <c r="U32" s="704"/>
      <c r="V32" s="704">
        <v>708</v>
      </c>
      <c r="W32" s="704"/>
      <c r="X32" s="704"/>
      <c r="Y32" s="704"/>
      <c r="Z32" s="704"/>
      <c r="AA32" s="704">
        <v>83</v>
      </c>
      <c r="AB32" s="704"/>
      <c r="AC32" s="704"/>
      <c r="AD32" s="704"/>
      <c r="AE32" s="705"/>
      <c r="AF32" s="706">
        <v>62</v>
      </c>
      <c r="AG32" s="707"/>
      <c r="AH32" s="707"/>
      <c r="AI32" s="707"/>
      <c r="AJ32" s="708"/>
      <c r="AK32" s="709">
        <v>367</v>
      </c>
      <c r="AL32" s="704"/>
      <c r="AM32" s="704"/>
      <c r="AN32" s="704"/>
      <c r="AO32" s="704"/>
      <c r="AP32" s="704">
        <v>6706</v>
      </c>
      <c r="AQ32" s="704"/>
      <c r="AR32" s="704"/>
      <c r="AS32" s="704"/>
      <c r="AT32" s="704"/>
      <c r="AU32" s="704">
        <v>4520</v>
      </c>
      <c r="AV32" s="704"/>
      <c r="AW32" s="704"/>
      <c r="AX32" s="704"/>
      <c r="AY32" s="704"/>
      <c r="AZ32" s="748" t="s">
        <v>201</v>
      </c>
      <c r="BA32" s="748"/>
      <c r="BB32" s="748"/>
      <c r="BC32" s="748"/>
      <c r="BD32" s="748"/>
      <c r="BE32" s="710" t="s">
        <v>187</v>
      </c>
      <c r="BF32" s="710"/>
      <c r="BG32" s="710"/>
      <c r="BH32" s="710"/>
      <c r="BI32" s="711"/>
      <c r="BJ32" s="63"/>
      <c r="BK32" s="63"/>
      <c r="BL32" s="63"/>
      <c r="BM32" s="63"/>
      <c r="BN32" s="63"/>
      <c r="BO32" s="62"/>
      <c r="BP32" s="62"/>
      <c r="BQ32" s="59">
        <v>26</v>
      </c>
      <c r="BR32" s="87"/>
      <c r="BS32" s="700"/>
      <c r="BT32" s="701"/>
      <c r="BU32" s="701"/>
      <c r="BV32" s="701"/>
      <c r="BW32" s="701"/>
      <c r="BX32" s="701"/>
      <c r="BY32" s="701"/>
      <c r="BZ32" s="701"/>
      <c r="CA32" s="701"/>
      <c r="CB32" s="701"/>
      <c r="CC32" s="701"/>
      <c r="CD32" s="701"/>
      <c r="CE32" s="701"/>
      <c r="CF32" s="701"/>
      <c r="CG32" s="702"/>
      <c r="CH32" s="712"/>
      <c r="CI32" s="707"/>
      <c r="CJ32" s="707"/>
      <c r="CK32" s="707"/>
      <c r="CL32" s="713"/>
      <c r="CM32" s="712"/>
      <c r="CN32" s="707"/>
      <c r="CO32" s="707"/>
      <c r="CP32" s="707"/>
      <c r="CQ32" s="713"/>
      <c r="CR32" s="712"/>
      <c r="CS32" s="707"/>
      <c r="CT32" s="707"/>
      <c r="CU32" s="707"/>
      <c r="CV32" s="713"/>
      <c r="CW32" s="712"/>
      <c r="CX32" s="707"/>
      <c r="CY32" s="707"/>
      <c r="CZ32" s="707"/>
      <c r="DA32" s="713"/>
      <c r="DB32" s="712"/>
      <c r="DC32" s="707"/>
      <c r="DD32" s="707"/>
      <c r="DE32" s="707"/>
      <c r="DF32" s="713"/>
      <c r="DG32" s="712"/>
      <c r="DH32" s="707"/>
      <c r="DI32" s="707"/>
      <c r="DJ32" s="707"/>
      <c r="DK32" s="713"/>
      <c r="DL32" s="712"/>
      <c r="DM32" s="707"/>
      <c r="DN32" s="707"/>
      <c r="DO32" s="707"/>
      <c r="DP32" s="713"/>
      <c r="DQ32" s="712"/>
      <c r="DR32" s="707"/>
      <c r="DS32" s="707"/>
      <c r="DT32" s="707"/>
      <c r="DU32" s="713"/>
      <c r="DV32" s="700"/>
      <c r="DW32" s="701"/>
      <c r="DX32" s="701"/>
      <c r="DY32" s="701"/>
      <c r="DZ32" s="714"/>
      <c r="EA32" s="54"/>
    </row>
    <row r="33" spans="1:131" s="51" customFormat="1" ht="26.25" customHeight="1" x14ac:dyDescent="0.15">
      <c r="A33" s="61">
        <v>6</v>
      </c>
      <c r="B33" s="700" t="s">
        <v>444</v>
      </c>
      <c r="C33" s="701"/>
      <c r="D33" s="701"/>
      <c r="E33" s="701"/>
      <c r="F33" s="701"/>
      <c r="G33" s="701"/>
      <c r="H33" s="701"/>
      <c r="I33" s="701"/>
      <c r="J33" s="701"/>
      <c r="K33" s="701"/>
      <c r="L33" s="701"/>
      <c r="M33" s="701"/>
      <c r="N33" s="701"/>
      <c r="O33" s="701"/>
      <c r="P33" s="702"/>
      <c r="Q33" s="703">
        <v>1213</v>
      </c>
      <c r="R33" s="704"/>
      <c r="S33" s="704"/>
      <c r="T33" s="704"/>
      <c r="U33" s="704"/>
      <c r="V33" s="704">
        <v>1419</v>
      </c>
      <c r="W33" s="704"/>
      <c r="X33" s="704"/>
      <c r="Y33" s="704"/>
      <c r="Z33" s="704"/>
      <c r="AA33" s="704">
        <v>-205</v>
      </c>
      <c r="AB33" s="704"/>
      <c r="AC33" s="704"/>
      <c r="AD33" s="704"/>
      <c r="AE33" s="705"/>
      <c r="AF33" s="706">
        <v>616</v>
      </c>
      <c r="AG33" s="707"/>
      <c r="AH33" s="707"/>
      <c r="AI33" s="707"/>
      <c r="AJ33" s="708"/>
      <c r="AK33" s="709">
        <v>186</v>
      </c>
      <c r="AL33" s="704"/>
      <c r="AM33" s="704"/>
      <c r="AN33" s="704"/>
      <c r="AO33" s="704"/>
      <c r="AP33" s="704">
        <v>2025</v>
      </c>
      <c r="AQ33" s="704"/>
      <c r="AR33" s="704"/>
      <c r="AS33" s="704"/>
      <c r="AT33" s="704"/>
      <c r="AU33" s="704">
        <v>1401</v>
      </c>
      <c r="AV33" s="704"/>
      <c r="AW33" s="704"/>
      <c r="AX33" s="704"/>
      <c r="AY33" s="704"/>
      <c r="AZ33" s="748" t="s">
        <v>201</v>
      </c>
      <c r="BA33" s="748"/>
      <c r="BB33" s="748"/>
      <c r="BC33" s="748"/>
      <c r="BD33" s="748"/>
      <c r="BE33" s="710" t="s">
        <v>187</v>
      </c>
      <c r="BF33" s="710"/>
      <c r="BG33" s="710"/>
      <c r="BH33" s="710"/>
      <c r="BI33" s="711"/>
      <c r="BJ33" s="63"/>
      <c r="BK33" s="63"/>
      <c r="BL33" s="63"/>
      <c r="BM33" s="63"/>
      <c r="BN33" s="63"/>
      <c r="BO33" s="62"/>
      <c r="BP33" s="62"/>
      <c r="BQ33" s="59">
        <v>27</v>
      </c>
      <c r="BR33" s="87"/>
      <c r="BS33" s="700"/>
      <c r="BT33" s="701"/>
      <c r="BU33" s="701"/>
      <c r="BV33" s="701"/>
      <c r="BW33" s="701"/>
      <c r="BX33" s="701"/>
      <c r="BY33" s="701"/>
      <c r="BZ33" s="701"/>
      <c r="CA33" s="701"/>
      <c r="CB33" s="701"/>
      <c r="CC33" s="701"/>
      <c r="CD33" s="701"/>
      <c r="CE33" s="701"/>
      <c r="CF33" s="701"/>
      <c r="CG33" s="702"/>
      <c r="CH33" s="712"/>
      <c r="CI33" s="707"/>
      <c r="CJ33" s="707"/>
      <c r="CK33" s="707"/>
      <c r="CL33" s="713"/>
      <c r="CM33" s="712"/>
      <c r="CN33" s="707"/>
      <c r="CO33" s="707"/>
      <c r="CP33" s="707"/>
      <c r="CQ33" s="713"/>
      <c r="CR33" s="712"/>
      <c r="CS33" s="707"/>
      <c r="CT33" s="707"/>
      <c r="CU33" s="707"/>
      <c r="CV33" s="713"/>
      <c r="CW33" s="712"/>
      <c r="CX33" s="707"/>
      <c r="CY33" s="707"/>
      <c r="CZ33" s="707"/>
      <c r="DA33" s="713"/>
      <c r="DB33" s="712"/>
      <c r="DC33" s="707"/>
      <c r="DD33" s="707"/>
      <c r="DE33" s="707"/>
      <c r="DF33" s="713"/>
      <c r="DG33" s="712"/>
      <c r="DH33" s="707"/>
      <c r="DI33" s="707"/>
      <c r="DJ33" s="707"/>
      <c r="DK33" s="713"/>
      <c r="DL33" s="712"/>
      <c r="DM33" s="707"/>
      <c r="DN33" s="707"/>
      <c r="DO33" s="707"/>
      <c r="DP33" s="713"/>
      <c r="DQ33" s="712"/>
      <c r="DR33" s="707"/>
      <c r="DS33" s="707"/>
      <c r="DT33" s="707"/>
      <c r="DU33" s="713"/>
      <c r="DV33" s="700"/>
      <c r="DW33" s="701"/>
      <c r="DX33" s="701"/>
      <c r="DY33" s="701"/>
      <c r="DZ33" s="714"/>
      <c r="EA33" s="54"/>
    </row>
    <row r="34" spans="1:131" s="51" customFormat="1" ht="26.25" customHeight="1" x14ac:dyDescent="0.15">
      <c r="A34" s="61">
        <v>7</v>
      </c>
      <c r="B34" s="700"/>
      <c r="C34" s="701"/>
      <c r="D34" s="701"/>
      <c r="E34" s="701"/>
      <c r="F34" s="701"/>
      <c r="G34" s="701"/>
      <c r="H34" s="701"/>
      <c r="I34" s="701"/>
      <c r="J34" s="701"/>
      <c r="K34" s="701"/>
      <c r="L34" s="701"/>
      <c r="M34" s="701"/>
      <c r="N34" s="701"/>
      <c r="O34" s="701"/>
      <c r="P34" s="702"/>
      <c r="Q34" s="703"/>
      <c r="R34" s="704"/>
      <c r="S34" s="704"/>
      <c r="T34" s="704"/>
      <c r="U34" s="704"/>
      <c r="V34" s="704"/>
      <c r="W34" s="704"/>
      <c r="X34" s="704"/>
      <c r="Y34" s="704"/>
      <c r="Z34" s="704"/>
      <c r="AA34" s="704"/>
      <c r="AB34" s="704"/>
      <c r="AC34" s="704"/>
      <c r="AD34" s="704"/>
      <c r="AE34" s="705"/>
      <c r="AF34" s="706"/>
      <c r="AG34" s="707"/>
      <c r="AH34" s="707"/>
      <c r="AI34" s="707"/>
      <c r="AJ34" s="708"/>
      <c r="AK34" s="709"/>
      <c r="AL34" s="704"/>
      <c r="AM34" s="704"/>
      <c r="AN34" s="704"/>
      <c r="AO34" s="704"/>
      <c r="AP34" s="704"/>
      <c r="AQ34" s="704"/>
      <c r="AR34" s="704"/>
      <c r="AS34" s="704"/>
      <c r="AT34" s="704"/>
      <c r="AU34" s="704"/>
      <c r="AV34" s="704"/>
      <c r="AW34" s="704"/>
      <c r="AX34" s="704"/>
      <c r="AY34" s="704"/>
      <c r="AZ34" s="748"/>
      <c r="BA34" s="748"/>
      <c r="BB34" s="748"/>
      <c r="BC34" s="748"/>
      <c r="BD34" s="748"/>
      <c r="BE34" s="710"/>
      <c r="BF34" s="710"/>
      <c r="BG34" s="710"/>
      <c r="BH34" s="710"/>
      <c r="BI34" s="711"/>
      <c r="BJ34" s="63"/>
      <c r="BK34" s="63"/>
      <c r="BL34" s="63"/>
      <c r="BM34" s="63"/>
      <c r="BN34" s="63"/>
      <c r="BO34" s="62"/>
      <c r="BP34" s="62"/>
      <c r="BQ34" s="59">
        <v>28</v>
      </c>
      <c r="BR34" s="87"/>
      <c r="BS34" s="700"/>
      <c r="BT34" s="701"/>
      <c r="BU34" s="701"/>
      <c r="BV34" s="701"/>
      <c r="BW34" s="701"/>
      <c r="BX34" s="701"/>
      <c r="BY34" s="701"/>
      <c r="BZ34" s="701"/>
      <c r="CA34" s="701"/>
      <c r="CB34" s="701"/>
      <c r="CC34" s="701"/>
      <c r="CD34" s="701"/>
      <c r="CE34" s="701"/>
      <c r="CF34" s="701"/>
      <c r="CG34" s="702"/>
      <c r="CH34" s="712"/>
      <c r="CI34" s="707"/>
      <c r="CJ34" s="707"/>
      <c r="CK34" s="707"/>
      <c r="CL34" s="713"/>
      <c r="CM34" s="712"/>
      <c r="CN34" s="707"/>
      <c r="CO34" s="707"/>
      <c r="CP34" s="707"/>
      <c r="CQ34" s="713"/>
      <c r="CR34" s="712"/>
      <c r="CS34" s="707"/>
      <c r="CT34" s="707"/>
      <c r="CU34" s="707"/>
      <c r="CV34" s="713"/>
      <c r="CW34" s="712"/>
      <c r="CX34" s="707"/>
      <c r="CY34" s="707"/>
      <c r="CZ34" s="707"/>
      <c r="DA34" s="713"/>
      <c r="DB34" s="712"/>
      <c r="DC34" s="707"/>
      <c r="DD34" s="707"/>
      <c r="DE34" s="707"/>
      <c r="DF34" s="713"/>
      <c r="DG34" s="712"/>
      <c r="DH34" s="707"/>
      <c r="DI34" s="707"/>
      <c r="DJ34" s="707"/>
      <c r="DK34" s="713"/>
      <c r="DL34" s="712"/>
      <c r="DM34" s="707"/>
      <c r="DN34" s="707"/>
      <c r="DO34" s="707"/>
      <c r="DP34" s="713"/>
      <c r="DQ34" s="712"/>
      <c r="DR34" s="707"/>
      <c r="DS34" s="707"/>
      <c r="DT34" s="707"/>
      <c r="DU34" s="713"/>
      <c r="DV34" s="700"/>
      <c r="DW34" s="701"/>
      <c r="DX34" s="701"/>
      <c r="DY34" s="701"/>
      <c r="DZ34" s="714"/>
      <c r="EA34" s="54"/>
    </row>
    <row r="35" spans="1:131" s="51" customFormat="1" ht="26.25" customHeight="1" x14ac:dyDescent="0.15">
      <c r="A35" s="61">
        <v>8</v>
      </c>
      <c r="B35" s="700"/>
      <c r="C35" s="701"/>
      <c r="D35" s="701"/>
      <c r="E35" s="701"/>
      <c r="F35" s="701"/>
      <c r="G35" s="701"/>
      <c r="H35" s="701"/>
      <c r="I35" s="701"/>
      <c r="J35" s="701"/>
      <c r="K35" s="701"/>
      <c r="L35" s="701"/>
      <c r="M35" s="701"/>
      <c r="N35" s="701"/>
      <c r="O35" s="701"/>
      <c r="P35" s="702"/>
      <c r="Q35" s="703"/>
      <c r="R35" s="704"/>
      <c r="S35" s="704"/>
      <c r="T35" s="704"/>
      <c r="U35" s="704"/>
      <c r="V35" s="704"/>
      <c r="W35" s="704"/>
      <c r="X35" s="704"/>
      <c r="Y35" s="704"/>
      <c r="Z35" s="704"/>
      <c r="AA35" s="704"/>
      <c r="AB35" s="704"/>
      <c r="AC35" s="704"/>
      <c r="AD35" s="704"/>
      <c r="AE35" s="705"/>
      <c r="AF35" s="706"/>
      <c r="AG35" s="707"/>
      <c r="AH35" s="707"/>
      <c r="AI35" s="707"/>
      <c r="AJ35" s="708"/>
      <c r="AK35" s="709"/>
      <c r="AL35" s="704"/>
      <c r="AM35" s="704"/>
      <c r="AN35" s="704"/>
      <c r="AO35" s="704"/>
      <c r="AP35" s="704"/>
      <c r="AQ35" s="704"/>
      <c r="AR35" s="704"/>
      <c r="AS35" s="704"/>
      <c r="AT35" s="704"/>
      <c r="AU35" s="704"/>
      <c r="AV35" s="704"/>
      <c r="AW35" s="704"/>
      <c r="AX35" s="704"/>
      <c r="AY35" s="704"/>
      <c r="AZ35" s="748"/>
      <c r="BA35" s="748"/>
      <c r="BB35" s="748"/>
      <c r="BC35" s="748"/>
      <c r="BD35" s="748"/>
      <c r="BE35" s="710"/>
      <c r="BF35" s="710"/>
      <c r="BG35" s="710"/>
      <c r="BH35" s="710"/>
      <c r="BI35" s="711"/>
      <c r="BJ35" s="63"/>
      <c r="BK35" s="63"/>
      <c r="BL35" s="63"/>
      <c r="BM35" s="63"/>
      <c r="BN35" s="63"/>
      <c r="BO35" s="62"/>
      <c r="BP35" s="62"/>
      <c r="BQ35" s="59">
        <v>29</v>
      </c>
      <c r="BR35" s="87"/>
      <c r="BS35" s="700"/>
      <c r="BT35" s="701"/>
      <c r="BU35" s="701"/>
      <c r="BV35" s="701"/>
      <c r="BW35" s="701"/>
      <c r="BX35" s="701"/>
      <c r="BY35" s="701"/>
      <c r="BZ35" s="701"/>
      <c r="CA35" s="701"/>
      <c r="CB35" s="701"/>
      <c r="CC35" s="701"/>
      <c r="CD35" s="701"/>
      <c r="CE35" s="701"/>
      <c r="CF35" s="701"/>
      <c r="CG35" s="702"/>
      <c r="CH35" s="712"/>
      <c r="CI35" s="707"/>
      <c r="CJ35" s="707"/>
      <c r="CK35" s="707"/>
      <c r="CL35" s="713"/>
      <c r="CM35" s="712"/>
      <c r="CN35" s="707"/>
      <c r="CO35" s="707"/>
      <c r="CP35" s="707"/>
      <c r="CQ35" s="713"/>
      <c r="CR35" s="712"/>
      <c r="CS35" s="707"/>
      <c r="CT35" s="707"/>
      <c r="CU35" s="707"/>
      <c r="CV35" s="713"/>
      <c r="CW35" s="712"/>
      <c r="CX35" s="707"/>
      <c r="CY35" s="707"/>
      <c r="CZ35" s="707"/>
      <c r="DA35" s="713"/>
      <c r="DB35" s="712"/>
      <c r="DC35" s="707"/>
      <c r="DD35" s="707"/>
      <c r="DE35" s="707"/>
      <c r="DF35" s="713"/>
      <c r="DG35" s="712"/>
      <c r="DH35" s="707"/>
      <c r="DI35" s="707"/>
      <c r="DJ35" s="707"/>
      <c r="DK35" s="713"/>
      <c r="DL35" s="712"/>
      <c r="DM35" s="707"/>
      <c r="DN35" s="707"/>
      <c r="DO35" s="707"/>
      <c r="DP35" s="713"/>
      <c r="DQ35" s="712"/>
      <c r="DR35" s="707"/>
      <c r="DS35" s="707"/>
      <c r="DT35" s="707"/>
      <c r="DU35" s="713"/>
      <c r="DV35" s="700"/>
      <c r="DW35" s="701"/>
      <c r="DX35" s="701"/>
      <c r="DY35" s="701"/>
      <c r="DZ35" s="714"/>
      <c r="EA35" s="54"/>
    </row>
    <row r="36" spans="1:131" s="51" customFormat="1" ht="26.25" customHeight="1" x14ac:dyDescent="0.15">
      <c r="A36" s="61">
        <v>9</v>
      </c>
      <c r="B36" s="700"/>
      <c r="C36" s="701"/>
      <c r="D36" s="701"/>
      <c r="E36" s="701"/>
      <c r="F36" s="701"/>
      <c r="G36" s="701"/>
      <c r="H36" s="701"/>
      <c r="I36" s="701"/>
      <c r="J36" s="701"/>
      <c r="K36" s="701"/>
      <c r="L36" s="701"/>
      <c r="M36" s="701"/>
      <c r="N36" s="701"/>
      <c r="O36" s="701"/>
      <c r="P36" s="702"/>
      <c r="Q36" s="703"/>
      <c r="R36" s="704"/>
      <c r="S36" s="704"/>
      <c r="T36" s="704"/>
      <c r="U36" s="704"/>
      <c r="V36" s="704"/>
      <c r="W36" s="704"/>
      <c r="X36" s="704"/>
      <c r="Y36" s="704"/>
      <c r="Z36" s="704"/>
      <c r="AA36" s="704"/>
      <c r="AB36" s="704"/>
      <c r="AC36" s="704"/>
      <c r="AD36" s="704"/>
      <c r="AE36" s="705"/>
      <c r="AF36" s="706"/>
      <c r="AG36" s="707"/>
      <c r="AH36" s="707"/>
      <c r="AI36" s="707"/>
      <c r="AJ36" s="708"/>
      <c r="AK36" s="709"/>
      <c r="AL36" s="704"/>
      <c r="AM36" s="704"/>
      <c r="AN36" s="704"/>
      <c r="AO36" s="704"/>
      <c r="AP36" s="704"/>
      <c r="AQ36" s="704"/>
      <c r="AR36" s="704"/>
      <c r="AS36" s="704"/>
      <c r="AT36" s="704"/>
      <c r="AU36" s="704"/>
      <c r="AV36" s="704"/>
      <c r="AW36" s="704"/>
      <c r="AX36" s="704"/>
      <c r="AY36" s="704"/>
      <c r="AZ36" s="748"/>
      <c r="BA36" s="748"/>
      <c r="BB36" s="748"/>
      <c r="BC36" s="748"/>
      <c r="BD36" s="748"/>
      <c r="BE36" s="710"/>
      <c r="BF36" s="710"/>
      <c r="BG36" s="710"/>
      <c r="BH36" s="710"/>
      <c r="BI36" s="711"/>
      <c r="BJ36" s="63"/>
      <c r="BK36" s="63"/>
      <c r="BL36" s="63"/>
      <c r="BM36" s="63"/>
      <c r="BN36" s="63"/>
      <c r="BO36" s="62"/>
      <c r="BP36" s="62"/>
      <c r="BQ36" s="59">
        <v>30</v>
      </c>
      <c r="BR36" s="87"/>
      <c r="BS36" s="700"/>
      <c r="BT36" s="701"/>
      <c r="BU36" s="701"/>
      <c r="BV36" s="701"/>
      <c r="BW36" s="701"/>
      <c r="BX36" s="701"/>
      <c r="BY36" s="701"/>
      <c r="BZ36" s="701"/>
      <c r="CA36" s="701"/>
      <c r="CB36" s="701"/>
      <c r="CC36" s="701"/>
      <c r="CD36" s="701"/>
      <c r="CE36" s="701"/>
      <c r="CF36" s="701"/>
      <c r="CG36" s="702"/>
      <c r="CH36" s="712"/>
      <c r="CI36" s="707"/>
      <c r="CJ36" s="707"/>
      <c r="CK36" s="707"/>
      <c r="CL36" s="713"/>
      <c r="CM36" s="712"/>
      <c r="CN36" s="707"/>
      <c r="CO36" s="707"/>
      <c r="CP36" s="707"/>
      <c r="CQ36" s="713"/>
      <c r="CR36" s="712"/>
      <c r="CS36" s="707"/>
      <c r="CT36" s="707"/>
      <c r="CU36" s="707"/>
      <c r="CV36" s="713"/>
      <c r="CW36" s="712"/>
      <c r="CX36" s="707"/>
      <c r="CY36" s="707"/>
      <c r="CZ36" s="707"/>
      <c r="DA36" s="713"/>
      <c r="DB36" s="712"/>
      <c r="DC36" s="707"/>
      <c r="DD36" s="707"/>
      <c r="DE36" s="707"/>
      <c r="DF36" s="713"/>
      <c r="DG36" s="712"/>
      <c r="DH36" s="707"/>
      <c r="DI36" s="707"/>
      <c r="DJ36" s="707"/>
      <c r="DK36" s="713"/>
      <c r="DL36" s="712"/>
      <c r="DM36" s="707"/>
      <c r="DN36" s="707"/>
      <c r="DO36" s="707"/>
      <c r="DP36" s="713"/>
      <c r="DQ36" s="712"/>
      <c r="DR36" s="707"/>
      <c r="DS36" s="707"/>
      <c r="DT36" s="707"/>
      <c r="DU36" s="713"/>
      <c r="DV36" s="700"/>
      <c r="DW36" s="701"/>
      <c r="DX36" s="701"/>
      <c r="DY36" s="701"/>
      <c r="DZ36" s="714"/>
      <c r="EA36" s="54"/>
    </row>
    <row r="37" spans="1:131" s="51" customFormat="1" ht="26.25" customHeight="1" x14ac:dyDescent="0.15">
      <c r="A37" s="61">
        <v>10</v>
      </c>
      <c r="B37" s="700"/>
      <c r="C37" s="701"/>
      <c r="D37" s="701"/>
      <c r="E37" s="701"/>
      <c r="F37" s="701"/>
      <c r="G37" s="701"/>
      <c r="H37" s="701"/>
      <c r="I37" s="701"/>
      <c r="J37" s="701"/>
      <c r="K37" s="701"/>
      <c r="L37" s="701"/>
      <c r="M37" s="701"/>
      <c r="N37" s="701"/>
      <c r="O37" s="701"/>
      <c r="P37" s="702"/>
      <c r="Q37" s="703"/>
      <c r="R37" s="704"/>
      <c r="S37" s="704"/>
      <c r="T37" s="704"/>
      <c r="U37" s="704"/>
      <c r="V37" s="704"/>
      <c r="W37" s="704"/>
      <c r="X37" s="704"/>
      <c r="Y37" s="704"/>
      <c r="Z37" s="704"/>
      <c r="AA37" s="704"/>
      <c r="AB37" s="704"/>
      <c r="AC37" s="704"/>
      <c r="AD37" s="704"/>
      <c r="AE37" s="705"/>
      <c r="AF37" s="706"/>
      <c r="AG37" s="707"/>
      <c r="AH37" s="707"/>
      <c r="AI37" s="707"/>
      <c r="AJ37" s="708"/>
      <c r="AK37" s="709"/>
      <c r="AL37" s="704"/>
      <c r="AM37" s="704"/>
      <c r="AN37" s="704"/>
      <c r="AO37" s="704"/>
      <c r="AP37" s="704"/>
      <c r="AQ37" s="704"/>
      <c r="AR37" s="704"/>
      <c r="AS37" s="704"/>
      <c r="AT37" s="704"/>
      <c r="AU37" s="704"/>
      <c r="AV37" s="704"/>
      <c r="AW37" s="704"/>
      <c r="AX37" s="704"/>
      <c r="AY37" s="704"/>
      <c r="AZ37" s="748"/>
      <c r="BA37" s="748"/>
      <c r="BB37" s="748"/>
      <c r="BC37" s="748"/>
      <c r="BD37" s="748"/>
      <c r="BE37" s="710"/>
      <c r="BF37" s="710"/>
      <c r="BG37" s="710"/>
      <c r="BH37" s="710"/>
      <c r="BI37" s="711"/>
      <c r="BJ37" s="63"/>
      <c r="BK37" s="63"/>
      <c r="BL37" s="63"/>
      <c r="BM37" s="63"/>
      <c r="BN37" s="63"/>
      <c r="BO37" s="62"/>
      <c r="BP37" s="62"/>
      <c r="BQ37" s="59">
        <v>31</v>
      </c>
      <c r="BR37" s="87"/>
      <c r="BS37" s="700"/>
      <c r="BT37" s="701"/>
      <c r="BU37" s="701"/>
      <c r="BV37" s="701"/>
      <c r="BW37" s="701"/>
      <c r="BX37" s="701"/>
      <c r="BY37" s="701"/>
      <c r="BZ37" s="701"/>
      <c r="CA37" s="701"/>
      <c r="CB37" s="701"/>
      <c r="CC37" s="701"/>
      <c r="CD37" s="701"/>
      <c r="CE37" s="701"/>
      <c r="CF37" s="701"/>
      <c r="CG37" s="702"/>
      <c r="CH37" s="712"/>
      <c r="CI37" s="707"/>
      <c r="CJ37" s="707"/>
      <c r="CK37" s="707"/>
      <c r="CL37" s="713"/>
      <c r="CM37" s="712"/>
      <c r="CN37" s="707"/>
      <c r="CO37" s="707"/>
      <c r="CP37" s="707"/>
      <c r="CQ37" s="713"/>
      <c r="CR37" s="712"/>
      <c r="CS37" s="707"/>
      <c r="CT37" s="707"/>
      <c r="CU37" s="707"/>
      <c r="CV37" s="713"/>
      <c r="CW37" s="712"/>
      <c r="CX37" s="707"/>
      <c r="CY37" s="707"/>
      <c r="CZ37" s="707"/>
      <c r="DA37" s="713"/>
      <c r="DB37" s="712"/>
      <c r="DC37" s="707"/>
      <c r="DD37" s="707"/>
      <c r="DE37" s="707"/>
      <c r="DF37" s="713"/>
      <c r="DG37" s="712"/>
      <c r="DH37" s="707"/>
      <c r="DI37" s="707"/>
      <c r="DJ37" s="707"/>
      <c r="DK37" s="713"/>
      <c r="DL37" s="712"/>
      <c r="DM37" s="707"/>
      <c r="DN37" s="707"/>
      <c r="DO37" s="707"/>
      <c r="DP37" s="713"/>
      <c r="DQ37" s="712"/>
      <c r="DR37" s="707"/>
      <c r="DS37" s="707"/>
      <c r="DT37" s="707"/>
      <c r="DU37" s="713"/>
      <c r="DV37" s="700"/>
      <c r="DW37" s="701"/>
      <c r="DX37" s="701"/>
      <c r="DY37" s="701"/>
      <c r="DZ37" s="714"/>
      <c r="EA37" s="54"/>
    </row>
    <row r="38" spans="1:131" s="51" customFormat="1" ht="26.25" customHeight="1" x14ac:dyDescent="0.15">
      <c r="A38" s="61">
        <v>11</v>
      </c>
      <c r="B38" s="700"/>
      <c r="C38" s="701"/>
      <c r="D38" s="701"/>
      <c r="E38" s="701"/>
      <c r="F38" s="701"/>
      <c r="G38" s="701"/>
      <c r="H38" s="701"/>
      <c r="I38" s="701"/>
      <c r="J38" s="701"/>
      <c r="K38" s="701"/>
      <c r="L38" s="701"/>
      <c r="M38" s="701"/>
      <c r="N38" s="701"/>
      <c r="O38" s="701"/>
      <c r="P38" s="702"/>
      <c r="Q38" s="703"/>
      <c r="R38" s="704"/>
      <c r="S38" s="704"/>
      <c r="T38" s="704"/>
      <c r="U38" s="704"/>
      <c r="V38" s="704"/>
      <c r="W38" s="704"/>
      <c r="X38" s="704"/>
      <c r="Y38" s="704"/>
      <c r="Z38" s="704"/>
      <c r="AA38" s="704"/>
      <c r="AB38" s="704"/>
      <c r="AC38" s="704"/>
      <c r="AD38" s="704"/>
      <c r="AE38" s="705"/>
      <c r="AF38" s="706"/>
      <c r="AG38" s="707"/>
      <c r="AH38" s="707"/>
      <c r="AI38" s="707"/>
      <c r="AJ38" s="708"/>
      <c r="AK38" s="709"/>
      <c r="AL38" s="704"/>
      <c r="AM38" s="704"/>
      <c r="AN38" s="704"/>
      <c r="AO38" s="704"/>
      <c r="AP38" s="704"/>
      <c r="AQ38" s="704"/>
      <c r="AR38" s="704"/>
      <c r="AS38" s="704"/>
      <c r="AT38" s="704"/>
      <c r="AU38" s="704"/>
      <c r="AV38" s="704"/>
      <c r="AW38" s="704"/>
      <c r="AX38" s="704"/>
      <c r="AY38" s="704"/>
      <c r="AZ38" s="748"/>
      <c r="BA38" s="748"/>
      <c r="BB38" s="748"/>
      <c r="BC38" s="748"/>
      <c r="BD38" s="748"/>
      <c r="BE38" s="710"/>
      <c r="BF38" s="710"/>
      <c r="BG38" s="710"/>
      <c r="BH38" s="710"/>
      <c r="BI38" s="711"/>
      <c r="BJ38" s="63"/>
      <c r="BK38" s="63"/>
      <c r="BL38" s="63"/>
      <c r="BM38" s="63"/>
      <c r="BN38" s="63"/>
      <c r="BO38" s="62"/>
      <c r="BP38" s="62"/>
      <c r="BQ38" s="59">
        <v>32</v>
      </c>
      <c r="BR38" s="87"/>
      <c r="BS38" s="700"/>
      <c r="BT38" s="701"/>
      <c r="BU38" s="701"/>
      <c r="BV38" s="701"/>
      <c r="BW38" s="701"/>
      <c r="BX38" s="701"/>
      <c r="BY38" s="701"/>
      <c r="BZ38" s="701"/>
      <c r="CA38" s="701"/>
      <c r="CB38" s="701"/>
      <c r="CC38" s="701"/>
      <c r="CD38" s="701"/>
      <c r="CE38" s="701"/>
      <c r="CF38" s="701"/>
      <c r="CG38" s="702"/>
      <c r="CH38" s="712"/>
      <c r="CI38" s="707"/>
      <c r="CJ38" s="707"/>
      <c r="CK38" s="707"/>
      <c r="CL38" s="713"/>
      <c r="CM38" s="712"/>
      <c r="CN38" s="707"/>
      <c r="CO38" s="707"/>
      <c r="CP38" s="707"/>
      <c r="CQ38" s="713"/>
      <c r="CR38" s="712"/>
      <c r="CS38" s="707"/>
      <c r="CT38" s="707"/>
      <c r="CU38" s="707"/>
      <c r="CV38" s="713"/>
      <c r="CW38" s="712"/>
      <c r="CX38" s="707"/>
      <c r="CY38" s="707"/>
      <c r="CZ38" s="707"/>
      <c r="DA38" s="713"/>
      <c r="DB38" s="712"/>
      <c r="DC38" s="707"/>
      <c r="DD38" s="707"/>
      <c r="DE38" s="707"/>
      <c r="DF38" s="713"/>
      <c r="DG38" s="712"/>
      <c r="DH38" s="707"/>
      <c r="DI38" s="707"/>
      <c r="DJ38" s="707"/>
      <c r="DK38" s="713"/>
      <c r="DL38" s="712"/>
      <c r="DM38" s="707"/>
      <c r="DN38" s="707"/>
      <c r="DO38" s="707"/>
      <c r="DP38" s="713"/>
      <c r="DQ38" s="712"/>
      <c r="DR38" s="707"/>
      <c r="DS38" s="707"/>
      <c r="DT38" s="707"/>
      <c r="DU38" s="713"/>
      <c r="DV38" s="700"/>
      <c r="DW38" s="701"/>
      <c r="DX38" s="701"/>
      <c r="DY38" s="701"/>
      <c r="DZ38" s="714"/>
      <c r="EA38" s="54"/>
    </row>
    <row r="39" spans="1:131" s="51" customFormat="1" ht="26.25" customHeight="1" x14ac:dyDescent="0.15">
      <c r="A39" s="61">
        <v>12</v>
      </c>
      <c r="B39" s="700"/>
      <c r="C39" s="701"/>
      <c r="D39" s="701"/>
      <c r="E39" s="701"/>
      <c r="F39" s="701"/>
      <c r="G39" s="701"/>
      <c r="H39" s="701"/>
      <c r="I39" s="701"/>
      <c r="J39" s="701"/>
      <c r="K39" s="701"/>
      <c r="L39" s="701"/>
      <c r="M39" s="701"/>
      <c r="N39" s="701"/>
      <c r="O39" s="701"/>
      <c r="P39" s="702"/>
      <c r="Q39" s="703"/>
      <c r="R39" s="704"/>
      <c r="S39" s="704"/>
      <c r="T39" s="704"/>
      <c r="U39" s="704"/>
      <c r="V39" s="704"/>
      <c r="W39" s="704"/>
      <c r="X39" s="704"/>
      <c r="Y39" s="704"/>
      <c r="Z39" s="704"/>
      <c r="AA39" s="704"/>
      <c r="AB39" s="704"/>
      <c r="AC39" s="704"/>
      <c r="AD39" s="704"/>
      <c r="AE39" s="705"/>
      <c r="AF39" s="706"/>
      <c r="AG39" s="707"/>
      <c r="AH39" s="707"/>
      <c r="AI39" s="707"/>
      <c r="AJ39" s="708"/>
      <c r="AK39" s="709"/>
      <c r="AL39" s="704"/>
      <c r="AM39" s="704"/>
      <c r="AN39" s="704"/>
      <c r="AO39" s="704"/>
      <c r="AP39" s="704"/>
      <c r="AQ39" s="704"/>
      <c r="AR39" s="704"/>
      <c r="AS39" s="704"/>
      <c r="AT39" s="704"/>
      <c r="AU39" s="704"/>
      <c r="AV39" s="704"/>
      <c r="AW39" s="704"/>
      <c r="AX39" s="704"/>
      <c r="AY39" s="704"/>
      <c r="AZ39" s="748"/>
      <c r="BA39" s="748"/>
      <c r="BB39" s="748"/>
      <c r="BC39" s="748"/>
      <c r="BD39" s="748"/>
      <c r="BE39" s="710"/>
      <c r="BF39" s="710"/>
      <c r="BG39" s="710"/>
      <c r="BH39" s="710"/>
      <c r="BI39" s="711"/>
      <c r="BJ39" s="63"/>
      <c r="BK39" s="63"/>
      <c r="BL39" s="63"/>
      <c r="BM39" s="63"/>
      <c r="BN39" s="63"/>
      <c r="BO39" s="62"/>
      <c r="BP39" s="62"/>
      <c r="BQ39" s="59">
        <v>33</v>
      </c>
      <c r="BR39" s="87"/>
      <c r="BS39" s="700"/>
      <c r="BT39" s="701"/>
      <c r="BU39" s="701"/>
      <c r="BV39" s="701"/>
      <c r="BW39" s="701"/>
      <c r="BX39" s="701"/>
      <c r="BY39" s="701"/>
      <c r="BZ39" s="701"/>
      <c r="CA39" s="701"/>
      <c r="CB39" s="701"/>
      <c r="CC39" s="701"/>
      <c r="CD39" s="701"/>
      <c r="CE39" s="701"/>
      <c r="CF39" s="701"/>
      <c r="CG39" s="702"/>
      <c r="CH39" s="712"/>
      <c r="CI39" s="707"/>
      <c r="CJ39" s="707"/>
      <c r="CK39" s="707"/>
      <c r="CL39" s="713"/>
      <c r="CM39" s="712"/>
      <c r="CN39" s="707"/>
      <c r="CO39" s="707"/>
      <c r="CP39" s="707"/>
      <c r="CQ39" s="713"/>
      <c r="CR39" s="712"/>
      <c r="CS39" s="707"/>
      <c r="CT39" s="707"/>
      <c r="CU39" s="707"/>
      <c r="CV39" s="713"/>
      <c r="CW39" s="712"/>
      <c r="CX39" s="707"/>
      <c r="CY39" s="707"/>
      <c r="CZ39" s="707"/>
      <c r="DA39" s="713"/>
      <c r="DB39" s="712"/>
      <c r="DC39" s="707"/>
      <c r="DD39" s="707"/>
      <c r="DE39" s="707"/>
      <c r="DF39" s="713"/>
      <c r="DG39" s="712"/>
      <c r="DH39" s="707"/>
      <c r="DI39" s="707"/>
      <c r="DJ39" s="707"/>
      <c r="DK39" s="713"/>
      <c r="DL39" s="712"/>
      <c r="DM39" s="707"/>
      <c r="DN39" s="707"/>
      <c r="DO39" s="707"/>
      <c r="DP39" s="713"/>
      <c r="DQ39" s="712"/>
      <c r="DR39" s="707"/>
      <c r="DS39" s="707"/>
      <c r="DT39" s="707"/>
      <c r="DU39" s="713"/>
      <c r="DV39" s="700"/>
      <c r="DW39" s="701"/>
      <c r="DX39" s="701"/>
      <c r="DY39" s="701"/>
      <c r="DZ39" s="714"/>
      <c r="EA39" s="54"/>
    </row>
    <row r="40" spans="1:131" s="51" customFormat="1" ht="26.25" customHeight="1" x14ac:dyDescent="0.15">
      <c r="A40" s="59">
        <v>13</v>
      </c>
      <c r="B40" s="700"/>
      <c r="C40" s="701"/>
      <c r="D40" s="701"/>
      <c r="E40" s="701"/>
      <c r="F40" s="701"/>
      <c r="G40" s="701"/>
      <c r="H40" s="701"/>
      <c r="I40" s="701"/>
      <c r="J40" s="701"/>
      <c r="K40" s="701"/>
      <c r="L40" s="701"/>
      <c r="M40" s="701"/>
      <c r="N40" s="701"/>
      <c r="O40" s="701"/>
      <c r="P40" s="702"/>
      <c r="Q40" s="703"/>
      <c r="R40" s="704"/>
      <c r="S40" s="704"/>
      <c r="T40" s="704"/>
      <c r="U40" s="704"/>
      <c r="V40" s="704"/>
      <c r="W40" s="704"/>
      <c r="X40" s="704"/>
      <c r="Y40" s="704"/>
      <c r="Z40" s="704"/>
      <c r="AA40" s="704"/>
      <c r="AB40" s="704"/>
      <c r="AC40" s="704"/>
      <c r="AD40" s="704"/>
      <c r="AE40" s="705"/>
      <c r="AF40" s="706"/>
      <c r="AG40" s="707"/>
      <c r="AH40" s="707"/>
      <c r="AI40" s="707"/>
      <c r="AJ40" s="708"/>
      <c r="AK40" s="709"/>
      <c r="AL40" s="704"/>
      <c r="AM40" s="704"/>
      <c r="AN40" s="704"/>
      <c r="AO40" s="704"/>
      <c r="AP40" s="704"/>
      <c r="AQ40" s="704"/>
      <c r="AR40" s="704"/>
      <c r="AS40" s="704"/>
      <c r="AT40" s="704"/>
      <c r="AU40" s="704"/>
      <c r="AV40" s="704"/>
      <c r="AW40" s="704"/>
      <c r="AX40" s="704"/>
      <c r="AY40" s="704"/>
      <c r="AZ40" s="748"/>
      <c r="BA40" s="748"/>
      <c r="BB40" s="748"/>
      <c r="BC40" s="748"/>
      <c r="BD40" s="748"/>
      <c r="BE40" s="710"/>
      <c r="BF40" s="710"/>
      <c r="BG40" s="710"/>
      <c r="BH40" s="710"/>
      <c r="BI40" s="711"/>
      <c r="BJ40" s="63"/>
      <c r="BK40" s="63"/>
      <c r="BL40" s="63"/>
      <c r="BM40" s="63"/>
      <c r="BN40" s="63"/>
      <c r="BO40" s="62"/>
      <c r="BP40" s="62"/>
      <c r="BQ40" s="59">
        <v>34</v>
      </c>
      <c r="BR40" s="87"/>
      <c r="BS40" s="700"/>
      <c r="BT40" s="701"/>
      <c r="BU40" s="701"/>
      <c r="BV40" s="701"/>
      <c r="BW40" s="701"/>
      <c r="BX40" s="701"/>
      <c r="BY40" s="701"/>
      <c r="BZ40" s="701"/>
      <c r="CA40" s="701"/>
      <c r="CB40" s="701"/>
      <c r="CC40" s="701"/>
      <c r="CD40" s="701"/>
      <c r="CE40" s="701"/>
      <c r="CF40" s="701"/>
      <c r="CG40" s="702"/>
      <c r="CH40" s="712"/>
      <c r="CI40" s="707"/>
      <c r="CJ40" s="707"/>
      <c r="CK40" s="707"/>
      <c r="CL40" s="713"/>
      <c r="CM40" s="712"/>
      <c r="CN40" s="707"/>
      <c r="CO40" s="707"/>
      <c r="CP40" s="707"/>
      <c r="CQ40" s="713"/>
      <c r="CR40" s="712"/>
      <c r="CS40" s="707"/>
      <c r="CT40" s="707"/>
      <c r="CU40" s="707"/>
      <c r="CV40" s="713"/>
      <c r="CW40" s="712"/>
      <c r="CX40" s="707"/>
      <c r="CY40" s="707"/>
      <c r="CZ40" s="707"/>
      <c r="DA40" s="713"/>
      <c r="DB40" s="712"/>
      <c r="DC40" s="707"/>
      <c r="DD40" s="707"/>
      <c r="DE40" s="707"/>
      <c r="DF40" s="713"/>
      <c r="DG40" s="712"/>
      <c r="DH40" s="707"/>
      <c r="DI40" s="707"/>
      <c r="DJ40" s="707"/>
      <c r="DK40" s="713"/>
      <c r="DL40" s="712"/>
      <c r="DM40" s="707"/>
      <c r="DN40" s="707"/>
      <c r="DO40" s="707"/>
      <c r="DP40" s="713"/>
      <c r="DQ40" s="712"/>
      <c r="DR40" s="707"/>
      <c r="DS40" s="707"/>
      <c r="DT40" s="707"/>
      <c r="DU40" s="713"/>
      <c r="DV40" s="700"/>
      <c r="DW40" s="701"/>
      <c r="DX40" s="701"/>
      <c r="DY40" s="701"/>
      <c r="DZ40" s="714"/>
      <c r="EA40" s="54"/>
    </row>
    <row r="41" spans="1:131" s="51" customFormat="1" ht="26.25" customHeight="1" x14ac:dyDescent="0.15">
      <c r="A41" s="59">
        <v>14</v>
      </c>
      <c r="B41" s="700"/>
      <c r="C41" s="701"/>
      <c r="D41" s="701"/>
      <c r="E41" s="701"/>
      <c r="F41" s="701"/>
      <c r="G41" s="701"/>
      <c r="H41" s="701"/>
      <c r="I41" s="701"/>
      <c r="J41" s="701"/>
      <c r="K41" s="701"/>
      <c r="L41" s="701"/>
      <c r="M41" s="701"/>
      <c r="N41" s="701"/>
      <c r="O41" s="701"/>
      <c r="P41" s="702"/>
      <c r="Q41" s="703"/>
      <c r="R41" s="704"/>
      <c r="S41" s="704"/>
      <c r="T41" s="704"/>
      <c r="U41" s="704"/>
      <c r="V41" s="704"/>
      <c r="W41" s="704"/>
      <c r="X41" s="704"/>
      <c r="Y41" s="704"/>
      <c r="Z41" s="704"/>
      <c r="AA41" s="704"/>
      <c r="AB41" s="704"/>
      <c r="AC41" s="704"/>
      <c r="AD41" s="704"/>
      <c r="AE41" s="705"/>
      <c r="AF41" s="706"/>
      <c r="AG41" s="707"/>
      <c r="AH41" s="707"/>
      <c r="AI41" s="707"/>
      <c r="AJ41" s="708"/>
      <c r="AK41" s="709"/>
      <c r="AL41" s="704"/>
      <c r="AM41" s="704"/>
      <c r="AN41" s="704"/>
      <c r="AO41" s="704"/>
      <c r="AP41" s="704"/>
      <c r="AQ41" s="704"/>
      <c r="AR41" s="704"/>
      <c r="AS41" s="704"/>
      <c r="AT41" s="704"/>
      <c r="AU41" s="704"/>
      <c r="AV41" s="704"/>
      <c r="AW41" s="704"/>
      <c r="AX41" s="704"/>
      <c r="AY41" s="704"/>
      <c r="AZ41" s="748"/>
      <c r="BA41" s="748"/>
      <c r="BB41" s="748"/>
      <c r="BC41" s="748"/>
      <c r="BD41" s="748"/>
      <c r="BE41" s="710"/>
      <c r="BF41" s="710"/>
      <c r="BG41" s="710"/>
      <c r="BH41" s="710"/>
      <c r="BI41" s="711"/>
      <c r="BJ41" s="63"/>
      <c r="BK41" s="63"/>
      <c r="BL41" s="63"/>
      <c r="BM41" s="63"/>
      <c r="BN41" s="63"/>
      <c r="BO41" s="62"/>
      <c r="BP41" s="62"/>
      <c r="BQ41" s="59">
        <v>35</v>
      </c>
      <c r="BR41" s="87"/>
      <c r="BS41" s="700"/>
      <c r="BT41" s="701"/>
      <c r="BU41" s="701"/>
      <c r="BV41" s="701"/>
      <c r="BW41" s="701"/>
      <c r="BX41" s="701"/>
      <c r="BY41" s="701"/>
      <c r="BZ41" s="701"/>
      <c r="CA41" s="701"/>
      <c r="CB41" s="701"/>
      <c r="CC41" s="701"/>
      <c r="CD41" s="701"/>
      <c r="CE41" s="701"/>
      <c r="CF41" s="701"/>
      <c r="CG41" s="702"/>
      <c r="CH41" s="712"/>
      <c r="CI41" s="707"/>
      <c r="CJ41" s="707"/>
      <c r="CK41" s="707"/>
      <c r="CL41" s="713"/>
      <c r="CM41" s="712"/>
      <c r="CN41" s="707"/>
      <c r="CO41" s="707"/>
      <c r="CP41" s="707"/>
      <c r="CQ41" s="713"/>
      <c r="CR41" s="712"/>
      <c r="CS41" s="707"/>
      <c r="CT41" s="707"/>
      <c r="CU41" s="707"/>
      <c r="CV41" s="713"/>
      <c r="CW41" s="712"/>
      <c r="CX41" s="707"/>
      <c r="CY41" s="707"/>
      <c r="CZ41" s="707"/>
      <c r="DA41" s="713"/>
      <c r="DB41" s="712"/>
      <c r="DC41" s="707"/>
      <c r="DD41" s="707"/>
      <c r="DE41" s="707"/>
      <c r="DF41" s="713"/>
      <c r="DG41" s="712"/>
      <c r="DH41" s="707"/>
      <c r="DI41" s="707"/>
      <c r="DJ41" s="707"/>
      <c r="DK41" s="713"/>
      <c r="DL41" s="712"/>
      <c r="DM41" s="707"/>
      <c r="DN41" s="707"/>
      <c r="DO41" s="707"/>
      <c r="DP41" s="713"/>
      <c r="DQ41" s="712"/>
      <c r="DR41" s="707"/>
      <c r="DS41" s="707"/>
      <c r="DT41" s="707"/>
      <c r="DU41" s="713"/>
      <c r="DV41" s="700"/>
      <c r="DW41" s="701"/>
      <c r="DX41" s="701"/>
      <c r="DY41" s="701"/>
      <c r="DZ41" s="714"/>
      <c r="EA41" s="54"/>
    </row>
    <row r="42" spans="1:131" s="51" customFormat="1" ht="26.25" customHeight="1" x14ac:dyDescent="0.15">
      <c r="A42" s="59">
        <v>15</v>
      </c>
      <c r="B42" s="700"/>
      <c r="C42" s="701"/>
      <c r="D42" s="701"/>
      <c r="E42" s="701"/>
      <c r="F42" s="701"/>
      <c r="G42" s="701"/>
      <c r="H42" s="701"/>
      <c r="I42" s="701"/>
      <c r="J42" s="701"/>
      <c r="K42" s="701"/>
      <c r="L42" s="701"/>
      <c r="M42" s="701"/>
      <c r="N42" s="701"/>
      <c r="O42" s="701"/>
      <c r="P42" s="702"/>
      <c r="Q42" s="703"/>
      <c r="R42" s="704"/>
      <c r="S42" s="704"/>
      <c r="T42" s="704"/>
      <c r="U42" s="704"/>
      <c r="V42" s="704"/>
      <c r="W42" s="704"/>
      <c r="X42" s="704"/>
      <c r="Y42" s="704"/>
      <c r="Z42" s="704"/>
      <c r="AA42" s="704"/>
      <c r="AB42" s="704"/>
      <c r="AC42" s="704"/>
      <c r="AD42" s="704"/>
      <c r="AE42" s="705"/>
      <c r="AF42" s="706"/>
      <c r="AG42" s="707"/>
      <c r="AH42" s="707"/>
      <c r="AI42" s="707"/>
      <c r="AJ42" s="708"/>
      <c r="AK42" s="709"/>
      <c r="AL42" s="704"/>
      <c r="AM42" s="704"/>
      <c r="AN42" s="704"/>
      <c r="AO42" s="704"/>
      <c r="AP42" s="704"/>
      <c r="AQ42" s="704"/>
      <c r="AR42" s="704"/>
      <c r="AS42" s="704"/>
      <c r="AT42" s="704"/>
      <c r="AU42" s="704"/>
      <c r="AV42" s="704"/>
      <c r="AW42" s="704"/>
      <c r="AX42" s="704"/>
      <c r="AY42" s="704"/>
      <c r="AZ42" s="748"/>
      <c r="BA42" s="748"/>
      <c r="BB42" s="748"/>
      <c r="BC42" s="748"/>
      <c r="BD42" s="748"/>
      <c r="BE42" s="710"/>
      <c r="BF42" s="710"/>
      <c r="BG42" s="710"/>
      <c r="BH42" s="710"/>
      <c r="BI42" s="711"/>
      <c r="BJ42" s="63"/>
      <c r="BK42" s="63"/>
      <c r="BL42" s="63"/>
      <c r="BM42" s="63"/>
      <c r="BN42" s="63"/>
      <c r="BO42" s="62"/>
      <c r="BP42" s="62"/>
      <c r="BQ42" s="59">
        <v>36</v>
      </c>
      <c r="BR42" s="87"/>
      <c r="BS42" s="700"/>
      <c r="BT42" s="701"/>
      <c r="BU42" s="701"/>
      <c r="BV42" s="701"/>
      <c r="BW42" s="701"/>
      <c r="BX42" s="701"/>
      <c r="BY42" s="701"/>
      <c r="BZ42" s="701"/>
      <c r="CA42" s="701"/>
      <c r="CB42" s="701"/>
      <c r="CC42" s="701"/>
      <c r="CD42" s="701"/>
      <c r="CE42" s="701"/>
      <c r="CF42" s="701"/>
      <c r="CG42" s="702"/>
      <c r="CH42" s="712"/>
      <c r="CI42" s="707"/>
      <c r="CJ42" s="707"/>
      <c r="CK42" s="707"/>
      <c r="CL42" s="713"/>
      <c r="CM42" s="712"/>
      <c r="CN42" s="707"/>
      <c r="CO42" s="707"/>
      <c r="CP42" s="707"/>
      <c r="CQ42" s="713"/>
      <c r="CR42" s="712"/>
      <c r="CS42" s="707"/>
      <c r="CT42" s="707"/>
      <c r="CU42" s="707"/>
      <c r="CV42" s="713"/>
      <c r="CW42" s="712"/>
      <c r="CX42" s="707"/>
      <c r="CY42" s="707"/>
      <c r="CZ42" s="707"/>
      <c r="DA42" s="713"/>
      <c r="DB42" s="712"/>
      <c r="DC42" s="707"/>
      <c r="DD42" s="707"/>
      <c r="DE42" s="707"/>
      <c r="DF42" s="713"/>
      <c r="DG42" s="712"/>
      <c r="DH42" s="707"/>
      <c r="DI42" s="707"/>
      <c r="DJ42" s="707"/>
      <c r="DK42" s="713"/>
      <c r="DL42" s="712"/>
      <c r="DM42" s="707"/>
      <c r="DN42" s="707"/>
      <c r="DO42" s="707"/>
      <c r="DP42" s="713"/>
      <c r="DQ42" s="712"/>
      <c r="DR42" s="707"/>
      <c r="DS42" s="707"/>
      <c r="DT42" s="707"/>
      <c r="DU42" s="713"/>
      <c r="DV42" s="700"/>
      <c r="DW42" s="701"/>
      <c r="DX42" s="701"/>
      <c r="DY42" s="701"/>
      <c r="DZ42" s="714"/>
      <c r="EA42" s="54"/>
    </row>
    <row r="43" spans="1:131" s="51" customFormat="1" ht="26.25" customHeight="1" x14ac:dyDescent="0.15">
      <c r="A43" s="59">
        <v>16</v>
      </c>
      <c r="B43" s="700"/>
      <c r="C43" s="701"/>
      <c r="D43" s="701"/>
      <c r="E43" s="701"/>
      <c r="F43" s="701"/>
      <c r="G43" s="701"/>
      <c r="H43" s="701"/>
      <c r="I43" s="701"/>
      <c r="J43" s="701"/>
      <c r="K43" s="701"/>
      <c r="L43" s="701"/>
      <c r="M43" s="701"/>
      <c r="N43" s="701"/>
      <c r="O43" s="701"/>
      <c r="P43" s="702"/>
      <c r="Q43" s="703"/>
      <c r="R43" s="704"/>
      <c r="S43" s="704"/>
      <c r="T43" s="704"/>
      <c r="U43" s="704"/>
      <c r="V43" s="704"/>
      <c r="W43" s="704"/>
      <c r="X43" s="704"/>
      <c r="Y43" s="704"/>
      <c r="Z43" s="704"/>
      <c r="AA43" s="704"/>
      <c r="AB43" s="704"/>
      <c r="AC43" s="704"/>
      <c r="AD43" s="704"/>
      <c r="AE43" s="705"/>
      <c r="AF43" s="706"/>
      <c r="AG43" s="707"/>
      <c r="AH43" s="707"/>
      <c r="AI43" s="707"/>
      <c r="AJ43" s="708"/>
      <c r="AK43" s="709"/>
      <c r="AL43" s="704"/>
      <c r="AM43" s="704"/>
      <c r="AN43" s="704"/>
      <c r="AO43" s="704"/>
      <c r="AP43" s="704"/>
      <c r="AQ43" s="704"/>
      <c r="AR43" s="704"/>
      <c r="AS43" s="704"/>
      <c r="AT43" s="704"/>
      <c r="AU43" s="704"/>
      <c r="AV43" s="704"/>
      <c r="AW43" s="704"/>
      <c r="AX43" s="704"/>
      <c r="AY43" s="704"/>
      <c r="AZ43" s="748"/>
      <c r="BA43" s="748"/>
      <c r="BB43" s="748"/>
      <c r="BC43" s="748"/>
      <c r="BD43" s="748"/>
      <c r="BE43" s="710"/>
      <c r="BF43" s="710"/>
      <c r="BG43" s="710"/>
      <c r="BH43" s="710"/>
      <c r="BI43" s="711"/>
      <c r="BJ43" s="63"/>
      <c r="BK43" s="63"/>
      <c r="BL43" s="63"/>
      <c r="BM43" s="63"/>
      <c r="BN43" s="63"/>
      <c r="BO43" s="62"/>
      <c r="BP43" s="62"/>
      <c r="BQ43" s="59">
        <v>37</v>
      </c>
      <c r="BR43" s="87"/>
      <c r="BS43" s="700"/>
      <c r="BT43" s="701"/>
      <c r="BU43" s="701"/>
      <c r="BV43" s="701"/>
      <c r="BW43" s="701"/>
      <c r="BX43" s="701"/>
      <c r="BY43" s="701"/>
      <c r="BZ43" s="701"/>
      <c r="CA43" s="701"/>
      <c r="CB43" s="701"/>
      <c r="CC43" s="701"/>
      <c r="CD43" s="701"/>
      <c r="CE43" s="701"/>
      <c r="CF43" s="701"/>
      <c r="CG43" s="702"/>
      <c r="CH43" s="712"/>
      <c r="CI43" s="707"/>
      <c r="CJ43" s="707"/>
      <c r="CK43" s="707"/>
      <c r="CL43" s="713"/>
      <c r="CM43" s="712"/>
      <c r="CN43" s="707"/>
      <c r="CO43" s="707"/>
      <c r="CP43" s="707"/>
      <c r="CQ43" s="713"/>
      <c r="CR43" s="712"/>
      <c r="CS43" s="707"/>
      <c r="CT43" s="707"/>
      <c r="CU43" s="707"/>
      <c r="CV43" s="713"/>
      <c r="CW43" s="712"/>
      <c r="CX43" s="707"/>
      <c r="CY43" s="707"/>
      <c r="CZ43" s="707"/>
      <c r="DA43" s="713"/>
      <c r="DB43" s="712"/>
      <c r="DC43" s="707"/>
      <c r="DD43" s="707"/>
      <c r="DE43" s="707"/>
      <c r="DF43" s="713"/>
      <c r="DG43" s="712"/>
      <c r="DH43" s="707"/>
      <c r="DI43" s="707"/>
      <c r="DJ43" s="707"/>
      <c r="DK43" s="713"/>
      <c r="DL43" s="712"/>
      <c r="DM43" s="707"/>
      <c r="DN43" s="707"/>
      <c r="DO43" s="707"/>
      <c r="DP43" s="713"/>
      <c r="DQ43" s="712"/>
      <c r="DR43" s="707"/>
      <c r="DS43" s="707"/>
      <c r="DT43" s="707"/>
      <c r="DU43" s="713"/>
      <c r="DV43" s="700"/>
      <c r="DW43" s="701"/>
      <c r="DX43" s="701"/>
      <c r="DY43" s="701"/>
      <c r="DZ43" s="714"/>
      <c r="EA43" s="54"/>
    </row>
    <row r="44" spans="1:131" s="51" customFormat="1" ht="26.25" customHeight="1" x14ac:dyDescent="0.15">
      <c r="A44" s="59">
        <v>17</v>
      </c>
      <c r="B44" s="700"/>
      <c r="C44" s="701"/>
      <c r="D44" s="701"/>
      <c r="E44" s="701"/>
      <c r="F44" s="701"/>
      <c r="G44" s="701"/>
      <c r="H44" s="701"/>
      <c r="I44" s="701"/>
      <c r="J44" s="701"/>
      <c r="K44" s="701"/>
      <c r="L44" s="701"/>
      <c r="M44" s="701"/>
      <c r="N44" s="701"/>
      <c r="O44" s="701"/>
      <c r="P44" s="702"/>
      <c r="Q44" s="703"/>
      <c r="R44" s="704"/>
      <c r="S44" s="704"/>
      <c r="T44" s="704"/>
      <c r="U44" s="704"/>
      <c r="V44" s="704"/>
      <c r="W44" s="704"/>
      <c r="X44" s="704"/>
      <c r="Y44" s="704"/>
      <c r="Z44" s="704"/>
      <c r="AA44" s="704"/>
      <c r="AB44" s="704"/>
      <c r="AC44" s="704"/>
      <c r="AD44" s="704"/>
      <c r="AE44" s="705"/>
      <c r="AF44" s="706"/>
      <c r="AG44" s="707"/>
      <c r="AH44" s="707"/>
      <c r="AI44" s="707"/>
      <c r="AJ44" s="708"/>
      <c r="AK44" s="709"/>
      <c r="AL44" s="704"/>
      <c r="AM44" s="704"/>
      <c r="AN44" s="704"/>
      <c r="AO44" s="704"/>
      <c r="AP44" s="704"/>
      <c r="AQ44" s="704"/>
      <c r="AR44" s="704"/>
      <c r="AS44" s="704"/>
      <c r="AT44" s="704"/>
      <c r="AU44" s="704"/>
      <c r="AV44" s="704"/>
      <c r="AW44" s="704"/>
      <c r="AX44" s="704"/>
      <c r="AY44" s="704"/>
      <c r="AZ44" s="748"/>
      <c r="BA44" s="748"/>
      <c r="BB44" s="748"/>
      <c r="BC44" s="748"/>
      <c r="BD44" s="748"/>
      <c r="BE44" s="710"/>
      <c r="BF44" s="710"/>
      <c r="BG44" s="710"/>
      <c r="BH44" s="710"/>
      <c r="BI44" s="711"/>
      <c r="BJ44" s="63"/>
      <c r="BK44" s="63"/>
      <c r="BL44" s="63"/>
      <c r="BM44" s="63"/>
      <c r="BN44" s="63"/>
      <c r="BO44" s="62"/>
      <c r="BP44" s="62"/>
      <c r="BQ44" s="59">
        <v>38</v>
      </c>
      <c r="BR44" s="87"/>
      <c r="BS44" s="700"/>
      <c r="BT44" s="701"/>
      <c r="BU44" s="701"/>
      <c r="BV44" s="701"/>
      <c r="BW44" s="701"/>
      <c r="BX44" s="701"/>
      <c r="BY44" s="701"/>
      <c r="BZ44" s="701"/>
      <c r="CA44" s="701"/>
      <c r="CB44" s="701"/>
      <c r="CC44" s="701"/>
      <c r="CD44" s="701"/>
      <c r="CE44" s="701"/>
      <c r="CF44" s="701"/>
      <c r="CG44" s="702"/>
      <c r="CH44" s="712"/>
      <c r="CI44" s="707"/>
      <c r="CJ44" s="707"/>
      <c r="CK44" s="707"/>
      <c r="CL44" s="713"/>
      <c r="CM44" s="712"/>
      <c r="CN44" s="707"/>
      <c r="CO44" s="707"/>
      <c r="CP44" s="707"/>
      <c r="CQ44" s="713"/>
      <c r="CR44" s="712"/>
      <c r="CS44" s="707"/>
      <c r="CT44" s="707"/>
      <c r="CU44" s="707"/>
      <c r="CV44" s="713"/>
      <c r="CW44" s="712"/>
      <c r="CX44" s="707"/>
      <c r="CY44" s="707"/>
      <c r="CZ44" s="707"/>
      <c r="DA44" s="713"/>
      <c r="DB44" s="712"/>
      <c r="DC44" s="707"/>
      <c r="DD44" s="707"/>
      <c r="DE44" s="707"/>
      <c r="DF44" s="713"/>
      <c r="DG44" s="712"/>
      <c r="DH44" s="707"/>
      <c r="DI44" s="707"/>
      <c r="DJ44" s="707"/>
      <c r="DK44" s="713"/>
      <c r="DL44" s="712"/>
      <c r="DM44" s="707"/>
      <c r="DN44" s="707"/>
      <c r="DO44" s="707"/>
      <c r="DP44" s="713"/>
      <c r="DQ44" s="712"/>
      <c r="DR44" s="707"/>
      <c r="DS44" s="707"/>
      <c r="DT44" s="707"/>
      <c r="DU44" s="713"/>
      <c r="DV44" s="700"/>
      <c r="DW44" s="701"/>
      <c r="DX44" s="701"/>
      <c r="DY44" s="701"/>
      <c r="DZ44" s="714"/>
      <c r="EA44" s="54"/>
    </row>
    <row r="45" spans="1:131" s="51" customFormat="1" ht="26.25" customHeight="1" x14ac:dyDescent="0.15">
      <c r="A45" s="59">
        <v>18</v>
      </c>
      <c r="B45" s="700"/>
      <c r="C45" s="701"/>
      <c r="D45" s="701"/>
      <c r="E45" s="701"/>
      <c r="F45" s="701"/>
      <c r="G45" s="701"/>
      <c r="H45" s="701"/>
      <c r="I45" s="701"/>
      <c r="J45" s="701"/>
      <c r="K45" s="701"/>
      <c r="L45" s="701"/>
      <c r="M45" s="701"/>
      <c r="N45" s="701"/>
      <c r="O45" s="701"/>
      <c r="P45" s="702"/>
      <c r="Q45" s="703"/>
      <c r="R45" s="704"/>
      <c r="S45" s="704"/>
      <c r="T45" s="704"/>
      <c r="U45" s="704"/>
      <c r="V45" s="704"/>
      <c r="W45" s="704"/>
      <c r="X45" s="704"/>
      <c r="Y45" s="704"/>
      <c r="Z45" s="704"/>
      <c r="AA45" s="704"/>
      <c r="AB45" s="704"/>
      <c r="AC45" s="704"/>
      <c r="AD45" s="704"/>
      <c r="AE45" s="705"/>
      <c r="AF45" s="706"/>
      <c r="AG45" s="707"/>
      <c r="AH45" s="707"/>
      <c r="AI45" s="707"/>
      <c r="AJ45" s="708"/>
      <c r="AK45" s="709"/>
      <c r="AL45" s="704"/>
      <c r="AM45" s="704"/>
      <c r="AN45" s="704"/>
      <c r="AO45" s="704"/>
      <c r="AP45" s="704"/>
      <c r="AQ45" s="704"/>
      <c r="AR45" s="704"/>
      <c r="AS45" s="704"/>
      <c r="AT45" s="704"/>
      <c r="AU45" s="704"/>
      <c r="AV45" s="704"/>
      <c r="AW45" s="704"/>
      <c r="AX45" s="704"/>
      <c r="AY45" s="704"/>
      <c r="AZ45" s="748"/>
      <c r="BA45" s="748"/>
      <c r="BB45" s="748"/>
      <c r="BC45" s="748"/>
      <c r="BD45" s="748"/>
      <c r="BE45" s="710"/>
      <c r="BF45" s="710"/>
      <c r="BG45" s="710"/>
      <c r="BH45" s="710"/>
      <c r="BI45" s="711"/>
      <c r="BJ45" s="63"/>
      <c r="BK45" s="63"/>
      <c r="BL45" s="63"/>
      <c r="BM45" s="63"/>
      <c r="BN45" s="63"/>
      <c r="BO45" s="62"/>
      <c r="BP45" s="62"/>
      <c r="BQ45" s="59">
        <v>39</v>
      </c>
      <c r="BR45" s="87"/>
      <c r="BS45" s="700"/>
      <c r="BT45" s="701"/>
      <c r="BU45" s="701"/>
      <c r="BV45" s="701"/>
      <c r="BW45" s="701"/>
      <c r="BX45" s="701"/>
      <c r="BY45" s="701"/>
      <c r="BZ45" s="701"/>
      <c r="CA45" s="701"/>
      <c r="CB45" s="701"/>
      <c r="CC45" s="701"/>
      <c r="CD45" s="701"/>
      <c r="CE45" s="701"/>
      <c r="CF45" s="701"/>
      <c r="CG45" s="702"/>
      <c r="CH45" s="712"/>
      <c r="CI45" s="707"/>
      <c r="CJ45" s="707"/>
      <c r="CK45" s="707"/>
      <c r="CL45" s="713"/>
      <c r="CM45" s="712"/>
      <c r="CN45" s="707"/>
      <c r="CO45" s="707"/>
      <c r="CP45" s="707"/>
      <c r="CQ45" s="713"/>
      <c r="CR45" s="712"/>
      <c r="CS45" s="707"/>
      <c r="CT45" s="707"/>
      <c r="CU45" s="707"/>
      <c r="CV45" s="713"/>
      <c r="CW45" s="712"/>
      <c r="CX45" s="707"/>
      <c r="CY45" s="707"/>
      <c r="CZ45" s="707"/>
      <c r="DA45" s="713"/>
      <c r="DB45" s="712"/>
      <c r="DC45" s="707"/>
      <c r="DD45" s="707"/>
      <c r="DE45" s="707"/>
      <c r="DF45" s="713"/>
      <c r="DG45" s="712"/>
      <c r="DH45" s="707"/>
      <c r="DI45" s="707"/>
      <c r="DJ45" s="707"/>
      <c r="DK45" s="713"/>
      <c r="DL45" s="712"/>
      <c r="DM45" s="707"/>
      <c r="DN45" s="707"/>
      <c r="DO45" s="707"/>
      <c r="DP45" s="713"/>
      <c r="DQ45" s="712"/>
      <c r="DR45" s="707"/>
      <c r="DS45" s="707"/>
      <c r="DT45" s="707"/>
      <c r="DU45" s="713"/>
      <c r="DV45" s="700"/>
      <c r="DW45" s="701"/>
      <c r="DX45" s="701"/>
      <c r="DY45" s="701"/>
      <c r="DZ45" s="714"/>
      <c r="EA45" s="54"/>
    </row>
    <row r="46" spans="1:131" s="51" customFormat="1" ht="26.25" customHeight="1" x14ac:dyDescent="0.15">
      <c r="A46" s="59">
        <v>19</v>
      </c>
      <c r="B46" s="700"/>
      <c r="C46" s="701"/>
      <c r="D46" s="701"/>
      <c r="E46" s="701"/>
      <c r="F46" s="701"/>
      <c r="G46" s="701"/>
      <c r="H46" s="701"/>
      <c r="I46" s="701"/>
      <c r="J46" s="701"/>
      <c r="K46" s="701"/>
      <c r="L46" s="701"/>
      <c r="M46" s="701"/>
      <c r="N46" s="701"/>
      <c r="O46" s="701"/>
      <c r="P46" s="702"/>
      <c r="Q46" s="703"/>
      <c r="R46" s="704"/>
      <c r="S46" s="704"/>
      <c r="T46" s="704"/>
      <c r="U46" s="704"/>
      <c r="V46" s="704"/>
      <c r="W46" s="704"/>
      <c r="X46" s="704"/>
      <c r="Y46" s="704"/>
      <c r="Z46" s="704"/>
      <c r="AA46" s="704"/>
      <c r="AB46" s="704"/>
      <c r="AC46" s="704"/>
      <c r="AD46" s="704"/>
      <c r="AE46" s="705"/>
      <c r="AF46" s="706"/>
      <c r="AG46" s="707"/>
      <c r="AH46" s="707"/>
      <c r="AI46" s="707"/>
      <c r="AJ46" s="708"/>
      <c r="AK46" s="709"/>
      <c r="AL46" s="704"/>
      <c r="AM46" s="704"/>
      <c r="AN46" s="704"/>
      <c r="AO46" s="704"/>
      <c r="AP46" s="704"/>
      <c r="AQ46" s="704"/>
      <c r="AR46" s="704"/>
      <c r="AS46" s="704"/>
      <c r="AT46" s="704"/>
      <c r="AU46" s="704"/>
      <c r="AV46" s="704"/>
      <c r="AW46" s="704"/>
      <c r="AX46" s="704"/>
      <c r="AY46" s="704"/>
      <c r="AZ46" s="748"/>
      <c r="BA46" s="748"/>
      <c r="BB46" s="748"/>
      <c r="BC46" s="748"/>
      <c r="BD46" s="748"/>
      <c r="BE46" s="710"/>
      <c r="BF46" s="710"/>
      <c r="BG46" s="710"/>
      <c r="BH46" s="710"/>
      <c r="BI46" s="711"/>
      <c r="BJ46" s="63"/>
      <c r="BK46" s="63"/>
      <c r="BL46" s="63"/>
      <c r="BM46" s="63"/>
      <c r="BN46" s="63"/>
      <c r="BO46" s="62"/>
      <c r="BP46" s="62"/>
      <c r="BQ46" s="59">
        <v>40</v>
      </c>
      <c r="BR46" s="87"/>
      <c r="BS46" s="700"/>
      <c r="BT46" s="701"/>
      <c r="BU46" s="701"/>
      <c r="BV46" s="701"/>
      <c r="BW46" s="701"/>
      <c r="BX46" s="701"/>
      <c r="BY46" s="701"/>
      <c r="BZ46" s="701"/>
      <c r="CA46" s="701"/>
      <c r="CB46" s="701"/>
      <c r="CC46" s="701"/>
      <c r="CD46" s="701"/>
      <c r="CE46" s="701"/>
      <c r="CF46" s="701"/>
      <c r="CG46" s="702"/>
      <c r="CH46" s="712"/>
      <c r="CI46" s="707"/>
      <c r="CJ46" s="707"/>
      <c r="CK46" s="707"/>
      <c r="CL46" s="713"/>
      <c r="CM46" s="712"/>
      <c r="CN46" s="707"/>
      <c r="CO46" s="707"/>
      <c r="CP46" s="707"/>
      <c r="CQ46" s="713"/>
      <c r="CR46" s="712"/>
      <c r="CS46" s="707"/>
      <c r="CT46" s="707"/>
      <c r="CU46" s="707"/>
      <c r="CV46" s="713"/>
      <c r="CW46" s="712"/>
      <c r="CX46" s="707"/>
      <c r="CY46" s="707"/>
      <c r="CZ46" s="707"/>
      <c r="DA46" s="713"/>
      <c r="DB46" s="712"/>
      <c r="DC46" s="707"/>
      <c r="DD46" s="707"/>
      <c r="DE46" s="707"/>
      <c r="DF46" s="713"/>
      <c r="DG46" s="712"/>
      <c r="DH46" s="707"/>
      <c r="DI46" s="707"/>
      <c r="DJ46" s="707"/>
      <c r="DK46" s="713"/>
      <c r="DL46" s="712"/>
      <c r="DM46" s="707"/>
      <c r="DN46" s="707"/>
      <c r="DO46" s="707"/>
      <c r="DP46" s="713"/>
      <c r="DQ46" s="712"/>
      <c r="DR46" s="707"/>
      <c r="DS46" s="707"/>
      <c r="DT46" s="707"/>
      <c r="DU46" s="713"/>
      <c r="DV46" s="700"/>
      <c r="DW46" s="701"/>
      <c r="DX46" s="701"/>
      <c r="DY46" s="701"/>
      <c r="DZ46" s="714"/>
      <c r="EA46" s="54"/>
    </row>
    <row r="47" spans="1:131" s="51" customFormat="1" ht="26.25" customHeight="1" x14ac:dyDescent="0.15">
      <c r="A47" s="59">
        <v>20</v>
      </c>
      <c r="B47" s="700"/>
      <c r="C47" s="701"/>
      <c r="D47" s="701"/>
      <c r="E47" s="701"/>
      <c r="F47" s="701"/>
      <c r="G47" s="701"/>
      <c r="H47" s="701"/>
      <c r="I47" s="701"/>
      <c r="J47" s="701"/>
      <c r="K47" s="701"/>
      <c r="L47" s="701"/>
      <c r="M47" s="701"/>
      <c r="N47" s="701"/>
      <c r="O47" s="701"/>
      <c r="P47" s="702"/>
      <c r="Q47" s="703"/>
      <c r="R47" s="704"/>
      <c r="S47" s="704"/>
      <c r="T47" s="704"/>
      <c r="U47" s="704"/>
      <c r="V47" s="704"/>
      <c r="W47" s="704"/>
      <c r="X47" s="704"/>
      <c r="Y47" s="704"/>
      <c r="Z47" s="704"/>
      <c r="AA47" s="704"/>
      <c r="AB47" s="704"/>
      <c r="AC47" s="704"/>
      <c r="AD47" s="704"/>
      <c r="AE47" s="705"/>
      <c r="AF47" s="706"/>
      <c r="AG47" s="707"/>
      <c r="AH47" s="707"/>
      <c r="AI47" s="707"/>
      <c r="AJ47" s="708"/>
      <c r="AK47" s="709"/>
      <c r="AL47" s="704"/>
      <c r="AM47" s="704"/>
      <c r="AN47" s="704"/>
      <c r="AO47" s="704"/>
      <c r="AP47" s="704"/>
      <c r="AQ47" s="704"/>
      <c r="AR47" s="704"/>
      <c r="AS47" s="704"/>
      <c r="AT47" s="704"/>
      <c r="AU47" s="704"/>
      <c r="AV47" s="704"/>
      <c r="AW47" s="704"/>
      <c r="AX47" s="704"/>
      <c r="AY47" s="704"/>
      <c r="AZ47" s="748"/>
      <c r="BA47" s="748"/>
      <c r="BB47" s="748"/>
      <c r="BC47" s="748"/>
      <c r="BD47" s="748"/>
      <c r="BE47" s="710"/>
      <c r="BF47" s="710"/>
      <c r="BG47" s="710"/>
      <c r="BH47" s="710"/>
      <c r="BI47" s="711"/>
      <c r="BJ47" s="63"/>
      <c r="BK47" s="63"/>
      <c r="BL47" s="63"/>
      <c r="BM47" s="63"/>
      <c r="BN47" s="63"/>
      <c r="BO47" s="62"/>
      <c r="BP47" s="62"/>
      <c r="BQ47" s="59">
        <v>41</v>
      </c>
      <c r="BR47" s="87"/>
      <c r="BS47" s="700"/>
      <c r="BT47" s="701"/>
      <c r="BU47" s="701"/>
      <c r="BV47" s="701"/>
      <c r="BW47" s="701"/>
      <c r="BX47" s="701"/>
      <c r="BY47" s="701"/>
      <c r="BZ47" s="701"/>
      <c r="CA47" s="701"/>
      <c r="CB47" s="701"/>
      <c r="CC47" s="701"/>
      <c r="CD47" s="701"/>
      <c r="CE47" s="701"/>
      <c r="CF47" s="701"/>
      <c r="CG47" s="702"/>
      <c r="CH47" s="712"/>
      <c r="CI47" s="707"/>
      <c r="CJ47" s="707"/>
      <c r="CK47" s="707"/>
      <c r="CL47" s="713"/>
      <c r="CM47" s="712"/>
      <c r="CN47" s="707"/>
      <c r="CO47" s="707"/>
      <c r="CP47" s="707"/>
      <c r="CQ47" s="713"/>
      <c r="CR47" s="712"/>
      <c r="CS47" s="707"/>
      <c r="CT47" s="707"/>
      <c r="CU47" s="707"/>
      <c r="CV47" s="713"/>
      <c r="CW47" s="712"/>
      <c r="CX47" s="707"/>
      <c r="CY47" s="707"/>
      <c r="CZ47" s="707"/>
      <c r="DA47" s="713"/>
      <c r="DB47" s="712"/>
      <c r="DC47" s="707"/>
      <c r="DD47" s="707"/>
      <c r="DE47" s="707"/>
      <c r="DF47" s="713"/>
      <c r="DG47" s="712"/>
      <c r="DH47" s="707"/>
      <c r="DI47" s="707"/>
      <c r="DJ47" s="707"/>
      <c r="DK47" s="713"/>
      <c r="DL47" s="712"/>
      <c r="DM47" s="707"/>
      <c r="DN47" s="707"/>
      <c r="DO47" s="707"/>
      <c r="DP47" s="713"/>
      <c r="DQ47" s="712"/>
      <c r="DR47" s="707"/>
      <c r="DS47" s="707"/>
      <c r="DT47" s="707"/>
      <c r="DU47" s="713"/>
      <c r="DV47" s="700"/>
      <c r="DW47" s="701"/>
      <c r="DX47" s="701"/>
      <c r="DY47" s="701"/>
      <c r="DZ47" s="714"/>
      <c r="EA47" s="54"/>
    </row>
    <row r="48" spans="1:131" s="51" customFormat="1" ht="26.25" customHeight="1" x14ac:dyDescent="0.15">
      <c r="A48" s="59">
        <v>21</v>
      </c>
      <c r="B48" s="700"/>
      <c r="C48" s="701"/>
      <c r="D48" s="701"/>
      <c r="E48" s="701"/>
      <c r="F48" s="701"/>
      <c r="G48" s="701"/>
      <c r="H48" s="701"/>
      <c r="I48" s="701"/>
      <c r="J48" s="701"/>
      <c r="K48" s="701"/>
      <c r="L48" s="701"/>
      <c r="M48" s="701"/>
      <c r="N48" s="701"/>
      <c r="O48" s="701"/>
      <c r="P48" s="702"/>
      <c r="Q48" s="703"/>
      <c r="R48" s="704"/>
      <c r="S48" s="704"/>
      <c r="T48" s="704"/>
      <c r="U48" s="704"/>
      <c r="V48" s="704"/>
      <c r="W48" s="704"/>
      <c r="X48" s="704"/>
      <c r="Y48" s="704"/>
      <c r="Z48" s="704"/>
      <c r="AA48" s="704"/>
      <c r="AB48" s="704"/>
      <c r="AC48" s="704"/>
      <c r="AD48" s="704"/>
      <c r="AE48" s="705"/>
      <c r="AF48" s="706"/>
      <c r="AG48" s="707"/>
      <c r="AH48" s="707"/>
      <c r="AI48" s="707"/>
      <c r="AJ48" s="708"/>
      <c r="AK48" s="709"/>
      <c r="AL48" s="704"/>
      <c r="AM48" s="704"/>
      <c r="AN48" s="704"/>
      <c r="AO48" s="704"/>
      <c r="AP48" s="704"/>
      <c r="AQ48" s="704"/>
      <c r="AR48" s="704"/>
      <c r="AS48" s="704"/>
      <c r="AT48" s="704"/>
      <c r="AU48" s="704"/>
      <c r="AV48" s="704"/>
      <c r="AW48" s="704"/>
      <c r="AX48" s="704"/>
      <c r="AY48" s="704"/>
      <c r="AZ48" s="748"/>
      <c r="BA48" s="748"/>
      <c r="BB48" s="748"/>
      <c r="BC48" s="748"/>
      <c r="BD48" s="748"/>
      <c r="BE48" s="710"/>
      <c r="BF48" s="710"/>
      <c r="BG48" s="710"/>
      <c r="BH48" s="710"/>
      <c r="BI48" s="711"/>
      <c r="BJ48" s="63"/>
      <c r="BK48" s="63"/>
      <c r="BL48" s="63"/>
      <c r="BM48" s="63"/>
      <c r="BN48" s="63"/>
      <c r="BO48" s="62"/>
      <c r="BP48" s="62"/>
      <c r="BQ48" s="59">
        <v>42</v>
      </c>
      <c r="BR48" s="87"/>
      <c r="BS48" s="700"/>
      <c r="BT48" s="701"/>
      <c r="BU48" s="701"/>
      <c r="BV48" s="701"/>
      <c r="BW48" s="701"/>
      <c r="BX48" s="701"/>
      <c r="BY48" s="701"/>
      <c r="BZ48" s="701"/>
      <c r="CA48" s="701"/>
      <c r="CB48" s="701"/>
      <c r="CC48" s="701"/>
      <c r="CD48" s="701"/>
      <c r="CE48" s="701"/>
      <c r="CF48" s="701"/>
      <c r="CG48" s="702"/>
      <c r="CH48" s="712"/>
      <c r="CI48" s="707"/>
      <c r="CJ48" s="707"/>
      <c r="CK48" s="707"/>
      <c r="CL48" s="713"/>
      <c r="CM48" s="712"/>
      <c r="CN48" s="707"/>
      <c r="CO48" s="707"/>
      <c r="CP48" s="707"/>
      <c r="CQ48" s="713"/>
      <c r="CR48" s="712"/>
      <c r="CS48" s="707"/>
      <c r="CT48" s="707"/>
      <c r="CU48" s="707"/>
      <c r="CV48" s="713"/>
      <c r="CW48" s="712"/>
      <c r="CX48" s="707"/>
      <c r="CY48" s="707"/>
      <c r="CZ48" s="707"/>
      <c r="DA48" s="713"/>
      <c r="DB48" s="712"/>
      <c r="DC48" s="707"/>
      <c r="DD48" s="707"/>
      <c r="DE48" s="707"/>
      <c r="DF48" s="713"/>
      <c r="DG48" s="712"/>
      <c r="DH48" s="707"/>
      <c r="DI48" s="707"/>
      <c r="DJ48" s="707"/>
      <c r="DK48" s="713"/>
      <c r="DL48" s="712"/>
      <c r="DM48" s="707"/>
      <c r="DN48" s="707"/>
      <c r="DO48" s="707"/>
      <c r="DP48" s="713"/>
      <c r="DQ48" s="712"/>
      <c r="DR48" s="707"/>
      <c r="DS48" s="707"/>
      <c r="DT48" s="707"/>
      <c r="DU48" s="713"/>
      <c r="DV48" s="700"/>
      <c r="DW48" s="701"/>
      <c r="DX48" s="701"/>
      <c r="DY48" s="701"/>
      <c r="DZ48" s="714"/>
      <c r="EA48" s="54"/>
    </row>
    <row r="49" spans="1:131" s="51" customFormat="1" ht="26.25" customHeight="1" x14ac:dyDescent="0.15">
      <c r="A49" s="59">
        <v>22</v>
      </c>
      <c r="B49" s="700"/>
      <c r="C49" s="701"/>
      <c r="D49" s="701"/>
      <c r="E49" s="701"/>
      <c r="F49" s="701"/>
      <c r="G49" s="701"/>
      <c r="H49" s="701"/>
      <c r="I49" s="701"/>
      <c r="J49" s="701"/>
      <c r="K49" s="701"/>
      <c r="L49" s="701"/>
      <c r="M49" s="701"/>
      <c r="N49" s="701"/>
      <c r="O49" s="701"/>
      <c r="P49" s="702"/>
      <c r="Q49" s="703"/>
      <c r="R49" s="704"/>
      <c r="S49" s="704"/>
      <c r="T49" s="704"/>
      <c r="U49" s="704"/>
      <c r="V49" s="704"/>
      <c r="W49" s="704"/>
      <c r="X49" s="704"/>
      <c r="Y49" s="704"/>
      <c r="Z49" s="704"/>
      <c r="AA49" s="704"/>
      <c r="AB49" s="704"/>
      <c r="AC49" s="704"/>
      <c r="AD49" s="704"/>
      <c r="AE49" s="705"/>
      <c r="AF49" s="706"/>
      <c r="AG49" s="707"/>
      <c r="AH49" s="707"/>
      <c r="AI49" s="707"/>
      <c r="AJ49" s="708"/>
      <c r="AK49" s="709"/>
      <c r="AL49" s="704"/>
      <c r="AM49" s="704"/>
      <c r="AN49" s="704"/>
      <c r="AO49" s="704"/>
      <c r="AP49" s="704"/>
      <c r="AQ49" s="704"/>
      <c r="AR49" s="704"/>
      <c r="AS49" s="704"/>
      <c r="AT49" s="704"/>
      <c r="AU49" s="704"/>
      <c r="AV49" s="704"/>
      <c r="AW49" s="704"/>
      <c r="AX49" s="704"/>
      <c r="AY49" s="704"/>
      <c r="AZ49" s="748"/>
      <c r="BA49" s="748"/>
      <c r="BB49" s="748"/>
      <c r="BC49" s="748"/>
      <c r="BD49" s="748"/>
      <c r="BE49" s="710"/>
      <c r="BF49" s="710"/>
      <c r="BG49" s="710"/>
      <c r="BH49" s="710"/>
      <c r="BI49" s="711"/>
      <c r="BJ49" s="63"/>
      <c r="BK49" s="63"/>
      <c r="BL49" s="63"/>
      <c r="BM49" s="63"/>
      <c r="BN49" s="63"/>
      <c r="BO49" s="62"/>
      <c r="BP49" s="62"/>
      <c r="BQ49" s="59">
        <v>43</v>
      </c>
      <c r="BR49" s="87"/>
      <c r="BS49" s="700"/>
      <c r="BT49" s="701"/>
      <c r="BU49" s="701"/>
      <c r="BV49" s="701"/>
      <c r="BW49" s="701"/>
      <c r="BX49" s="701"/>
      <c r="BY49" s="701"/>
      <c r="BZ49" s="701"/>
      <c r="CA49" s="701"/>
      <c r="CB49" s="701"/>
      <c r="CC49" s="701"/>
      <c r="CD49" s="701"/>
      <c r="CE49" s="701"/>
      <c r="CF49" s="701"/>
      <c r="CG49" s="702"/>
      <c r="CH49" s="712"/>
      <c r="CI49" s="707"/>
      <c r="CJ49" s="707"/>
      <c r="CK49" s="707"/>
      <c r="CL49" s="713"/>
      <c r="CM49" s="712"/>
      <c r="CN49" s="707"/>
      <c r="CO49" s="707"/>
      <c r="CP49" s="707"/>
      <c r="CQ49" s="713"/>
      <c r="CR49" s="712"/>
      <c r="CS49" s="707"/>
      <c r="CT49" s="707"/>
      <c r="CU49" s="707"/>
      <c r="CV49" s="713"/>
      <c r="CW49" s="712"/>
      <c r="CX49" s="707"/>
      <c r="CY49" s="707"/>
      <c r="CZ49" s="707"/>
      <c r="DA49" s="713"/>
      <c r="DB49" s="712"/>
      <c r="DC49" s="707"/>
      <c r="DD49" s="707"/>
      <c r="DE49" s="707"/>
      <c r="DF49" s="713"/>
      <c r="DG49" s="712"/>
      <c r="DH49" s="707"/>
      <c r="DI49" s="707"/>
      <c r="DJ49" s="707"/>
      <c r="DK49" s="713"/>
      <c r="DL49" s="712"/>
      <c r="DM49" s="707"/>
      <c r="DN49" s="707"/>
      <c r="DO49" s="707"/>
      <c r="DP49" s="713"/>
      <c r="DQ49" s="712"/>
      <c r="DR49" s="707"/>
      <c r="DS49" s="707"/>
      <c r="DT49" s="707"/>
      <c r="DU49" s="713"/>
      <c r="DV49" s="700"/>
      <c r="DW49" s="701"/>
      <c r="DX49" s="701"/>
      <c r="DY49" s="701"/>
      <c r="DZ49" s="714"/>
      <c r="EA49" s="54"/>
    </row>
    <row r="50" spans="1:131" s="51" customFormat="1" ht="26.25" customHeight="1" x14ac:dyDescent="0.15">
      <c r="A50" s="59">
        <v>23</v>
      </c>
      <c r="B50" s="700"/>
      <c r="C50" s="701"/>
      <c r="D50" s="701"/>
      <c r="E50" s="701"/>
      <c r="F50" s="701"/>
      <c r="G50" s="701"/>
      <c r="H50" s="701"/>
      <c r="I50" s="701"/>
      <c r="J50" s="701"/>
      <c r="K50" s="701"/>
      <c r="L50" s="701"/>
      <c r="M50" s="701"/>
      <c r="N50" s="701"/>
      <c r="O50" s="701"/>
      <c r="P50" s="702"/>
      <c r="Q50" s="749"/>
      <c r="R50" s="750"/>
      <c r="S50" s="750"/>
      <c r="T50" s="750"/>
      <c r="U50" s="750"/>
      <c r="V50" s="750"/>
      <c r="W50" s="750"/>
      <c r="X50" s="750"/>
      <c r="Y50" s="750"/>
      <c r="Z50" s="750"/>
      <c r="AA50" s="750"/>
      <c r="AB50" s="750"/>
      <c r="AC50" s="750"/>
      <c r="AD50" s="750"/>
      <c r="AE50" s="751"/>
      <c r="AF50" s="706"/>
      <c r="AG50" s="707"/>
      <c r="AH50" s="707"/>
      <c r="AI50" s="707"/>
      <c r="AJ50" s="708"/>
      <c r="AK50" s="752"/>
      <c r="AL50" s="750"/>
      <c r="AM50" s="750"/>
      <c r="AN50" s="750"/>
      <c r="AO50" s="750"/>
      <c r="AP50" s="750"/>
      <c r="AQ50" s="750"/>
      <c r="AR50" s="750"/>
      <c r="AS50" s="750"/>
      <c r="AT50" s="750"/>
      <c r="AU50" s="750"/>
      <c r="AV50" s="750"/>
      <c r="AW50" s="750"/>
      <c r="AX50" s="750"/>
      <c r="AY50" s="750"/>
      <c r="AZ50" s="753"/>
      <c r="BA50" s="753"/>
      <c r="BB50" s="753"/>
      <c r="BC50" s="753"/>
      <c r="BD50" s="753"/>
      <c r="BE50" s="710"/>
      <c r="BF50" s="710"/>
      <c r="BG50" s="710"/>
      <c r="BH50" s="710"/>
      <c r="BI50" s="711"/>
      <c r="BJ50" s="63"/>
      <c r="BK50" s="63"/>
      <c r="BL50" s="63"/>
      <c r="BM50" s="63"/>
      <c r="BN50" s="63"/>
      <c r="BO50" s="62"/>
      <c r="BP50" s="62"/>
      <c r="BQ50" s="59">
        <v>44</v>
      </c>
      <c r="BR50" s="87"/>
      <c r="BS50" s="700"/>
      <c r="BT50" s="701"/>
      <c r="BU50" s="701"/>
      <c r="BV50" s="701"/>
      <c r="BW50" s="701"/>
      <c r="BX50" s="701"/>
      <c r="BY50" s="701"/>
      <c r="BZ50" s="701"/>
      <c r="CA50" s="701"/>
      <c r="CB50" s="701"/>
      <c r="CC50" s="701"/>
      <c r="CD50" s="701"/>
      <c r="CE50" s="701"/>
      <c r="CF50" s="701"/>
      <c r="CG50" s="702"/>
      <c r="CH50" s="712"/>
      <c r="CI50" s="707"/>
      <c r="CJ50" s="707"/>
      <c r="CK50" s="707"/>
      <c r="CL50" s="713"/>
      <c r="CM50" s="712"/>
      <c r="CN50" s="707"/>
      <c r="CO50" s="707"/>
      <c r="CP50" s="707"/>
      <c r="CQ50" s="713"/>
      <c r="CR50" s="712"/>
      <c r="CS50" s="707"/>
      <c r="CT50" s="707"/>
      <c r="CU50" s="707"/>
      <c r="CV50" s="713"/>
      <c r="CW50" s="712"/>
      <c r="CX50" s="707"/>
      <c r="CY50" s="707"/>
      <c r="CZ50" s="707"/>
      <c r="DA50" s="713"/>
      <c r="DB50" s="712"/>
      <c r="DC50" s="707"/>
      <c r="DD50" s="707"/>
      <c r="DE50" s="707"/>
      <c r="DF50" s="713"/>
      <c r="DG50" s="712"/>
      <c r="DH50" s="707"/>
      <c r="DI50" s="707"/>
      <c r="DJ50" s="707"/>
      <c r="DK50" s="713"/>
      <c r="DL50" s="712"/>
      <c r="DM50" s="707"/>
      <c r="DN50" s="707"/>
      <c r="DO50" s="707"/>
      <c r="DP50" s="713"/>
      <c r="DQ50" s="712"/>
      <c r="DR50" s="707"/>
      <c r="DS50" s="707"/>
      <c r="DT50" s="707"/>
      <c r="DU50" s="713"/>
      <c r="DV50" s="700"/>
      <c r="DW50" s="701"/>
      <c r="DX50" s="701"/>
      <c r="DY50" s="701"/>
      <c r="DZ50" s="714"/>
      <c r="EA50" s="54"/>
    </row>
    <row r="51" spans="1:131" s="51" customFormat="1" ht="26.25" customHeight="1" x14ac:dyDescent="0.15">
      <c r="A51" s="59">
        <v>24</v>
      </c>
      <c r="B51" s="700"/>
      <c r="C51" s="701"/>
      <c r="D51" s="701"/>
      <c r="E51" s="701"/>
      <c r="F51" s="701"/>
      <c r="G51" s="701"/>
      <c r="H51" s="701"/>
      <c r="I51" s="701"/>
      <c r="J51" s="701"/>
      <c r="K51" s="701"/>
      <c r="L51" s="701"/>
      <c r="M51" s="701"/>
      <c r="N51" s="701"/>
      <c r="O51" s="701"/>
      <c r="P51" s="702"/>
      <c r="Q51" s="749"/>
      <c r="R51" s="750"/>
      <c r="S51" s="750"/>
      <c r="T51" s="750"/>
      <c r="U51" s="750"/>
      <c r="V51" s="750"/>
      <c r="W51" s="750"/>
      <c r="X51" s="750"/>
      <c r="Y51" s="750"/>
      <c r="Z51" s="750"/>
      <c r="AA51" s="750"/>
      <c r="AB51" s="750"/>
      <c r="AC51" s="750"/>
      <c r="AD51" s="750"/>
      <c r="AE51" s="751"/>
      <c r="AF51" s="706"/>
      <c r="AG51" s="707"/>
      <c r="AH51" s="707"/>
      <c r="AI51" s="707"/>
      <c r="AJ51" s="708"/>
      <c r="AK51" s="752"/>
      <c r="AL51" s="750"/>
      <c r="AM51" s="750"/>
      <c r="AN51" s="750"/>
      <c r="AO51" s="750"/>
      <c r="AP51" s="750"/>
      <c r="AQ51" s="750"/>
      <c r="AR51" s="750"/>
      <c r="AS51" s="750"/>
      <c r="AT51" s="750"/>
      <c r="AU51" s="750"/>
      <c r="AV51" s="750"/>
      <c r="AW51" s="750"/>
      <c r="AX51" s="750"/>
      <c r="AY51" s="750"/>
      <c r="AZ51" s="753"/>
      <c r="BA51" s="753"/>
      <c r="BB51" s="753"/>
      <c r="BC51" s="753"/>
      <c r="BD51" s="753"/>
      <c r="BE51" s="710"/>
      <c r="BF51" s="710"/>
      <c r="BG51" s="710"/>
      <c r="BH51" s="710"/>
      <c r="BI51" s="711"/>
      <c r="BJ51" s="63"/>
      <c r="BK51" s="63"/>
      <c r="BL51" s="63"/>
      <c r="BM51" s="63"/>
      <c r="BN51" s="63"/>
      <c r="BO51" s="62"/>
      <c r="BP51" s="62"/>
      <c r="BQ51" s="59">
        <v>45</v>
      </c>
      <c r="BR51" s="87"/>
      <c r="BS51" s="700"/>
      <c r="BT51" s="701"/>
      <c r="BU51" s="701"/>
      <c r="BV51" s="701"/>
      <c r="BW51" s="701"/>
      <c r="BX51" s="701"/>
      <c r="BY51" s="701"/>
      <c r="BZ51" s="701"/>
      <c r="CA51" s="701"/>
      <c r="CB51" s="701"/>
      <c r="CC51" s="701"/>
      <c r="CD51" s="701"/>
      <c r="CE51" s="701"/>
      <c r="CF51" s="701"/>
      <c r="CG51" s="702"/>
      <c r="CH51" s="712"/>
      <c r="CI51" s="707"/>
      <c r="CJ51" s="707"/>
      <c r="CK51" s="707"/>
      <c r="CL51" s="713"/>
      <c r="CM51" s="712"/>
      <c r="CN51" s="707"/>
      <c r="CO51" s="707"/>
      <c r="CP51" s="707"/>
      <c r="CQ51" s="713"/>
      <c r="CR51" s="712"/>
      <c r="CS51" s="707"/>
      <c r="CT51" s="707"/>
      <c r="CU51" s="707"/>
      <c r="CV51" s="713"/>
      <c r="CW51" s="712"/>
      <c r="CX51" s="707"/>
      <c r="CY51" s="707"/>
      <c r="CZ51" s="707"/>
      <c r="DA51" s="713"/>
      <c r="DB51" s="712"/>
      <c r="DC51" s="707"/>
      <c r="DD51" s="707"/>
      <c r="DE51" s="707"/>
      <c r="DF51" s="713"/>
      <c r="DG51" s="712"/>
      <c r="DH51" s="707"/>
      <c r="DI51" s="707"/>
      <c r="DJ51" s="707"/>
      <c r="DK51" s="713"/>
      <c r="DL51" s="712"/>
      <c r="DM51" s="707"/>
      <c r="DN51" s="707"/>
      <c r="DO51" s="707"/>
      <c r="DP51" s="713"/>
      <c r="DQ51" s="712"/>
      <c r="DR51" s="707"/>
      <c r="DS51" s="707"/>
      <c r="DT51" s="707"/>
      <c r="DU51" s="713"/>
      <c r="DV51" s="700"/>
      <c r="DW51" s="701"/>
      <c r="DX51" s="701"/>
      <c r="DY51" s="701"/>
      <c r="DZ51" s="714"/>
      <c r="EA51" s="54"/>
    </row>
    <row r="52" spans="1:131" s="51" customFormat="1" ht="26.25" customHeight="1" x14ac:dyDescent="0.15">
      <c r="A52" s="59">
        <v>25</v>
      </c>
      <c r="B52" s="700"/>
      <c r="C52" s="701"/>
      <c r="D52" s="701"/>
      <c r="E52" s="701"/>
      <c r="F52" s="701"/>
      <c r="G52" s="701"/>
      <c r="H52" s="701"/>
      <c r="I52" s="701"/>
      <c r="J52" s="701"/>
      <c r="K52" s="701"/>
      <c r="L52" s="701"/>
      <c r="M52" s="701"/>
      <c r="N52" s="701"/>
      <c r="O52" s="701"/>
      <c r="P52" s="702"/>
      <c r="Q52" s="749"/>
      <c r="R52" s="750"/>
      <c r="S52" s="750"/>
      <c r="T52" s="750"/>
      <c r="U52" s="750"/>
      <c r="V52" s="750"/>
      <c r="W52" s="750"/>
      <c r="X52" s="750"/>
      <c r="Y52" s="750"/>
      <c r="Z52" s="750"/>
      <c r="AA52" s="750"/>
      <c r="AB52" s="750"/>
      <c r="AC52" s="750"/>
      <c r="AD52" s="750"/>
      <c r="AE52" s="751"/>
      <c r="AF52" s="706"/>
      <c r="AG52" s="707"/>
      <c r="AH52" s="707"/>
      <c r="AI52" s="707"/>
      <c r="AJ52" s="708"/>
      <c r="AK52" s="752"/>
      <c r="AL52" s="750"/>
      <c r="AM52" s="750"/>
      <c r="AN52" s="750"/>
      <c r="AO52" s="750"/>
      <c r="AP52" s="750"/>
      <c r="AQ52" s="750"/>
      <c r="AR52" s="750"/>
      <c r="AS52" s="750"/>
      <c r="AT52" s="750"/>
      <c r="AU52" s="750"/>
      <c r="AV52" s="750"/>
      <c r="AW52" s="750"/>
      <c r="AX52" s="750"/>
      <c r="AY52" s="750"/>
      <c r="AZ52" s="753"/>
      <c r="BA52" s="753"/>
      <c r="BB52" s="753"/>
      <c r="BC52" s="753"/>
      <c r="BD52" s="753"/>
      <c r="BE52" s="710"/>
      <c r="BF52" s="710"/>
      <c r="BG52" s="710"/>
      <c r="BH52" s="710"/>
      <c r="BI52" s="711"/>
      <c r="BJ52" s="63"/>
      <c r="BK52" s="63"/>
      <c r="BL52" s="63"/>
      <c r="BM52" s="63"/>
      <c r="BN52" s="63"/>
      <c r="BO52" s="62"/>
      <c r="BP52" s="62"/>
      <c r="BQ52" s="59">
        <v>46</v>
      </c>
      <c r="BR52" s="87"/>
      <c r="BS52" s="700"/>
      <c r="BT52" s="701"/>
      <c r="BU52" s="701"/>
      <c r="BV52" s="701"/>
      <c r="BW52" s="701"/>
      <c r="BX52" s="701"/>
      <c r="BY52" s="701"/>
      <c r="BZ52" s="701"/>
      <c r="CA52" s="701"/>
      <c r="CB52" s="701"/>
      <c r="CC52" s="701"/>
      <c r="CD52" s="701"/>
      <c r="CE52" s="701"/>
      <c r="CF52" s="701"/>
      <c r="CG52" s="702"/>
      <c r="CH52" s="712"/>
      <c r="CI52" s="707"/>
      <c r="CJ52" s="707"/>
      <c r="CK52" s="707"/>
      <c r="CL52" s="713"/>
      <c r="CM52" s="712"/>
      <c r="CN52" s="707"/>
      <c r="CO52" s="707"/>
      <c r="CP52" s="707"/>
      <c r="CQ52" s="713"/>
      <c r="CR52" s="712"/>
      <c r="CS52" s="707"/>
      <c r="CT52" s="707"/>
      <c r="CU52" s="707"/>
      <c r="CV52" s="713"/>
      <c r="CW52" s="712"/>
      <c r="CX52" s="707"/>
      <c r="CY52" s="707"/>
      <c r="CZ52" s="707"/>
      <c r="DA52" s="713"/>
      <c r="DB52" s="712"/>
      <c r="DC52" s="707"/>
      <c r="DD52" s="707"/>
      <c r="DE52" s="707"/>
      <c r="DF52" s="713"/>
      <c r="DG52" s="712"/>
      <c r="DH52" s="707"/>
      <c r="DI52" s="707"/>
      <c r="DJ52" s="707"/>
      <c r="DK52" s="713"/>
      <c r="DL52" s="712"/>
      <c r="DM52" s="707"/>
      <c r="DN52" s="707"/>
      <c r="DO52" s="707"/>
      <c r="DP52" s="713"/>
      <c r="DQ52" s="712"/>
      <c r="DR52" s="707"/>
      <c r="DS52" s="707"/>
      <c r="DT52" s="707"/>
      <c r="DU52" s="713"/>
      <c r="DV52" s="700"/>
      <c r="DW52" s="701"/>
      <c r="DX52" s="701"/>
      <c r="DY52" s="701"/>
      <c r="DZ52" s="714"/>
      <c r="EA52" s="54"/>
    </row>
    <row r="53" spans="1:131" s="51" customFormat="1" ht="26.25" customHeight="1" x14ac:dyDescent="0.15">
      <c r="A53" s="59">
        <v>26</v>
      </c>
      <c r="B53" s="700"/>
      <c r="C53" s="701"/>
      <c r="D53" s="701"/>
      <c r="E53" s="701"/>
      <c r="F53" s="701"/>
      <c r="G53" s="701"/>
      <c r="H53" s="701"/>
      <c r="I53" s="701"/>
      <c r="J53" s="701"/>
      <c r="K53" s="701"/>
      <c r="L53" s="701"/>
      <c r="M53" s="701"/>
      <c r="N53" s="701"/>
      <c r="O53" s="701"/>
      <c r="P53" s="702"/>
      <c r="Q53" s="749"/>
      <c r="R53" s="750"/>
      <c r="S53" s="750"/>
      <c r="T53" s="750"/>
      <c r="U53" s="750"/>
      <c r="V53" s="750"/>
      <c r="W53" s="750"/>
      <c r="X53" s="750"/>
      <c r="Y53" s="750"/>
      <c r="Z53" s="750"/>
      <c r="AA53" s="750"/>
      <c r="AB53" s="750"/>
      <c r="AC53" s="750"/>
      <c r="AD53" s="750"/>
      <c r="AE53" s="751"/>
      <c r="AF53" s="706"/>
      <c r="AG53" s="707"/>
      <c r="AH53" s="707"/>
      <c r="AI53" s="707"/>
      <c r="AJ53" s="708"/>
      <c r="AK53" s="752"/>
      <c r="AL53" s="750"/>
      <c r="AM53" s="750"/>
      <c r="AN53" s="750"/>
      <c r="AO53" s="750"/>
      <c r="AP53" s="750"/>
      <c r="AQ53" s="750"/>
      <c r="AR53" s="750"/>
      <c r="AS53" s="750"/>
      <c r="AT53" s="750"/>
      <c r="AU53" s="750"/>
      <c r="AV53" s="750"/>
      <c r="AW53" s="750"/>
      <c r="AX53" s="750"/>
      <c r="AY53" s="750"/>
      <c r="AZ53" s="753"/>
      <c r="BA53" s="753"/>
      <c r="BB53" s="753"/>
      <c r="BC53" s="753"/>
      <c r="BD53" s="753"/>
      <c r="BE53" s="710"/>
      <c r="BF53" s="710"/>
      <c r="BG53" s="710"/>
      <c r="BH53" s="710"/>
      <c r="BI53" s="711"/>
      <c r="BJ53" s="63"/>
      <c r="BK53" s="63"/>
      <c r="BL53" s="63"/>
      <c r="BM53" s="63"/>
      <c r="BN53" s="63"/>
      <c r="BO53" s="62"/>
      <c r="BP53" s="62"/>
      <c r="BQ53" s="59">
        <v>47</v>
      </c>
      <c r="BR53" s="87"/>
      <c r="BS53" s="700"/>
      <c r="BT53" s="701"/>
      <c r="BU53" s="701"/>
      <c r="BV53" s="701"/>
      <c r="BW53" s="701"/>
      <c r="BX53" s="701"/>
      <c r="BY53" s="701"/>
      <c r="BZ53" s="701"/>
      <c r="CA53" s="701"/>
      <c r="CB53" s="701"/>
      <c r="CC53" s="701"/>
      <c r="CD53" s="701"/>
      <c r="CE53" s="701"/>
      <c r="CF53" s="701"/>
      <c r="CG53" s="702"/>
      <c r="CH53" s="712"/>
      <c r="CI53" s="707"/>
      <c r="CJ53" s="707"/>
      <c r="CK53" s="707"/>
      <c r="CL53" s="713"/>
      <c r="CM53" s="712"/>
      <c r="CN53" s="707"/>
      <c r="CO53" s="707"/>
      <c r="CP53" s="707"/>
      <c r="CQ53" s="713"/>
      <c r="CR53" s="712"/>
      <c r="CS53" s="707"/>
      <c r="CT53" s="707"/>
      <c r="CU53" s="707"/>
      <c r="CV53" s="713"/>
      <c r="CW53" s="712"/>
      <c r="CX53" s="707"/>
      <c r="CY53" s="707"/>
      <c r="CZ53" s="707"/>
      <c r="DA53" s="713"/>
      <c r="DB53" s="712"/>
      <c r="DC53" s="707"/>
      <c r="DD53" s="707"/>
      <c r="DE53" s="707"/>
      <c r="DF53" s="713"/>
      <c r="DG53" s="712"/>
      <c r="DH53" s="707"/>
      <c r="DI53" s="707"/>
      <c r="DJ53" s="707"/>
      <c r="DK53" s="713"/>
      <c r="DL53" s="712"/>
      <c r="DM53" s="707"/>
      <c r="DN53" s="707"/>
      <c r="DO53" s="707"/>
      <c r="DP53" s="713"/>
      <c r="DQ53" s="712"/>
      <c r="DR53" s="707"/>
      <c r="DS53" s="707"/>
      <c r="DT53" s="707"/>
      <c r="DU53" s="713"/>
      <c r="DV53" s="700"/>
      <c r="DW53" s="701"/>
      <c r="DX53" s="701"/>
      <c r="DY53" s="701"/>
      <c r="DZ53" s="714"/>
      <c r="EA53" s="54"/>
    </row>
    <row r="54" spans="1:131" s="51" customFormat="1" ht="26.25" customHeight="1" x14ac:dyDescent="0.15">
      <c r="A54" s="59">
        <v>27</v>
      </c>
      <c r="B54" s="700"/>
      <c r="C54" s="701"/>
      <c r="D54" s="701"/>
      <c r="E54" s="701"/>
      <c r="F54" s="701"/>
      <c r="G54" s="701"/>
      <c r="H54" s="701"/>
      <c r="I54" s="701"/>
      <c r="J54" s="701"/>
      <c r="K54" s="701"/>
      <c r="L54" s="701"/>
      <c r="M54" s="701"/>
      <c r="N54" s="701"/>
      <c r="O54" s="701"/>
      <c r="P54" s="702"/>
      <c r="Q54" s="749"/>
      <c r="R54" s="750"/>
      <c r="S54" s="750"/>
      <c r="T54" s="750"/>
      <c r="U54" s="750"/>
      <c r="V54" s="750"/>
      <c r="W54" s="750"/>
      <c r="X54" s="750"/>
      <c r="Y54" s="750"/>
      <c r="Z54" s="750"/>
      <c r="AA54" s="750"/>
      <c r="AB54" s="750"/>
      <c r="AC54" s="750"/>
      <c r="AD54" s="750"/>
      <c r="AE54" s="751"/>
      <c r="AF54" s="706"/>
      <c r="AG54" s="707"/>
      <c r="AH54" s="707"/>
      <c r="AI54" s="707"/>
      <c r="AJ54" s="708"/>
      <c r="AK54" s="752"/>
      <c r="AL54" s="750"/>
      <c r="AM54" s="750"/>
      <c r="AN54" s="750"/>
      <c r="AO54" s="750"/>
      <c r="AP54" s="750"/>
      <c r="AQ54" s="750"/>
      <c r="AR54" s="750"/>
      <c r="AS54" s="750"/>
      <c r="AT54" s="750"/>
      <c r="AU54" s="750"/>
      <c r="AV54" s="750"/>
      <c r="AW54" s="750"/>
      <c r="AX54" s="750"/>
      <c r="AY54" s="750"/>
      <c r="AZ54" s="753"/>
      <c r="BA54" s="753"/>
      <c r="BB54" s="753"/>
      <c r="BC54" s="753"/>
      <c r="BD54" s="753"/>
      <c r="BE54" s="710"/>
      <c r="BF54" s="710"/>
      <c r="BG54" s="710"/>
      <c r="BH54" s="710"/>
      <c r="BI54" s="711"/>
      <c r="BJ54" s="63"/>
      <c r="BK54" s="63"/>
      <c r="BL54" s="63"/>
      <c r="BM54" s="63"/>
      <c r="BN54" s="63"/>
      <c r="BO54" s="62"/>
      <c r="BP54" s="62"/>
      <c r="BQ54" s="59">
        <v>48</v>
      </c>
      <c r="BR54" s="87"/>
      <c r="BS54" s="700"/>
      <c r="BT54" s="701"/>
      <c r="BU54" s="701"/>
      <c r="BV54" s="701"/>
      <c r="BW54" s="701"/>
      <c r="BX54" s="701"/>
      <c r="BY54" s="701"/>
      <c r="BZ54" s="701"/>
      <c r="CA54" s="701"/>
      <c r="CB54" s="701"/>
      <c r="CC54" s="701"/>
      <c r="CD54" s="701"/>
      <c r="CE54" s="701"/>
      <c r="CF54" s="701"/>
      <c r="CG54" s="702"/>
      <c r="CH54" s="712"/>
      <c r="CI54" s="707"/>
      <c r="CJ54" s="707"/>
      <c r="CK54" s="707"/>
      <c r="CL54" s="713"/>
      <c r="CM54" s="712"/>
      <c r="CN54" s="707"/>
      <c r="CO54" s="707"/>
      <c r="CP54" s="707"/>
      <c r="CQ54" s="713"/>
      <c r="CR54" s="712"/>
      <c r="CS54" s="707"/>
      <c r="CT54" s="707"/>
      <c r="CU54" s="707"/>
      <c r="CV54" s="713"/>
      <c r="CW54" s="712"/>
      <c r="CX54" s="707"/>
      <c r="CY54" s="707"/>
      <c r="CZ54" s="707"/>
      <c r="DA54" s="713"/>
      <c r="DB54" s="712"/>
      <c r="DC54" s="707"/>
      <c r="DD54" s="707"/>
      <c r="DE54" s="707"/>
      <c r="DF54" s="713"/>
      <c r="DG54" s="712"/>
      <c r="DH54" s="707"/>
      <c r="DI54" s="707"/>
      <c r="DJ54" s="707"/>
      <c r="DK54" s="713"/>
      <c r="DL54" s="712"/>
      <c r="DM54" s="707"/>
      <c r="DN54" s="707"/>
      <c r="DO54" s="707"/>
      <c r="DP54" s="713"/>
      <c r="DQ54" s="712"/>
      <c r="DR54" s="707"/>
      <c r="DS54" s="707"/>
      <c r="DT54" s="707"/>
      <c r="DU54" s="713"/>
      <c r="DV54" s="700"/>
      <c r="DW54" s="701"/>
      <c r="DX54" s="701"/>
      <c r="DY54" s="701"/>
      <c r="DZ54" s="714"/>
      <c r="EA54" s="54"/>
    </row>
    <row r="55" spans="1:131" s="51" customFormat="1" ht="26.25" customHeight="1" x14ac:dyDescent="0.15">
      <c r="A55" s="59">
        <v>28</v>
      </c>
      <c r="B55" s="700"/>
      <c r="C55" s="701"/>
      <c r="D55" s="701"/>
      <c r="E55" s="701"/>
      <c r="F55" s="701"/>
      <c r="G55" s="701"/>
      <c r="H55" s="701"/>
      <c r="I55" s="701"/>
      <c r="J55" s="701"/>
      <c r="K55" s="701"/>
      <c r="L55" s="701"/>
      <c r="M55" s="701"/>
      <c r="N55" s="701"/>
      <c r="O55" s="701"/>
      <c r="P55" s="702"/>
      <c r="Q55" s="749"/>
      <c r="R55" s="750"/>
      <c r="S55" s="750"/>
      <c r="T55" s="750"/>
      <c r="U55" s="750"/>
      <c r="V55" s="750"/>
      <c r="W55" s="750"/>
      <c r="X55" s="750"/>
      <c r="Y55" s="750"/>
      <c r="Z55" s="750"/>
      <c r="AA55" s="750"/>
      <c r="AB55" s="750"/>
      <c r="AC55" s="750"/>
      <c r="AD55" s="750"/>
      <c r="AE55" s="751"/>
      <c r="AF55" s="706"/>
      <c r="AG55" s="707"/>
      <c r="AH55" s="707"/>
      <c r="AI55" s="707"/>
      <c r="AJ55" s="708"/>
      <c r="AK55" s="752"/>
      <c r="AL55" s="750"/>
      <c r="AM55" s="750"/>
      <c r="AN55" s="750"/>
      <c r="AO55" s="750"/>
      <c r="AP55" s="750"/>
      <c r="AQ55" s="750"/>
      <c r="AR55" s="750"/>
      <c r="AS55" s="750"/>
      <c r="AT55" s="750"/>
      <c r="AU55" s="750"/>
      <c r="AV55" s="750"/>
      <c r="AW55" s="750"/>
      <c r="AX55" s="750"/>
      <c r="AY55" s="750"/>
      <c r="AZ55" s="753"/>
      <c r="BA55" s="753"/>
      <c r="BB55" s="753"/>
      <c r="BC55" s="753"/>
      <c r="BD55" s="753"/>
      <c r="BE55" s="710"/>
      <c r="BF55" s="710"/>
      <c r="BG55" s="710"/>
      <c r="BH55" s="710"/>
      <c r="BI55" s="711"/>
      <c r="BJ55" s="63"/>
      <c r="BK55" s="63"/>
      <c r="BL55" s="63"/>
      <c r="BM55" s="63"/>
      <c r="BN55" s="63"/>
      <c r="BO55" s="62"/>
      <c r="BP55" s="62"/>
      <c r="BQ55" s="59">
        <v>49</v>
      </c>
      <c r="BR55" s="87"/>
      <c r="BS55" s="700"/>
      <c r="BT55" s="701"/>
      <c r="BU55" s="701"/>
      <c r="BV55" s="701"/>
      <c r="BW55" s="701"/>
      <c r="BX55" s="701"/>
      <c r="BY55" s="701"/>
      <c r="BZ55" s="701"/>
      <c r="CA55" s="701"/>
      <c r="CB55" s="701"/>
      <c r="CC55" s="701"/>
      <c r="CD55" s="701"/>
      <c r="CE55" s="701"/>
      <c r="CF55" s="701"/>
      <c r="CG55" s="702"/>
      <c r="CH55" s="712"/>
      <c r="CI55" s="707"/>
      <c r="CJ55" s="707"/>
      <c r="CK55" s="707"/>
      <c r="CL55" s="713"/>
      <c r="CM55" s="712"/>
      <c r="CN55" s="707"/>
      <c r="CO55" s="707"/>
      <c r="CP55" s="707"/>
      <c r="CQ55" s="713"/>
      <c r="CR55" s="712"/>
      <c r="CS55" s="707"/>
      <c r="CT55" s="707"/>
      <c r="CU55" s="707"/>
      <c r="CV55" s="713"/>
      <c r="CW55" s="712"/>
      <c r="CX55" s="707"/>
      <c r="CY55" s="707"/>
      <c r="CZ55" s="707"/>
      <c r="DA55" s="713"/>
      <c r="DB55" s="712"/>
      <c r="DC55" s="707"/>
      <c r="DD55" s="707"/>
      <c r="DE55" s="707"/>
      <c r="DF55" s="713"/>
      <c r="DG55" s="712"/>
      <c r="DH55" s="707"/>
      <c r="DI55" s="707"/>
      <c r="DJ55" s="707"/>
      <c r="DK55" s="713"/>
      <c r="DL55" s="712"/>
      <c r="DM55" s="707"/>
      <c r="DN55" s="707"/>
      <c r="DO55" s="707"/>
      <c r="DP55" s="713"/>
      <c r="DQ55" s="712"/>
      <c r="DR55" s="707"/>
      <c r="DS55" s="707"/>
      <c r="DT55" s="707"/>
      <c r="DU55" s="713"/>
      <c r="DV55" s="700"/>
      <c r="DW55" s="701"/>
      <c r="DX55" s="701"/>
      <c r="DY55" s="701"/>
      <c r="DZ55" s="714"/>
      <c r="EA55" s="54"/>
    </row>
    <row r="56" spans="1:131" s="51" customFormat="1" ht="26.25" customHeight="1" x14ac:dyDescent="0.15">
      <c r="A56" s="59">
        <v>29</v>
      </c>
      <c r="B56" s="700"/>
      <c r="C56" s="701"/>
      <c r="D56" s="701"/>
      <c r="E56" s="701"/>
      <c r="F56" s="701"/>
      <c r="G56" s="701"/>
      <c r="H56" s="701"/>
      <c r="I56" s="701"/>
      <c r="J56" s="701"/>
      <c r="K56" s="701"/>
      <c r="L56" s="701"/>
      <c r="M56" s="701"/>
      <c r="N56" s="701"/>
      <c r="O56" s="701"/>
      <c r="P56" s="702"/>
      <c r="Q56" s="749"/>
      <c r="R56" s="750"/>
      <c r="S56" s="750"/>
      <c r="T56" s="750"/>
      <c r="U56" s="750"/>
      <c r="V56" s="750"/>
      <c r="W56" s="750"/>
      <c r="X56" s="750"/>
      <c r="Y56" s="750"/>
      <c r="Z56" s="750"/>
      <c r="AA56" s="750"/>
      <c r="AB56" s="750"/>
      <c r="AC56" s="750"/>
      <c r="AD56" s="750"/>
      <c r="AE56" s="751"/>
      <c r="AF56" s="706"/>
      <c r="AG56" s="707"/>
      <c r="AH56" s="707"/>
      <c r="AI56" s="707"/>
      <c r="AJ56" s="708"/>
      <c r="AK56" s="752"/>
      <c r="AL56" s="750"/>
      <c r="AM56" s="750"/>
      <c r="AN56" s="750"/>
      <c r="AO56" s="750"/>
      <c r="AP56" s="750"/>
      <c r="AQ56" s="750"/>
      <c r="AR56" s="750"/>
      <c r="AS56" s="750"/>
      <c r="AT56" s="750"/>
      <c r="AU56" s="750"/>
      <c r="AV56" s="750"/>
      <c r="AW56" s="750"/>
      <c r="AX56" s="750"/>
      <c r="AY56" s="750"/>
      <c r="AZ56" s="753"/>
      <c r="BA56" s="753"/>
      <c r="BB56" s="753"/>
      <c r="BC56" s="753"/>
      <c r="BD56" s="753"/>
      <c r="BE56" s="710"/>
      <c r="BF56" s="710"/>
      <c r="BG56" s="710"/>
      <c r="BH56" s="710"/>
      <c r="BI56" s="711"/>
      <c r="BJ56" s="63"/>
      <c r="BK56" s="63"/>
      <c r="BL56" s="63"/>
      <c r="BM56" s="63"/>
      <c r="BN56" s="63"/>
      <c r="BO56" s="62"/>
      <c r="BP56" s="62"/>
      <c r="BQ56" s="59">
        <v>50</v>
      </c>
      <c r="BR56" s="87"/>
      <c r="BS56" s="700"/>
      <c r="BT56" s="701"/>
      <c r="BU56" s="701"/>
      <c r="BV56" s="701"/>
      <c r="BW56" s="701"/>
      <c r="BX56" s="701"/>
      <c r="BY56" s="701"/>
      <c r="BZ56" s="701"/>
      <c r="CA56" s="701"/>
      <c r="CB56" s="701"/>
      <c r="CC56" s="701"/>
      <c r="CD56" s="701"/>
      <c r="CE56" s="701"/>
      <c r="CF56" s="701"/>
      <c r="CG56" s="702"/>
      <c r="CH56" s="712"/>
      <c r="CI56" s="707"/>
      <c r="CJ56" s="707"/>
      <c r="CK56" s="707"/>
      <c r="CL56" s="713"/>
      <c r="CM56" s="712"/>
      <c r="CN56" s="707"/>
      <c r="CO56" s="707"/>
      <c r="CP56" s="707"/>
      <c r="CQ56" s="713"/>
      <c r="CR56" s="712"/>
      <c r="CS56" s="707"/>
      <c r="CT56" s="707"/>
      <c r="CU56" s="707"/>
      <c r="CV56" s="713"/>
      <c r="CW56" s="712"/>
      <c r="CX56" s="707"/>
      <c r="CY56" s="707"/>
      <c r="CZ56" s="707"/>
      <c r="DA56" s="713"/>
      <c r="DB56" s="712"/>
      <c r="DC56" s="707"/>
      <c r="DD56" s="707"/>
      <c r="DE56" s="707"/>
      <c r="DF56" s="713"/>
      <c r="DG56" s="712"/>
      <c r="DH56" s="707"/>
      <c r="DI56" s="707"/>
      <c r="DJ56" s="707"/>
      <c r="DK56" s="713"/>
      <c r="DL56" s="712"/>
      <c r="DM56" s="707"/>
      <c r="DN56" s="707"/>
      <c r="DO56" s="707"/>
      <c r="DP56" s="713"/>
      <c r="DQ56" s="712"/>
      <c r="DR56" s="707"/>
      <c r="DS56" s="707"/>
      <c r="DT56" s="707"/>
      <c r="DU56" s="713"/>
      <c r="DV56" s="700"/>
      <c r="DW56" s="701"/>
      <c r="DX56" s="701"/>
      <c r="DY56" s="701"/>
      <c r="DZ56" s="714"/>
      <c r="EA56" s="54"/>
    </row>
    <row r="57" spans="1:131" s="51" customFormat="1" ht="26.25" customHeight="1" x14ac:dyDescent="0.15">
      <c r="A57" s="59">
        <v>30</v>
      </c>
      <c r="B57" s="700"/>
      <c r="C57" s="701"/>
      <c r="D57" s="701"/>
      <c r="E57" s="701"/>
      <c r="F57" s="701"/>
      <c r="G57" s="701"/>
      <c r="H57" s="701"/>
      <c r="I57" s="701"/>
      <c r="J57" s="701"/>
      <c r="K57" s="701"/>
      <c r="L57" s="701"/>
      <c r="M57" s="701"/>
      <c r="N57" s="701"/>
      <c r="O57" s="701"/>
      <c r="P57" s="702"/>
      <c r="Q57" s="749"/>
      <c r="R57" s="750"/>
      <c r="S57" s="750"/>
      <c r="T57" s="750"/>
      <c r="U57" s="750"/>
      <c r="V57" s="750"/>
      <c r="W57" s="750"/>
      <c r="X57" s="750"/>
      <c r="Y57" s="750"/>
      <c r="Z57" s="750"/>
      <c r="AA57" s="750"/>
      <c r="AB57" s="750"/>
      <c r="AC57" s="750"/>
      <c r="AD57" s="750"/>
      <c r="AE57" s="751"/>
      <c r="AF57" s="706"/>
      <c r="AG57" s="707"/>
      <c r="AH57" s="707"/>
      <c r="AI57" s="707"/>
      <c r="AJ57" s="708"/>
      <c r="AK57" s="752"/>
      <c r="AL57" s="750"/>
      <c r="AM57" s="750"/>
      <c r="AN57" s="750"/>
      <c r="AO57" s="750"/>
      <c r="AP57" s="750"/>
      <c r="AQ57" s="750"/>
      <c r="AR57" s="750"/>
      <c r="AS57" s="750"/>
      <c r="AT57" s="750"/>
      <c r="AU57" s="750"/>
      <c r="AV57" s="750"/>
      <c r="AW57" s="750"/>
      <c r="AX57" s="750"/>
      <c r="AY57" s="750"/>
      <c r="AZ57" s="753"/>
      <c r="BA57" s="753"/>
      <c r="BB57" s="753"/>
      <c r="BC57" s="753"/>
      <c r="BD57" s="753"/>
      <c r="BE57" s="710"/>
      <c r="BF57" s="710"/>
      <c r="BG57" s="710"/>
      <c r="BH57" s="710"/>
      <c r="BI57" s="711"/>
      <c r="BJ57" s="63"/>
      <c r="BK57" s="63"/>
      <c r="BL57" s="63"/>
      <c r="BM57" s="63"/>
      <c r="BN57" s="63"/>
      <c r="BO57" s="62"/>
      <c r="BP57" s="62"/>
      <c r="BQ57" s="59">
        <v>51</v>
      </c>
      <c r="BR57" s="87"/>
      <c r="BS57" s="700"/>
      <c r="BT57" s="701"/>
      <c r="BU57" s="701"/>
      <c r="BV57" s="701"/>
      <c r="BW57" s="701"/>
      <c r="BX57" s="701"/>
      <c r="BY57" s="701"/>
      <c r="BZ57" s="701"/>
      <c r="CA57" s="701"/>
      <c r="CB57" s="701"/>
      <c r="CC57" s="701"/>
      <c r="CD57" s="701"/>
      <c r="CE57" s="701"/>
      <c r="CF57" s="701"/>
      <c r="CG57" s="702"/>
      <c r="CH57" s="712"/>
      <c r="CI57" s="707"/>
      <c r="CJ57" s="707"/>
      <c r="CK57" s="707"/>
      <c r="CL57" s="713"/>
      <c r="CM57" s="712"/>
      <c r="CN57" s="707"/>
      <c r="CO57" s="707"/>
      <c r="CP57" s="707"/>
      <c r="CQ57" s="713"/>
      <c r="CR57" s="712"/>
      <c r="CS57" s="707"/>
      <c r="CT57" s="707"/>
      <c r="CU57" s="707"/>
      <c r="CV57" s="713"/>
      <c r="CW57" s="712"/>
      <c r="CX57" s="707"/>
      <c r="CY57" s="707"/>
      <c r="CZ57" s="707"/>
      <c r="DA57" s="713"/>
      <c r="DB57" s="712"/>
      <c r="DC57" s="707"/>
      <c r="DD57" s="707"/>
      <c r="DE57" s="707"/>
      <c r="DF57" s="713"/>
      <c r="DG57" s="712"/>
      <c r="DH57" s="707"/>
      <c r="DI57" s="707"/>
      <c r="DJ57" s="707"/>
      <c r="DK57" s="713"/>
      <c r="DL57" s="712"/>
      <c r="DM57" s="707"/>
      <c r="DN57" s="707"/>
      <c r="DO57" s="707"/>
      <c r="DP57" s="713"/>
      <c r="DQ57" s="712"/>
      <c r="DR57" s="707"/>
      <c r="DS57" s="707"/>
      <c r="DT57" s="707"/>
      <c r="DU57" s="713"/>
      <c r="DV57" s="700"/>
      <c r="DW57" s="701"/>
      <c r="DX57" s="701"/>
      <c r="DY57" s="701"/>
      <c r="DZ57" s="714"/>
      <c r="EA57" s="54"/>
    </row>
    <row r="58" spans="1:131" s="51" customFormat="1" ht="26.25" customHeight="1" x14ac:dyDescent="0.15">
      <c r="A58" s="59">
        <v>31</v>
      </c>
      <c r="B58" s="700"/>
      <c r="C58" s="701"/>
      <c r="D58" s="701"/>
      <c r="E58" s="701"/>
      <c r="F58" s="701"/>
      <c r="G58" s="701"/>
      <c r="H58" s="701"/>
      <c r="I58" s="701"/>
      <c r="J58" s="701"/>
      <c r="K58" s="701"/>
      <c r="L58" s="701"/>
      <c r="M58" s="701"/>
      <c r="N58" s="701"/>
      <c r="O58" s="701"/>
      <c r="P58" s="702"/>
      <c r="Q58" s="749"/>
      <c r="R58" s="750"/>
      <c r="S58" s="750"/>
      <c r="T58" s="750"/>
      <c r="U58" s="750"/>
      <c r="V58" s="750"/>
      <c r="W58" s="750"/>
      <c r="X58" s="750"/>
      <c r="Y58" s="750"/>
      <c r="Z58" s="750"/>
      <c r="AA58" s="750"/>
      <c r="AB58" s="750"/>
      <c r="AC58" s="750"/>
      <c r="AD58" s="750"/>
      <c r="AE58" s="751"/>
      <c r="AF58" s="706"/>
      <c r="AG58" s="707"/>
      <c r="AH58" s="707"/>
      <c r="AI58" s="707"/>
      <c r="AJ58" s="708"/>
      <c r="AK58" s="752"/>
      <c r="AL58" s="750"/>
      <c r="AM58" s="750"/>
      <c r="AN58" s="750"/>
      <c r="AO58" s="750"/>
      <c r="AP58" s="750"/>
      <c r="AQ58" s="750"/>
      <c r="AR58" s="750"/>
      <c r="AS58" s="750"/>
      <c r="AT58" s="750"/>
      <c r="AU58" s="750"/>
      <c r="AV58" s="750"/>
      <c r="AW58" s="750"/>
      <c r="AX58" s="750"/>
      <c r="AY58" s="750"/>
      <c r="AZ58" s="753"/>
      <c r="BA58" s="753"/>
      <c r="BB58" s="753"/>
      <c r="BC58" s="753"/>
      <c r="BD58" s="753"/>
      <c r="BE58" s="710"/>
      <c r="BF58" s="710"/>
      <c r="BG58" s="710"/>
      <c r="BH58" s="710"/>
      <c r="BI58" s="711"/>
      <c r="BJ58" s="63"/>
      <c r="BK58" s="63"/>
      <c r="BL58" s="63"/>
      <c r="BM58" s="63"/>
      <c r="BN58" s="63"/>
      <c r="BO58" s="62"/>
      <c r="BP58" s="62"/>
      <c r="BQ58" s="59">
        <v>52</v>
      </c>
      <c r="BR58" s="87"/>
      <c r="BS58" s="700"/>
      <c r="BT58" s="701"/>
      <c r="BU58" s="701"/>
      <c r="BV58" s="701"/>
      <c r="BW58" s="701"/>
      <c r="BX58" s="701"/>
      <c r="BY58" s="701"/>
      <c r="BZ58" s="701"/>
      <c r="CA58" s="701"/>
      <c r="CB58" s="701"/>
      <c r="CC58" s="701"/>
      <c r="CD58" s="701"/>
      <c r="CE58" s="701"/>
      <c r="CF58" s="701"/>
      <c r="CG58" s="702"/>
      <c r="CH58" s="712"/>
      <c r="CI58" s="707"/>
      <c r="CJ58" s="707"/>
      <c r="CK58" s="707"/>
      <c r="CL58" s="713"/>
      <c r="CM58" s="712"/>
      <c r="CN58" s="707"/>
      <c r="CO58" s="707"/>
      <c r="CP58" s="707"/>
      <c r="CQ58" s="713"/>
      <c r="CR58" s="712"/>
      <c r="CS58" s="707"/>
      <c r="CT58" s="707"/>
      <c r="CU58" s="707"/>
      <c r="CV58" s="713"/>
      <c r="CW58" s="712"/>
      <c r="CX58" s="707"/>
      <c r="CY58" s="707"/>
      <c r="CZ58" s="707"/>
      <c r="DA58" s="713"/>
      <c r="DB58" s="712"/>
      <c r="DC58" s="707"/>
      <c r="DD58" s="707"/>
      <c r="DE58" s="707"/>
      <c r="DF58" s="713"/>
      <c r="DG58" s="712"/>
      <c r="DH58" s="707"/>
      <c r="DI58" s="707"/>
      <c r="DJ58" s="707"/>
      <c r="DK58" s="713"/>
      <c r="DL58" s="712"/>
      <c r="DM58" s="707"/>
      <c r="DN58" s="707"/>
      <c r="DO58" s="707"/>
      <c r="DP58" s="713"/>
      <c r="DQ58" s="712"/>
      <c r="DR58" s="707"/>
      <c r="DS58" s="707"/>
      <c r="DT58" s="707"/>
      <c r="DU58" s="713"/>
      <c r="DV58" s="700"/>
      <c r="DW58" s="701"/>
      <c r="DX58" s="701"/>
      <c r="DY58" s="701"/>
      <c r="DZ58" s="714"/>
      <c r="EA58" s="54"/>
    </row>
    <row r="59" spans="1:131" s="51" customFormat="1" ht="26.25" customHeight="1" x14ac:dyDescent="0.15">
      <c r="A59" s="59">
        <v>32</v>
      </c>
      <c r="B59" s="700"/>
      <c r="C59" s="701"/>
      <c r="D59" s="701"/>
      <c r="E59" s="701"/>
      <c r="F59" s="701"/>
      <c r="G59" s="701"/>
      <c r="H59" s="701"/>
      <c r="I59" s="701"/>
      <c r="J59" s="701"/>
      <c r="K59" s="701"/>
      <c r="L59" s="701"/>
      <c r="M59" s="701"/>
      <c r="N59" s="701"/>
      <c r="O59" s="701"/>
      <c r="P59" s="702"/>
      <c r="Q59" s="749"/>
      <c r="R59" s="750"/>
      <c r="S59" s="750"/>
      <c r="T59" s="750"/>
      <c r="U59" s="750"/>
      <c r="V59" s="750"/>
      <c r="W59" s="750"/>
      <c r="X59" s="750"/>
      <c r="Y59" s="750"/>
      <c r="Z59" s="750"/>
      <c r="AA59" s="750"/>
      <c r="AB59" s="750"/>
      <c r="AC59" s="750"/>
      <c r="AD59" s="750"/>
      <c r="AE59" s="751"/>
      <c r="AF59" s="706"/>
      <c r="AG59" s="707"/>
      <c r="AH59" s="707"/>
      <c r="AI59" s="707"/>
      <c r="AJ59" s="708"/>
      <c r="AK59" s="752"/>
      <c r="AL59" s="750"/>
      <c r="AM59" s="750"/>
      <c r="AN59" s="750"/>
      <c r="AO59" s="750"/>
      <c r="AP59" s="750"/>
      <c r="AQ59" s="750"/>
      <c r="AR59" s="750"/>
      <c r="AS59" s="750"/>
      <c r="AT59" s="750"/>
      <c r="AU59" s="750"/>
      <c r="AV59" s="750"/>
      <c r="AW59" s="750"/>
      <c r="AX59" s="750"/>
      <c r="AY59" s="750"/>
      <c r="AZ59" s="753"/>
      <c r="BA59" s="753"/>
      <c r="BB59" s="753"/>
      <c r="BC59" s="753"/>
      <c r="BD59" s="753"/>
      <c r="BE59" s="710"/>
      <c r="BF59" s="710"/>
      <c r="BG59" s="710"/>
      <c r="BH59" s="710"/>
      <c r="BI59" s="711"/>
      <c r="BJ59" s="63"/>
      <c r="BK59" s="63"/>
      <c r="BL59" s="63"/>
      <c r="BM59" s="63"/>
      <c r="BN59" s="63"/>
      <c r="BO59" s="62"/>
      <c r="BP59" s="62"/>
      <c r="BQ59" s="59">
        <v>53</v>
      </c>
      <c r="BR59" s="87"/>
      <c r="BS59" s="700"/>
      <c r="BT59" s="701"/>
      <c r="BU59" s="701"/>
      <c r="BV59" s="701"/>
      <c r="BW59" s="701"/>
      <c r="BX59" s="701"/>
      <c r="BY59" s="701"/>
      <c r="BZ59" s="701"/>
      <c r="CA59" s="701"/>
      <c r="CB59" s="701"/>
      <c r="CC59" s="701"/>
      <c r="CD59" s="701"/>
      <c r="CE59" s="701"/>
      <c r="CF59" s="701"/>
      <c r="CG59" s="702"/>
      <c r="CH59" s="712"/>
      <c r="CI59" s="707"/>
      <c r="CJ59" s="707"/>
      <c r="CK59" s="707"/>
      <c r="CL59" s="713"/>
      <c r="CM59" s="712"/>
      <c r="CN59" s="707"/>
      <c r="CO59" s="707"/>
      <c r="CP59" s="707"/>
      <c r="CQ59" s="713"/>
      <c r="CR59" s="712"/>
      <c r="CS59" s="707"/>
      <c r="CT59" s="707"/>
      <c r="CU59" s="707"/>
      <c r="CV59" s="713"/>
      <c r="CW59" s="712"/>
      <c r="CX59" s="707"/>
      <c r="CY59" s="707"/>
      <c r="CZ59" s="707"/>
      <c r="DA59" s="713"/>
      <c r="DB59" s="712"/>
      <c r="DC59" s="707"/>
      <c r="DD59" s="707"/>
      <c r="DE59" s="707"/>
      <c r="DF59" s="713"/>
      <c r="DG59" s="712"/>
      <c r="DH59" s="707"/>
      <c r="DI59" s="707"/>
      <c r="DJ59" s="707"/>
      <c r="DK59" s="713"/>
      <c r="DL59" s="712"/>
      <c r="DM59" s="707"/>
      <c r="DN59" s="707"/>
      <c r="DO59" s="707"/>
      <c r="DP59" s="713"/>
      <c r="DQ59" s="712"/>
      <c r="DR59" s="707"/>
      <c r="DS59" s="707"/>
      <c r="DT59" s="707"/>
      <c r="DU59" s="713"/>
      <c r="DV59" s="700"/>
      <c r="DW59" s="701"/>
      <c r="DX59" s="701"/>
      <c r="DY59" s="701"/>
      <c r="DZ59" s="714"/>
      <c r="EA59" s="54"/>
    </row>
    <row r="60" spans="1:131" s="51" customFormat="1" ht="26.25" customHeight="1" x14ac:dyDescent="0.15">
      <c r="A60" s="59">
        <v>33</v>
      </c>
      <c r="B60" s="700"/>
      <c r="C60" s="701"/>
      <c r="D60" s="701"/>
      <c r="E60" s="701"/>
      <c r="F60" s="701"/>
      <c r="G60" s="701"/>
      <c r="H60" s="701"/>
      <c r="I60" s="701"/>
      <c r="J60" s="701"/>
      <c r="K60" s="701"/>
      <c r="L60" s="701"/>
      <c r="M60" s="701"/>
      <c r="N60" s="701"/>
      <c r="O60" s="701"/>
      <c r="P60" s="702"/>
      <c r="Q60" s="749"/>
      <c r="R60" s="750"/>
      <c r="S60" s="750"/>
      <c r="T60" s="750"/>
      <c r="U60" s="750"/>
      <c r="V60" s="750"/>
      <c r="W60" s="750"/>
      <c r="X60" s="750"/>
      <c r="Y60" s="750"/>
      <c r="Z60" s="750"/>
      <c r="AA60" s="750"/>
      <c r="AB60" s="750"/>
      <c r="AC60" s="750"/>
      <c r="AD60" s="750"/>
      <c r="AE60" s="751"/>
      <c r="AF60" s="706"/>
      <c r="AG60" s="707"/>
      <c r="AH60" s="707"/>
      <c r="AI60" s="707"/>
      <c r="AJ60" s="708"/>
      <c r="AK60" s="752"/>
      <c r="AL60" s="750"/>
      <c r="AM60" s="750"/>
      <c r="AN60" s="750"/>
      <c r="AO60" s="750"/>
      <c r="AP60" s="750"/>
      <c r="AQ60" s="750"/>
      <c r="AR60" s="750"/>
      <c r="AS60" s="750"/>
      <c r="AT60" s="750"/>
      <c r="AU60" s="750"/>
      <c r="AV60" s="750"/>
      <c r="AW60" s="750"/>
      <c r="AX60" s="750"/>
      <c r="AY60" s="750"/>
      <c r="AZ60" s="753"/>
      <c r="BA60" s="753"/>
      <c r="BB60" s="753"/>
      <c r="BC60" s="753"/>
      <c r="BD60" s="753"/>
      <c r="BE60" s="710"/>
      <c r="BF60" s="710"/>
      <c r="BG60" s="710"/>
      <c r="BH60" s="710"/>
      <c r="BI60" s="711"/>
      <c r="BJ60" s="63"/>
      <c r="BK60" s="63"/>
      <c r="BL60" s="63"/>
      <c r="BM60" s="63"/>
      <c r="BN60" s="63"/>
      <c r="BO60" s="62"/>
      <c r="BP60" s="62"/>
      <c r="BQ60" s="59">
        <v>54</v>
      </c>
      <c r="BR60" s="87"/>
      <c r="BS60" s="700"/>
      <c r="BT60" s="701"/>
      <c r="BU60" s="701"/>
      <c r="BV60" s="701"/>
      <c r="BW60" s="701"/>
      <c r="BX60" s="701"/>
      <c r="BY60" s="701"/>
      <c r="BZ60" s="701"/>
      <c r="CA60" s="701"/>
      <c r="CB60" s="701"/>
      <c r="CC60" s="701"/>
      <c r="CD60" s="701"/>
      <c r="CE60" s="701"/>
      <c r="CF60" s="701"/>
      <c r="CG60" s="702"/>
      <c r="CH60" s="712"/>
      <c r="CI60" s="707"/>
      <c r="CJ60" s="707"/>
      <c r="CK60" s="707"/>
      <c r="CL60" s="713"/>
      <c r="CM60" s="712"/>
      <c r="CN60" s="707"/>
      <c r="CO60" s="707"/>
      <c r="CP60" s="707"/>
      <c r="CQ60" s="713"/>
      <c r="CR60" s="712"/>
      <c r="CS60" s="707"/>
      <c r="CT60" s="707"/>
      <c r="CU60" s="707"/>
      <c r="CV60" s="713"/>
      <c r="CW60" s="712"/>
      <c r="CX60" s="707"/>
      <c r="CY60" s="707"/>
      <c r="CZ60" s="707"/>
      <c r="DA60" s="713"/>
      <c r="DB60" s="712"/>
      <c r="DC60" s="707"/>
      <c r="DD60" s="707"/>
      <c r="DE60" s="707"/>
      <c r="DF60" s="713"/>
      <c r="DG60" s="712"/>
      <c r="DH60" s="707"/>
      <c r="DI60" s="707"/>
      <c r="DJ60" s="707"/>
      <c r="DK60" s="713"/>
      <c r="DL60" s="712"/>
      <c r="DM60" s="707"/>
      <c r="DN60" s="707"/>
      <c r="DO60" s="707"/>
      <c r="DP60" s="713"/>
      <c r="DQ60" s="712"/>
      <c r="DR60" s="707"/>
      <c r="DS60" s="707"/>
      <c r="DT60" s="707"/>
      <c r="DU60" s="713"/>
      <c r="DV60" s="700"/>
      <c r="DW60" s="701"/>
      <c r="DX60" s="701"/>
      <c r="DY60" s="701"/>
      <c r="DZ60" s="714"/>
      <c r="EA60" s="54"/>
    </row>
    <row r="61" spans="1:131" s="51" customFormat="1" ht="26.25" customHeight="1" x14ac:dyDescent="0.15">
      <c r="A61" s="59">
        <v>34</v>
      </c>
      <c r="B61" s="700"/>
      <c r="C61" s="701"/>
      <c r="D61" s="701"/>
      <c r="E61" s="701"/>
      <c r="F61" s="701"/>
      <c r="G61" s="701"/>
      <c r="H61" s="701"/>
      <c r="I61" s="701"/>
      <c r="J61" s="701"/>
      <c r="K61" s="701"/>
      <c r="L61" s="701"/>
      <c r="M61" s="701"/>
      <c r="N61" s="701"/>
      <c r="O61" s="701"/>
      <c r="P61" s="702"/>
      <c r="Q61" s="749"/>
      <c r="R61" s="750"/>
      <c r="S61" s="750"/>
      <c r="T61" s="750"/>
      <c r="U61" s="750"/>
      <c r="V61" s="750"/>
      <c r="W61" s="750"/>
      <c r="X61" s="750"/>
      <c r="Y61" s="750"/>
      <c r="Z61" s="750"/>
      <c r="AA61" s="750"/>
      <c r="AB61" s="750"/>
      <c r="AC61" s="750"/>
      <c r="AD61" s="750"/>
      <c r="AE61" s="751"/>
      <c r="AF61" s="706"/>
      <c r="AG61" s="707"/>
      <c r="AH61" s="707"/>
      <c r="AI61" s="707"/>
      <c r="AJ61" s="708"/>
      <c r="AK61" s="752"/>
      <c r="AL61" s="750"/>
      <c r="AM61" s="750"/>
      <c r="AN61" s="750"/>
      <c r="AO61" s="750"/>
      <c r="AP61" s="750"/>
      <c r="AQ61" s="750"/>
      <c r="AR61" s="750"/>
      <c r="AS61" s="750"/>
      <c r="AT61" s="750"/>
      <c r="AU61" s="750"/>
      <c r="AV61" s="750"/>
      <c r="AW61" s="750"/>
      <c r="AX61" s="750"/>
      <c r="AY61" s="750"/>
      <c r="AZ61" s="753"/>
      <c r="BA61" s="753"/>
      <c r="BB61" s="753"/>
      <c r="BC61" s="753"/>
      <c r="BD61" s="753"/>
      <c r="BE61" s="710"/>
      <c r="BF61" s="710"/>
      <c r="BG61" s="710"/>
      <c r="BH61" s="710"/>
      <c r="BI61" s="711"/>
      <c r="BJ61" s="63"/>
      <c r="BK61" s="63"/>
      <c r="BL61" s="63"/>
      <c r="BM61" s="63"/>
      <c r="BN61" s="63"/>
      <c r="BO61" s="62"/>
      <c r="BP61" s="62"/>
      <c r="BQ61" s="59">
        <v>55</v>
      </c>
      <c r="BR61" s="87"/>
      <c r="BS61" s="700"/>
      <c r="BT61" s="701"/>
      <c r="BU61" s="701"/>
      <c r="BV61" s="701"/>
      <c r="BW61" s="701"/>
      <c r="BX61" s="701"/>
      <c r="BY61" s="701"/>
      <c r="BZ61" s="701"/>
      <c r="CA61" s="701"/>
      <c r="CB61" s="701"/>
      <c r="CC61" s="701"/>
      <c r="CD61" s="701"/>
      <c r="CE61" s="701"/>
      <c r="CF61" s="701"/>
      <c r="CG61" s="702"/>
      <c r="CH61" s="712"/>
      <c r="CI61" s="707"/>
      <c r="CJ61" s="707"/>
      <c r="CK61" s="707"/>
      <c r="CL61" s="713"/>
      <c r="CM61" s="712"/>
      <c r="CN61" s="707"/>
      <c r="CO61" s="707"/>
      <c r="CP61" s="707"/>
      <c r="CQ61" s="713"/>
      <c r="CR61" s="712"/>
      <c r="CS61" s="707"/>
      <c r="CT61" s="707"/>
      <c r="CU61" s="707"/>
      <c r="CV61" s="713"/>
      <c r="CW61" s="712"/>
      <c r="CX61" s="707"/>
      <c r="CY61" s="707"/>
      <c r="CZ61" s="707"/>
      <c r="DA61" s="713"/>
      <c r="DB61" s="712"/>
      <c r="DC61" s="707"/>
      <c r="DD61" s="707"/>
      <c r="DE61" s="707"/>
      <c r="DF61" s="713"/>
      <c r="DG61" s="712"/>
      <c r="DH61" s="707"/>
      <c r="DI61" s="707"/>
      <c r="DJ61" s="707"/>
      <c r="DK61" s="713"/>
      <c r="DL61" s="712"/>
      <c r="DM61" s="707"/>
      <c r="DN61" s="707"/>
      <c r="DO61" s="707"/>
      <c r="DP61" s="713"/>
      <c r="DQ61" s="712"/>
      <c r="DR61" s="707"/>
      <c r="DS61" s="707"/>
      <c r="DT61" s="707"/>
      <c r="DU61" s="713"/>
      <c r="DV61" s="700"/>
      <c r="DW61" s="701"/>
      <c r="DX61" s="701"/>
      <c r="DY61" s="701"/>
      <c r="DZ61" s="714"/>
      <c r="EA61" s="54"/>
    </row>
    <row r="62" spans="1:131" s="51" customFormat="1" ht="26.25" customHeight="1" x14ac:dyDescent="0.15">
      <c r="A62" s="59">
        <v>35</v>
      </c>
      <c r="B62" s="700"/>
      <c r="C62" s="701"/>
      <c r="D62" s="701"/>
      <c r="E62" s="701"/>
      <c r="F62" s="701"/>
      <c r="G62" s="701"/>
      <c r="H62" s="701"/>
      <c r="I62" s="701"/>
      <c r="J62" s="701"/>
      <c r="K62" s="701"/>
      <c r="L62" s="701"/>
      <c r="M62" s="701"/>
      <c r="N62" s="701"/>
      <c r="O62" s="701"/>
      <c r="P62" s="702"/>
      <c r="Q62" s="749"/>
      <c r="R62" s="750"/>
      <c r="S62" s="750"/>
      <c r="T62" s="750"/>
      <c r="U62" s="750"/>
      <c r="V62" s="750"/>
      <c r="W62" s="750"/>
      <c r="X62" s="750"/>
      <c r="Y62" s="750"/>
      <c r="Z62" s="750"/>
      <c r="AA62" s="750"/>
      <c r="AB62" s="750"/>
      <c r="AC62" s="750"/>
      <c r="AD62" s="750"/>
      <c r="AE62" s="751"/>
      <c r="AF62" s="706"/>
      <c r="AG62" s="707"/>
      <c r="AH62" s="707"/>
      <c r="AI62" s="707"/>
      <c r="AJ62" s="708"/>
      <c r="AK62" s="752"/>
      <c r="AL62" s="750"/>
      <c r="AM62" s="750"/>
      <c r="AN62" s="750"/>
      <c r="AO62" s="750"/>
      <c r="AP62" s="750"/>
      <c r="AQ62" s="750"/>
      <c r="AR62" s="750"/>
      <c r="AS62" s="750"/>
      <c r="AT62" s="750"/>
      <c r="AU62" s="750"/>
      <c r="AV62" s="750"/>
      <c r="AW62" s="750"/>
      <c r="AX62" s="750"/>
      <c r="AY62" s="750"/>
      <c r="AZ62" s="753"/>
      <c r="BA62" s="753"/>
      <c r="BB62" s="753"/>
      <c r="BC62" s="753"/>
      <c r="BD62" s="753"/>
      <c r="BE62" s="710"/>
      <c r="BF62" s="710"/>
      <c r="BG62" s="710"/>
      <c r="BH62" s="710"/>
      <c r="BI62" s="711"/>
      <c r="BJ62" s="754" t="s">
        <v>464</v>
      </c>
      <c r="BK62" s="721"/>
      <c r="BL62" s="721"/>
      <c r="BM62" s="721"/>
      <c r="BN62" s="722"/>
      <c r="BO62" s="62"/>
      <c r="BP62" s="62"/>
      <c r="BQ62" s="59">
        <v>56</v>
      </c>
      <c r="BR62" s="87"/>
      <c r="BS62" s="700"/>
      <c r="BT62" s="701"/>
      <c r="BU62" s="701"/>
      <c r="BV62" s="701"/>
      <c r="BW62" s="701"/>
      <c r="BX62" s="701"/>
      <c r="BY62" s="701"/>
      <c r="BZ62" s="701"/>
      <c r="CA62" s="701"/>
      <c r="CB62" s="701"/>
      <c r="CC62" s="701"/>
      <c r="CD62" s="701"/>
      <c r="CE62" s="701"/>
      <c r="CF62" s="701"/>
      <c r="CG62" s="702"/>
      <c r="CH62" s="712"/>
      <c r="CI62" s="707"/>
      <c r="CJ62" s="707"/>
      <c r="CK62" s="707"/>
      <c r="CL62" s="713"/>
      <c r="CM62" s="712"/>
      <c r="CN62" s="707"/>
      <c r="CO62" s="707"/>
      <c r="CP62" s="707"/>
      <c r="CQ62" s="713"/>
      <c r="CR62" s="712"/>
      <c r="CS62" s="707"/>
      <c r="CT62" s="707"/>
      <c r="CU62" s="707"/>
      <c r="CV62" s="713"/>
      <c r="CW62" s="712"/>
      <c r="CX62" s="707"/>
      <c r="CY62" s="707"/>
      <c r="CZ62" s="707"/>
      <c r="DA62" s="713"/>
      <c r="DB62" s="712"/>
      <c r="DC62" s="707"/>
      <c r="DD62" s="707"/>
      <c r="DE62" s="707"/>
      <c r="DF62" s="713"/>
      <c r="DG62" s="712"/>
      <c r="DH62" s="707"/>
      <c r="DI62" s="707"/>
      <c r="DJ62" s="707"/>
      <c r="DK62" s="713"/>
      <c r="DL62" s="712"/>
      <c r="DM62" s="707"/>
      <c r="DN62" s="707"/>
      <c r="DO62" s="707"/>
      <c r="DP62" s="713"/>
      <c r="DQ62" s="712"/>
      <c r="DR62" s="707"/>
      <c r="DS62" s="707"/>
      <c r="DT62" s="707"/>
      <c r="DU62" s="713"/>
      <c r="DV62" s="700"/>
      <c r="DW62" s="701"/>
      <c r="DX62" s="701"/>
      <c r="DY62" s="701"/>
      <c r="DZ62" s="714"/>
      <c r="EA62" s="54"/>
    </row>
    <row r="63" spans="1:131" s="51" customFormat="1" ht="26.25" customHeight="1" x14ac:dyDescent="0.15">
      <c r="A63" s="60" t="s">
        <v>255</v>
      </c>
      <c r="B63" s="723" t="s">
        <v>373</v>
      </c>
      <c r="C63" s="724"/>
      <c r="D63" s="724"/>
      <c r="E63" s="724"/>
      <c r="F63" s="724"/>
      <c r="G63" s="724"/>
      <c r="H63" s="724"/>
      <c r="I63" s="724"/>
      <c r="J63" s="724"/>
      <c r="K63" s="724"/>
      <c r="L63" s="724"/>
      <c r="M63" s="724"/>
      <c r="N63" s="724"/>
      <c r="O63" s="724"/>
      <c r="P63" s="725"/>
      <c r="Q63" s="755"/>
      <c r="R63" s="732"/>
      <c r="S63" s="732"/>
      <c r="T63" s="732"/>
      <c r="U63" s="732"/>
      <c r="V63" s="732"/>
      <c r="W63" s="732"/>
      <c r="X63" s="732"/>
      <c r="Y63" s="732"/>
      <c r="Z63" s="732"/>
      <c r="AA63" s="732"/>
      <c r="AB63" s="732"/>
      <c r="AC63" s="732"/>
      <c r="AD63" s="732"/>
      <c r="AE63" s="756"/>
      <c r="AF63" s="729">
        <v>1357</v>
      </c>
      <c r="AG63" s="727"/>
      <c r="AH63" s="727"/>
      <c r="AI63" s="727"/>
      <c r="AJ63" s="730"/>
      <c r="AK63" s="731"/>
      <c r="AL63" s="732"/>
      <c r="AM63" s="732"/>
      <c r="AN63" s="732"/>
      <c r="AO63" s="732"/>
      <c r="AP63" s="727">
        <v>9935</v>
      </c>
      <c r="AQ63" s="727"/>
      <c r="AR63" s="727"/>
      <c r="AS63" s="727"/>
      <c r="AT63" s="727"/>
      <c r="AU63" s="727">
        <v>5970</v>
      </c>
      <c r="AV63" s="727"/>
      <c r="AW63" s="727"/>
      <c r="AX63" s="727"/>
      <c r="AY63" s="727"/>
      <c r="AZ63" s="757"/>
      <c r="BA63" s="757"/>
      <c r="BB63" s="757"/>
      <c r="BC63" s="757"/>
      <c r="BD63" s="757"/>
      <c r="BE63" s="733"/>
      <c r="BF63" s="733"/>
      <c r="BG63" s="733"/>
      <c r="BH63" s="733"/>
      <c r="BI63" s="734"/>
      <c r="BJ63" s="735" t="s">
        <v>201</v>
      </c>
      <c r="BK63" s="736"/>
      <c r="BL63" s="736"/>
      <c r="BM63" s="736"/>
      <c r="BN63" s="737"/>
      <c r="BO63" s="62"/>
      <c r="BP63" s="62"/>
      <c r="BQ63" s="59">
        <v>57</v>
      </c>
      <c r="BR63" s="87"/>
      <c r="BS63" s="700"/>
      <c r="BT63" s="701"/>
      <c r="BU63" s="701"/>
      <c r="BV63" s="701"/>
      <c r="BW63" s="701"/>
      <c r="BX63" s="701"/>
      <c r="BY63" s="701"/>
      <c r="BZ63" s="701"/>
      <c r="CA63" s="701"/>
      <c r="CB63" s="701"/>
      <c r="CC63" s="701"/>
      <c r="CD63" s="701"/>
      <c r="CE63" s="701"/>
      <c r="CF63" s="701"/>
      <c r="CG63" s="702"/>
      <c r="CH63" s="712"/>
      <c r="CI63" s="707"/>
      <c r="CJ63" s="707"/>
      <c r="CK63" s="707"/>
      <c r="CL63" s="713"/>
      <c r="CM63" s="712"/>
      <c r="CN63" s="707"/>
      <c r="CO63" s="707"/>
      <c r="CP63" s="707"/>
      <c r="CQ63" s="713"/>
      <c r="CR63" s="712"/>
      <c r="CS63" s="707"/>
      <c r="CT63" s="707"/>
      <c r="CU63" s="707"/>
      <c r="CV63" s="713"/>
      <c r="CW63" s="712"/>
      <c r="CX63" s="707"/>
      <c r="CY63" s="707"/>
      <c r="CZ63" s="707"/>
      <c r="DA63" s="713"/>
      <c r="DB63" s="712"/>
      <c r="DC63" s="707"/>
      <c r="DD63" s="707"/>
      <c r="DE63" s="707"/>
      <c r="DF63" s="713"/>
      <c r="DG63" s="712"/>
      <c r="DH63" s="707"/>
      <c r="DI63" s="707"/>
      <c r="DJ63" s="707"/>
      <c r="DK63" s="713"/>
      <c r="DL63" s="712"/>
      <c r="DM63" s="707"/>
      <c r="DN63" s="707"/>
      <c r="DO63" s="707"/>
      <c r="DP63" s="713"/>
      <c r="DQ63" s="712"/>
      <c r="DR63" s="707"/>
      <c r="DS63" s="707"/>
      <c r="DT63" s="707"/>
      <c r="DU63" s="713"/>
      <c r="DV63" s="700"/>
      <c r="DW63" s="701"/>
      <c r="DX63" s="701"/>
      <c r="DY63" s="701"/>
      <c r="DZ63" s="714"/>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00"/>
      <c r="BT64" s="701"/>
      <c r="BU64" s="701"/>
      <c r="BV64" s="701"/>
      <c r="BW64" s="701"/>
      <c r="BX64" s="701"/>
      <c r="BY64" s="701"/>
      <c r="BZ64" s="701"/>
      <c r="CA64" s="701"/>
      <c r="CB64" s="701"/>
      <c r="CC64" s="701"/>
      <c r="CD64" s="701"/>
      <c r="CE64" s="701"/>
      <c r="CF64" s="701"/>
      <c r="CG64" s="702"/>
      <c r="CH64" s="712"/>
      <c r="CI64" s="707"/>
      <c r="CJ64" s="707"/>
      <c r="CK64" s="707"/>
      <c r="CL64" s="713"/>
      <c r="CM64" s="712"/>
      <c r="CN64" s="707"/>
      <c r="CO64" s="707"/>
      <c r="CP64" s="707"/>
      <c r="CQ64" s="713"/>
      <c r="CR64" s="712"/>
      <c r="CS64" s="707"/>
      <c r="CT64" s="707"/>
      <c r="CU64" s="707"/>
      <c r="CV64" s="713"/>
      <c r="CW64" s="712"/>
      <c r="CX64" s="707"/>
      <c r="CY64" s="707"/>
      <c r="CZ64" s="707"/>
      <c r="DA64" s="713"/>
      <c r="DB64" s="712"/>
      <c r="DC64" s="707"/>
      <c r="DD64" s="707"/>
      <c r="DE64" s="707"/>
      <c r="DF64" s="713"/>
      <c r="DG64" s="712"/>
      <c r="DH64" s="707"/>
      <c r="DI64" s="707"/>
      <c r="DJ64" s="707"/>
      <c r="DK64" s="713"/>
      <c r="DL64" s="712"/>
      <c r="DM64" s="707"/>
      <c r="DN64" s="707"/>
      <c r="DO64" s="707"/>
      <c r="DP64" s="713"/>
      <c r="DQ64" s="712"/>
      <c r="DR64" s="707"/>
      <c r="DS64" s="707"/>
      <c r="DT64" s="707"/>
      <c r="DU64" s="713"/>
      <c r="DV64" s="700"/>
      <c r="DW64" s="701"/>
      <c r="DX64" s="701"/>
      <c r="DY64" s="701"/>
      <c r="DZ64" s="714"/>
      <c r="EA64" s="54"/>
    </row>
    <row r="65" spans="1:131" s="51" customFormat="1" ht="26.25" customHeight="1" x14ac:dyDescent="0.15">
      <c r="A65" s="63" t="s">
        <v>449</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00"/>
      <c r="BT65" s="701"/>
      <c r="BU65" s="701"/>
      <c r="BV65" s="701"/>
      <c r="BW65" s="701"/>
      <c r="BX65" s="701"/>
      <c r="BY65" s="701"/>
      <c r="BZ65" s="701"/>
      <c r="CA65" s="701"/>
      <c r="CB65" s="701"/>
      <c r="CC65" s="701"/>
      <c r="CD65" s="701"/>
      <c r="CE65" s="701"/>
      <c r="CF65" s="701"/>
      <c r="CG65" s="702"/>
      <c r="CH65" s="712"/>
      <c r="CI65" s="707"/>
      <c r="CJ65" s="707"/>
      <c r="CK65" s="707"/>
      <c r="CL65" s="713"/>
      <c r="CM65" s="712"/>
      <c r="CN65" s="707"/>
      <c r="CO65" s="707"/>
      <c r="CP65" s="707"/>
      <c r="CQ65" s="713"/>
      <c r="CR65" s="712"/>
      <c r="CS65" s="707"/>
      <c r="CT65" s="707"/>
      <c r="CU65" s="707"/>
      <c r="CV65" s="713"/>
      <c r="CW65" s="712"/>
      <c r="CX65" s="707"/>
      <c r="CY65" s="707"/>
      <c r="CZ65" s="707"/>
      <c r="DA65" s="713"/>
      <c r="DB65" s="712"/>
      <c r="DC65" s="707"/>
      <c r="DD65" s="707"/>
      <c r="DE65" s="707"/>
      <c r="DF65" s="713"/>
      <c r="DG65" s="712"/>
      <c r="DH65" s="707"/>
      <c r="DI65" s="707"/>
      <c r="DJ65" s="707"/>
      <c r="DK65" s="713"/>
      <c r="DL65" s="712"/>
      <c r="DM65" s="707"/>
      <c r="DN65" s="707"/>
      <c r="DO65" s="707"/>
      <c r="DP65" s="713"/>
      <c r="DQ65" s="712"/>
      <c r="DR65" s="707"/>
      <c r="DS65" s="707"/>
      <c r="DT65" s="707"/>
      <c r="DU65" s="713"/>
      <c r="DV65" s="700"/>
      <c r="DW65" s="701"/>
      <c r="DX65" s="701"/>
      <c r="DY65" s="701"/>
      <c r="DZ65" s="714"/>
      <c r="EA65" s="54"/>
    </row>
    <row r="66" spans="1:131" s="51" customFormat="1" ht="26.25" customHeight="1" x14ac:dyDescent="0.15">
      <c r="A66" s="948" t="s">
        <v>414</v>
      </c>
      <c r="B66" s="949"/>
      <c r="C66" s="949"/>
      <c r="D66" s="949"/>
      <c r="E66" s="949"/>
      <c r="F66" s="949"/>
      <c r="G66" s="949"/>
      <c r="H66" s="949"/>
      <c r="I66" s="949"/>
      <c r="J66" s="949"/>
      <c r="K66" s="949"/>
      <c r="L66" s="949"/>
      <c r="M66" s="949"/>
      <c r="N66" s="949"/>
      <c r="O66" s="949"/>
      <c r="P66" s="950"/>
      <c r="Q66" s="954" t="s">
        <v>454</v>
      </c>
      <c r="R66" s="955"/>
      <c r="S66" s="955"/>
      <c r="T66" s="955"/>
      <c r="U66" s="956"/>
      <c r="V66" s="954" t="s">
        <v>455</v>
      </c>
      <c r="W66" s="955"/>
      <c r="X66" s="955"/>
      <c r="Y66" s="955"/>
      <c r="Z66" s="956"/>
      <c r="AA66" s="954" t="s">
        <v>456</v>
      </c>
      <c r="AB66" s="955"/>
      <c r="AC66" s="955"/>
      <c r="AD66" s="955"/>
      <c r="AE66" s="956"/>
      <c r="AF66" s="976" t="s">
        <v>252</v>
      </c>
      <c r="AG66" s="971"/>
      <c r="AH66" s="971"/>
      <c r="AI66" s="971"/>
      <c r="AJ66" s="977"/>
      <c r="AK66" s="954" t="s">
        <v>383</v>
      </c>
      <c r="AL66" s="949"/>
      <c r="AM66" s="949"/>
      <c r="AN66" s="949"/>
      <c r="AO66" s="950"/>
      <c r="AP66" s="954" t="s">
        <v>353</v>
      </c>
      <c r="AQ66" s="955"/>
      <c r="AR66" s="955"/>
      <c r="AS66" s="955"/>
      <c r="AT66" s="956"/>
      <c r="AU66" s="954" t="s">
        <v>465</v>
      </c>
      <c r="AV66" s="955"/>
      <c r="AW66" s="955"/>
      <c r="AX66" s="955"/>
      <c r="AY66" s="956"/>
      <c r="AZ66" s="954" t="s">
        <v>442</v>
      </c>
      <c r="BA66" s="955"/>
      <c r="BB66" s="955"/>
      <c r="BC66" s="955"/>
      <c r="BD66" s="961"/>
      <c r="BE66" s="62"/>
      <c r="BF66" s="62"/>
      <c r="BG66" s="62"/>
      <c r="BH66" s="62"/>
      <c r="BI66" s="62"/>
      <c r="BJ66" s="62"/>
      <c r="BK66" s="62"/>
      <c r="BL66" s="62"/>
      <c r="BM66" s="62"/>
      <c r="BN66" s="62"/>
      <c r="BO66" s="62"/>
      <c r="BP66" s="62"/>
      <c r="BQ66" s="59">
        <v>60</v>
      </c>
      <c r="BR66" s="88"/>
      <c r="BS66" s="758"/>
      <c r="BT66" s="759"/>
      <c r="BU66" s="759"/>
      <c r="BV66" s="759"/>
      <c r="BW66" s="759"/>
      <c r="BX66" s="759"/>
      <c r="BY66" s="759"/>
      <c r="BZ66" s="759"/>
      <c r="CA66" s="759"/>
      <c r="CB66" s="759"/>
      <c r="CC66" s="759"/>
      <c r="CD66" s="759"/>
      <c r="CE66" s="759"/>
      <c r="CF66" s="759"/>
      <c r="CG66" s="760"/>
      <c r="CH66" s="761"/>
      <c r="CI66" s="762"/>
      <c r="CJ66" s="762"/>
      <c r="CK66" s="762"/>
      <c r="CL66" s="763"/>
      <c r="CM66" s="761"/>
      <c r="CN66" s="762"/>
      <c r="CO66" s="762"/>
      <c r="CP66" s="762"/>
      <c r="CQ66" s="763"/>
      <c r="CR66" s="761"/>
      <c r="CS66" s="762"/>
      <c r="CT66" s="762"/>
      <c r="CU66" s="762"/>
      <c r="CV66" s="763"/>
      <c r="CW66" s="761"/>
      <c r="CX66" s="762"/>
      <c r="CY66" s="762"/>
      <c r="CZ66" s="762"/>
      <c r="DA66" s="763"/>
      <c r="DB66" s="761"/>
      <c r="DC66" s="762"/>
      <c r="DD66" s="762"/>
      <c r="DE66" s="762"/>
      <c r="DF66" s="763"/>
      <c r="DG66" s="761"/>
      <c r="DH66" s="762"/>
      <c r="DI66" s="762"/>
      <c r="DJ66" s="762"/>
      <c r="DK66" s="763"/>
      <c r="DL66" s="761"/>
      <c r="DM66" s="762"/>
      <c r="DN66" s="762"/>
      <c r="DO66" s="762"/>
      <c r="DP66" s="763"/>
      <c r="DQ66" s="761"/>
      <c r="DR66" s="762"/>
      <c r="DS66" s="762"/>
      <c r="DT66" s="762"/>
      <c r="DU66" s="763"/>
      <c r="DV66" s="758"/>
      <c r="DW66" s="759"/>
      <c r="DX66" s="759"/>
      <c r="DY66" s="759"/>
      <c r="DZ66" s="764"/>
      <c r="EA66" s="54"/>
    </row>
    <row r="67" spans="1:131" s="51" customFormat="1" ht="26.25" customHeight="1" x14ac:dyDescent="0.15">
      <c r="A67" s="951"/>
      <c r="B67" s="952"/>
      <c r="C67" s="952"/>
      <c r="D67" s="952"/>
      <c r="E67" s="952"/>
      <c r="F67" s="952"/>
      <c r="G67" s="952"/>
      <c r="H67" s="952"/>
      <c r="I67" s="952"/>
      <c r="J67" s="952"/>
      <c r="K67" s="952"/>
      <c r="L67" s="952"/>
      <c r="M67" s="952"/>
      <c r="N67" s="952"/>
      <c r="O67" s="952"/>
      <c r="P67" s="953"/>
      <c r="Q67" s="957"/>
      <c r="R67" s="958"/>
      <c r="S67" s="958"/>
      <c r="T67" s="958"/>
      <c r="U67" s="959"/>
      <c r="V67" s="957"/>
      <c r="W67" s="958"/>
      <c r="X67" s="958"/>
      <c r="Y67" s="958"/>
      <c r="Z67" s="959"/>
      <c r="AA67" s="957"/>
      <c r="AB67" s="958"/>
      <c r="AC67" s="958"/>
      <c r="AD67" s="958"/>
      <c r="AE67" s="959"/>
      <c r="AF67" s="978"/>
      <c r="AG67" s="974"/>
      <c r="AH67" s="974"/>
      <c r="AI67" s="974"/>
      <c r="AJ67" s="979"/>
      <c r="AK67" s="980"/>
      <c r="AL67" s="952"/>
      <c r="AM67" s="952"/>
      <c r="AN67" s="952"/>
      <c r="AO67" s="953"/>
      <c r="AP67" s="957"/>
      <c r="AQ67" s="958"/>
      <c r="AR67" s="958"/>
      <c r="AS67" s="958"/>
      <c r="AT67" s="959"/>
      <c r="AU67" s="957"/>
      <c r="AV67" s="958"/>
      <c r="AW67" s="958"/>
      <c r="AX67" s="958"/>
      <c r="AY67" s="959"/>
      <c r="AZ67" s="957"/>
      <c r="BA67" s="958"/>
      <c r="BB67" s="958"/>
      <c r="BC67" s="958"/>
      <c r="BD67" s="963"/>
      <c r="BE67" s="62"/>
      <c r="BF67" s="62"/>
      <c r="BG67" s="62"/>
      <c r="BH67" s="62"/>
      <c r="BI67" s="62"/>
      <c r="BJ67" s="62"/>
      <c r="BK67" s="62"/>
      <c r="BL67" s="62"/>
      <c r="BM67" s="62"/>
      <c r="BN67" s="62"/>
      <c r="BO67" s="62"/>
      <c r="BP67" s="62"/>
      <c r="BQ67" s="59">
        <v>61</v>
      </c>
      <c r="BR67" s="88"/>
      <c r="BS67" s="758"/>
      <c r="BT67" s="759"/>
      <c r="BU67" s="759"/>
      <c r="BV67" s="759"/>
      <c r="BW67" s="759"/>
      <c r="BX67" s="759"/>
      <c r="BY67" s="759"/>
      <c r="BZ67" s="759"/>
      <c r="CA67" s="759"/>
      <c r="CB67" s="759"/>
      <c r="CC67" s="759"/>
      <c r="CD67" s="759"/>
      <c r="CE67" s="759"/>
      <c r="CF67" s="759"/>
      <c r="CG67" s="760"/>
      <c r="CH67" s="761"/>
      <c r="CI67" s="762"/>
      <c r="CJ67" s="762"/>
      <c r="CK67" s="762"/>
      <c r="CL67" s="763"/>
      <c r="CM67" s="761"/>
      <c r="CN67" s="762"/>
      <c r="CO67" s="762"/>
      <c r="CP67" s="762"/>
      <c r="CQ67" s="763"/>
      <c r="CR67" s="761"/>
      <c r="CS67" s="762"/>
      <c r="CT67" s="762"/>
      <c r="CU67" s="762"/>
      <c r="CV67" s="763"/>
      <c r="CW67" s="761"/>
      <c r="CX67" s="762"/>
      <c r="CY67" s="762"/>
      <c r="CZ67" s="762"/>
      <c r="DA67" s="763"/>
      <c r="DB67" s="761"/>
      <c r="DC67" s="762"/>
      <c r="DD67" s="762"/>
      <c r="DE67" s="762"/>
      <c r="DF67" s="763"/>
      <c r="DG67" s="761"/>
      <c r="DH67" s="762"/>
      <c r="DI67" s="762"/>
      <c r="DJ67" s="762"/>
      <c r="DK67" s="763"/>
      <c r="DL67" s="761"/>
      <c r="DM67" s="762"/>
      <c r="DN67" s="762"/>
      <c r="DO67" s="762"/>
      <c r="DP67" s="763"/>
      <c r="DQ67" s="761"/>
      <c r="DR67" s="762"/>
      <c r="DS67" s="762"/>
      <c r="DT67" s="762"/>
      <c r="DU67" s="763"/>
      <c r="DV67" s="758"/>
      <c r="DW67" s="759"/>
      <c r="DX67" s="759"/>
      <c r="DY67" s="759"/>
      <c r="DZ67" s="764"/>
      <c r="EA67" s="54"/>
    </row>
    <row r="68" spans="1:131" s="51" customFormat="1" ht="26.25" customHeight="1" x14ac:dyDescent="0.15">
      <c r="A68" s="58">
        <v>1</v>
      </c>
      <c r="B68" s="684" t="s">
        <v>530</v>
      </c>
      <c r="C68" s="685"/>
      <c r="D68" s="685"/>
      <c r="E68" s="685"/>
      <c r="F68" s="685"/>
      <c r="G68" s="685"/>
      <c r="H68" s="685"/>
      <c r="I68" s="685"/>
      <c r="J68" s="685"/>
      <c r="K68" s="685"/>
      <c r="L68" s="685"/>
      <c r="M68" s="685"/>
      <c r="N68" s="685"/>
      <c r="O68" s="685"/>
      <c r="P68" s="686"/>
      <c r="Q68" s="687">
        <v>2144</v>
      </c>
      <c r="R68" s="688"/>
      <c r="S68" s="688"/>
      <c r="T68" s="688"/>
      <c r="U68" s="688"/>
      <c r="V68" s="688">
        <v>2140</v>
      </c>
      <c r="W68" s="688"/>
      <c r="X68" s="688"/>
      <c r="Y68" s="688"/>
      <c r="Z68" s="688"/>
      <c r="AA68" s="688">
        <v>4</v>
      </c>
      <c r="AB68" s="688"/>
      <c r="AC68" s="688"/>
      <c r="AD68" s="688"/>
      <c r="AE68" s="688"/>
      <c r="AF68" s="688">
        <v>4</v>
      </c>
      <c r="AG68" s="688"/>
      <c r="AH68" s="688"/>
      <c r="AI68" s="688"/>
      <c r="AJ68" s="688"/>
      <c r="AK68" s="688">
        <v>14</v>
      </c>
      <c r="AL68" s="688"/>
      <c r="AM68" s="688"/>
      <c r="AN68" s="688"/>
      <c r="AO68" s="688"/>
      <c r="AP68" s="688">
        <v>1049</v>
      </c>
      <c r="AQ68" s="688"/>
      <c r="AR68" s="688"/>
      <c r="AS68" s="688"/>
      <c r="AT68" s="688"/>
      <c r="AU68" s="688">
        <v>326</v>
      </c>
      <c r="AV68" s="688"/>
      <c r="AW68" s="688"/>
      <c r="AX68" s="688"/>
      <c r="AY68" s="688"/>
      <c r="AZ68" s="694"/>
      <c r="BA68" s="694"/>
      <c r="BB68" s="694"/>
      <c r="BC68" s="694"/>
      <c r="BD68" s="695"/>
      <c r="BE68" s="62"/>
      <c r="BF68" s="62"/>
      <c r="BG68" s="62"/>
      <c r="BH68" s="62"/>
      <c r="BI68" s="62"/>
      <c r="BJ68" s="62"/>
      <c r="BK68" s="62"/>
      <c r="BL68" s="62"/>
      <c r="BM68" s="62"/>
      <c r="BN68" s="62"/>
      <c r="BO68" s="62"/>
      <c r="BP68" s="62"/>
      <c r="BQ68" s="59">
        <v>62</v>
      </c>
      <c r="BR68" s="88"/>
      <c r="BS68" s="758"/>
      <c r="BT68" s="759"/>
      <c r="BU68" s="759"/>
      <c r="BV68" s="759"/>
      <c r="BW68" s="759"/>
      <c r="BX68" s="759"/>
      <c r="BY68" s="759"/>
      <c r="BZ68" s="759"/>
      <c r="CA68" s="759"/>
      <c r="CB68" s="759"/>
      <c r="CC68" s="759"/>
      <c r="CD68" s="759"/>
      <c r="CE68" s="759"/>
      <c r="CF68" s="759"/>
      <c r="CG68" s="760"/>
      <c r="CH68" s="761"/>
      <c r="CI68" s="762"/>
      <c r="CJ68" s="762"/>
      <c r="CK68" s="762"/>
      <c r="CL68" s="763"/>
      <c r="CM68" s="761"/>
      <c r="CN68" s="762"/>
      <c r="CO68" s="762"/>
      <c r="CP68" s="762"/>
      <c r="CQ68" s="763"/>
      <c r="CR68" s="761"/>
      <c r="CS68" s="762"/>
      <c r="CT68" s="762"/>
      <c r="CU68" s="762"/>
      <c r="CV68" s="763"/>
      <c r="CW68" s="761"/>
      <c r="CX68" s="762"/>
      <c r="CY68" s="762"/>
      <c r="CZ68" s="762"/>
      <c r="DA68" s="763"/>
      <c r="DB68" s="761"/>
      <c r="DC68" s="762"/>
      <c r="DD68" s="762"/>
      <c r="DE68" s="762"/>
      <c r="DF68" s="763"/>
      <c r="DG68" s="761"/>
      <c r="DH68" s="762"/>
      <c r="DI68" s="762"/>
      <c r="DJ68" s="762"/>
      <c r="DK68" s="763"/>
      <c r="DL68" s="761"/>
      <c r="DM68" s="762"/>
      <c r="DN68" s="762"/>
      <c r="DO68" s="762"/>
      <c r="DP68" s="763"/>
      <c r="DQ68" s="761"/>
      <c r="DR68" s="762"/>
      <c r="DS68" s="762"/>
      <c r="DT68" s="762"/>
      <c r="DU68" s="763"/>
      <c r="DV68" s="758"/>
      <c r="DW68" s="759"/>
      <c r="DX68" s="759"/>
      <c r="DY68" s="759"/>
      <c r="DZ68" s="764"/>
      <c r="EA68" s="54"/>
    </row>
    <row r="69" spans="1:131" s="51" customFormat="1" ht="26.25" customHeight="1" x14ac:dyDescent="0.15">
      <c r="A69" s="59">
        <v>2</v>
      </c>
      <c r="B69" s="700" t="s">
        <v>531</v>
      </c>
      <c r="C69" s="701"/>
      <c r="D69" s="701"/>
      <c r="E69" s="701"/>
      <c r="F69" s="701"/>
      <c r="G69" s="701"/>
      <c r="H69" s="701"/>
      <c r="I69" s="701"/>
      <c r="J69" s="701"/>
      <c r="K69" s="701"/>
      <c r="L69" s="701"/>
      <c r="M69" s="701"/>
      <c r="N69" s="701"/>
      <c r="O69" s="701"/>
      <c r="P69" s="702"/>
      <c r="Q69" s="703">
        <v>22</v>
      </c>
      <c r="R69" s="704"/>
      <c r="S69" s="704"/>
      <c r="T69" s="704"/>
      <c r="U69" s="704"/>
      <c r="V69" s="704">
        <v>22</v>
      </c>
      <c r="W69" s="704"/>
      <c r="X69" s="704"/>
      <c r="Y69" s="704"/>
      <c r="Z69" s="704"/>
      <c r="AA69" s="704">
        <v>0</v>
      </c>
      <c r="AB69" s="704"/>
      <c r="AC69" s="704"/>
      <c r="AD69" s="704"/>
      <c r="AE69" s="704"/>
      <c r="AF69" s="704">
        <v>0</v>
      </c>
      <c r="AG69" s="704"/>
      <c r="AH69" s="704"/>
      <c r="AI69" s="704"/>
      <c r="AJ69" s="704"/>
      <c r="AK69" s="704">
        <v>10</v>
      </c>
      <c r="AL69" s="704"/>
      <c r="AM69" s="704"/>
      <c r="AN69" s="704"/>
      <c r="AO69" s="704"/>
      <c r="AP69" s="704" t="s">
        <v>201</v>
      </c>
      <c r="AQ69" s="704"/>
      <c r="AR69" s="704"/>
      <c r="AS69" s="704"/>
      <c r="AT69" s="704"/>
      <c r="AU69" s="704" t="s">
        <v>201</v>
      </c>
      <c r="AV69" s="704"/>
      <c r="AW69" s="704"/>
      <c r="AX69" s="704"/>
      <c r="AY69" s="704"/>
      <c r="AZ69" s="710"/>
      <c r="BA69" s="710"/>
      <c r="BB69" s="710"/>
      <c r="BC69" s="710"/>
      <c r="BD69" s="711"/>
      <c r="BE69" s="62"/>
      <c r="BF69" s="62"/>
      <c r="BG69" s="62"/>
      <c r="BH69" s="62"/>
      <c r="BI69" s="62"/>
      <c r="BJ69" s="62"/>
      <c r="BK69" s="62"/>
      <c r="BL69" s="62"/>
      <c r="BM69" s="62"/>
      <c r="BN69" s="62"/>
      <c r="BO69" s="62"/>
      <c r="BP69" s="62"/>
      <c r="BQ69" s="59">
        <v>63</v>
      </c>
      <c r="BR69" s="88"/>
      <c r="BS69" s="758"/>
      <c r="BT69" s="759"/>
      <c r="BU69" s="759"/>
      <c r="BV69" s="759"/>
      <c r="BW69" s="759"/>
      <c r="BX69" s="759"/>
      <c r="BY69" s="759"/>
      <c r="BZ69" s="759"/>
      <c r="CA69" s="759"/>
      <c r="CB69" s="759"/>
      <c r="CC69" s="759"/>
      <c r="CD69" s="759"/>
      <c r="CE69" s="759"/>
      <c r="CF69" s="759"/>
      <c r="CG69" s="760"/>
      <c r="CH69" s="761"/>
      <c r="CI69" s="762"/>
      <c r="CJ69" s="762"/>
      <c r="CK69" s="762"/>
      <c r="CL69" s="763"/>
      <c r="CM69" s="761"/>
      <c r="CN69" s="762"/>
      <c r="CO69" s="762"/>
      <c r="CP69" s="762"/>
      <c r="CQ69" s="763"/>
      <c r="CR69" s="761"/>
      <c r="CS69" s="762"/>
      <c r="CT69" s="762"/>
      <c r="CU69" s="762"/>
      <c r="CV69" s="763"/>
      <c r="CW69" s="761"/>
      <c r="CX69" s="762"/>
      <c r="CY69" s="762"/>
      <c r="CZ69" s="762"/>
      <c r="DA69" s="763"/>
      <c r="DB69" s="761"/>
      <c r="DC69" s="762"/>
      <c r="DD69" s="762"/>
      <c r="DE69" s="762"/>
      <c r="DF69" s="763"/>
      <c r="DG69" s="761"/>
      <c r="DH69" s="762"/>
      <c r="DI69" s="762"/>
      <c r="DJ69" s="762"/>
      <c r="DK69" s="763"/>
      <c r="DL69" s="761"/>
      <c r="DM69" s="762"/>
      <c r="DN69" s="762"/>
      <c r="DO69" s="762"/>
      <c r="DP69" s="763"/>
      <c r="DQ69" s="761"/>
      <c r="DR69" s="762"/>
      <c r="DS69" s="762"/>
      <c r="DT69" s="762"/>
      <c r="DU69" s="763"/>
      <c r="DV69" s="758"/>
      <c r="DW69" s="759"/>
      <c r="DX69" s="759"/>
      <c r="DY69" s="759"/>
      <c r="DZ69" s="764"/>
      <c r="EA69" s="54"/>
    </row>
    <row r="70" spans="1:131" s="51" customFormat="1" ht="26.25" customHeight="1" x14ac:dyDescent="0.15">
      <c r="A70" s="59">
        <v>3</v>
      </c>
      <c r="B70" s="700" t="s">
        <v>532</v>
      </c>
      <c r="C70" s="701"/>
      <c r="D70" s="701"/>
      <c r="E70" s="701"/>
      <c r="F70" s="701"/>
      <c r="G70" s="701"/>
      <c r="H70" s="701"/>
      <c r="I70" s="701"/>
      <c r="J70" s="701"/>
      <c r="K70" s="701"/>
      <c r="L70" s="701"/>
      <c r="M70" s="701"/>
      <c r="N70" s="701"/>
      <c r="O70" s="701"/>
      <c r="P70" s="702"/>
      <c r="Q70" s="703">
        <v>3533</v>
      </c>
      <c r="R70" s="704"/>
      <c r="S70" s="704"/>
      <c r="T70" s="704"/>
      <c r="U70" s="704"/>
      <c r="V70" s="704">
        <v>3339</v>
      </c>
      <c r="W70" s="704"/>
      <c r="X70" s="704"/>
      <c r="Y70" s="704"/>
      <c r="Z70" s="704"/>
      <c r="AA70" s="704">
        <v>194</v>
      </c>
      <c r="AB70" s="704"/>
      <c r="AC70" s="704"/>
      <c r="AD70" s="704"/>
      <c r="AE70" s="704"/>
      <c r="AF70" s="704">
        <v>194</v>
      </c>
      <c r="AG70" s="704"/>
      <c r="AH70" s="704"/>
      <c r="AI70" s="704"/>
      <c r="AJ70" s="704"/>
      <c r="AK70" s="704">
        <v>260</v>
      </c>
      <c r="AL70" s="704"/>
      <c r="AM70" s="704"/>
      <c r="AN70" s="704"/>
      <c r="AO70" s="704"/>
      <c r="AP70" s="704">
        <v>1356</v>
      </c>
      <c r="AQ70" s="704"/>
      <c r="AR70" s="704"/>
      <c r="AS70" s="704"/>
      <c r="AT70" s="704"/>
      <c r="AU70" s="704">
        <v>46</v>
      </c>
      <c r="AV70" s="704"/>
      <c r="AW70" s="704"/>
      <c r="AX70" s="704"/>
      <c r="AY70" s="704"/>
      <c r="AZ70" s="710"/>
      <c r="BA70" s="710"/>
      <c r="BB70" s="710"/>
      <c r="BC70" s="710"/>
      <c r="BD70" s="711"/>
      <c r="BE70" s="62"/>
      <c r="BF70" s="62"/>
      <c r="BG70" s="62"/>
      <c r="BH70" s="62"/>
      <c r="BI70" s="62"/>
      <c r="BJ70" s="62"/>
      <c r="BK70" s="62"/>
      <c r="BL70" s="62"/>
      <c r="BM70" s="62"/>
      <c r="BN70" s="62"/>
      <c r="BO70" s="62"/>
      <c r="BP70" s="62"/>
      <c r="BQ70" s="59">
        <v>64</v>
      </c>
      <c r="BR70" s="88"/>
      <c r="BS70" s="758"/>
      <c r="BT70" s="759"/>
      <c r="BU70" s="759"/>
      <c r="BV70" s="759"/>
      <c r="BW70" s="759"/>
      <c r="BX70" s="759"/>
      <c r="BY70" s="759"/>
      <c r="BZ70" s="759"/>
      <c r="CA70" s="759"/>
      <c r="CB70" s="759"/>
      <c r="CC70" s="759"/>
      <c r="CD70" s="759"/>
      <c r="CE70" s="759"/>
      <c r="CF70" s="759"/>
      <c r="CG70" s="760"/>
      <c r="CH70" s="761"/>
      <c r="CI70" s="762"/>
      <c r="CJ70" s="762"/>
      <c r="CK70" s="762"/>
      <c r="CL70" s="763"/>
      <c r="CM70" s="761"/>
      <c r="CN70" s="762"/>
      <c r="CO70" s="762"/>
      <c r="CP70" s="762"/>
      <c r="CQ70" s="763"/>
      <c r="CR70" s="761"/>
      <c r="CS70" s="762"/>
      <c r="CT70" s="762"/>
      <c r="CU70" s="762"/>
      <c r="CV70" s="763"/>
      <c r="CW70" s="761"/>
      <c r="CX70" s="762"/>
      <c r="CY70" s="762"/>
      <c r="CZ70" s="762"/>
      <c r="DA70" s="763"/>
      <c r="DB70" s="761"/>
      <c r="DC70" s="762"/>
      <c r="DD70" s="762"/>
      <c r="DE70" s="762"/>
      <c r="DF70" s="763"/>
      <c r="DG70" s="761"/>
      <c r="DH70" s="762"/>
      <c r="DI70" s="762"/>
      <c r="DJ70" s="762"/>
      <c r="DK70" s="763"/>
      <c r="DL70" s="761"/>
      <c r="DM70" s="762"/>
      <c r="DN70" s="762"/>
      <c r="DO70" s="762"/>
      <c r="DP70" s="763"/>
      <c r="DQ70" s="761"/>
      <c r="DR70" s="762"/>
      <c r="DS70" s="762"/>
      <c r="DT70" s="762"/>
      <c r="DU70" s="763"/>
      <c r="DV70" s="758"/>
      <c r="DW70" s="759"/>
      <c r="DX70" s="759"/>
      <c r="DY70" s="759"/>
      <c r="DZ70" s="764"/>
      <c r="EA70" s="54"/>
    </row>
    <row r="71" spans="1:131" s="51" customFormat="1" ht="26.25" customHeight="1" x14ac:dyDescent="0.15">
      <c r="A71" s="59">
        <v>4</v>
      </c>
      <c r="B71" s="700" t="s">
        <v>533</v>
      </c>
      <c r="C71" s="701"/>
      <c r="D71" s="701"/>
      <c r="E71" s="701"/>
      <c r="F71" s="701"/>
      <c r="G71" s="701"/>
      <c r="H71" s="701"/>
      <c r="I71" s="701"/>
      <c r="J71" s="701"/>
      <c r="K71" s="701"/>
      <c r="L71" s="701"/>
      <c r="M71" s="701"/>
      <c r="N71" s="701"/>
      <c r="O71" s="701"/>
      <c r="P71" s="702"/>
      <c r="Q71" s="703">
        <v>564</v>
      </c>
      <c r="R71" s="704"/>
      <c r="S71" s="704"/>
      <c r="T71" s="704"/>
      <c r="U71" s="704"/>
      <c r="V71" s="704">
        <v>555</v>
      </c>
      <c r="W71" s="704"/>
      <c r="X71" s="704"/>
      <c r="Y71" s="704"/>
      <c r="Z71" s="704"/>
      <c r="AA71" s="704">
        <v>8</v>
      </c>
      <c r="AB71" s="704"/>
      <c r="AC71" s="704"/>
      <c r="AD71" s="704"/>
      <c r="AE71" s="704"/>
      <c r="AF71" s="704">
        <v>8</v>
      </c>
      <c r="AG71" s="704"/>
      <c r="AH71" s="704"/>
      <c r="AI71" s="704"/>
      <c r="AJ71" s="704"/>
      <c r="AK71" s="704" t="s">
        <v>201</v>
      </c>
      <c r="AL71" s="704"/>
      <c r="AM71" s="704"/>
      <c r="AN71" s="704"/>
      <c r="AO71" s="704"/>
      <c r="AP71" s="704" t="s">
        <v>201</v>
      </c>
      <c r="AQ71" s="704"/>
      <c r="AR71" s="704"/>
      <c r="AS71" s="704"/>
      <c r="AT71" s="704"/>
      <c r="AU71" s="704" t="s">
        <v>201</v>
      </c>
      <c r="AV71" s="704"/>
      <c r="AW71" s="704"/>
      <c r="AX71" s="704"/>
      <c r="AY71" s="704"/>
      <c r="AZ71" s="710"/>
      <c r="BA71" s="710"/>
      <c r="BB71" s="710"/>
      <c r="BC71" s="710"/>
      <c r="BD71" s="711"/>
      <c r="BE71" s="62"/>
      <c r="BF71" s="62"/>
      <c r="BG71" s="62"/>
      <c r="BH71" s="62"/>
      <c r="BI71" s="62"/>
      <c r="BJ71" s="62"/>
      <c r="BK71" s="62"/>
      <c r="BL71" s="62"/>
      <c r="BM71" s="62"/>
      <c r="BN71" s="62"/>
      <c r="BO71" s="62"/>
      <c r="BP71" s="62"/>
      <c r="BQ71" s="59">
        <v>65</v>
      </c>
      <c r="BR71" s="88"/>
      <c r="BS71" s="758"/>
      <c r="BT71" s="759"/>
      <c r="BU71" s="759"/>
      <c r="BV71" s="759"/>
      <c r="BW71" s="759"/>
      <c r="BX71" s="759"/>
      <c r="BY71" s="759"/>
      <c r="BZ71" s="759"/>
      <c r="CA71" s="759"/>
      <c r="CB71" s="759"/>
      <c r="CC71" s="759"/>
      <c r="CD71" s="759"/>
      <c r="CE71" s="759"/>
      <c r="CF71" s="759"/>
      <c r="CG71" s="760"/>
      <c r="CH71" s="761"/>
      <c r="CI71" s="762"/>
      <c r="CJ71" s="762"/>
      <c r="CK71" s="762"/>
      <c r="CL71" s="763"/>
      <c r="CM71" s="761"/>
      <c r="CN71" s="762"/>
      <c r="CO71" s="762"/>
      <c r="CP71" s="762"/>
      <c r="CQ71" s="763"/>
      <c r="CR71" s="761"/>
      <c r="CS71" s="762"/>
      <c r="CT71" s="762"/>
      <c r="CU71" s="762"/>
      <c r="CV71" s="763"/>
      <c r="CW71" s="761"/>
      <c r="CX71" s="762"/>
      <c r="CY71" s="762"/>
      <c r="CZ71" s="762"/>
      <c r="DA71" s="763"/>
      <c r="DB71" s="761"/>
      <c r="DC71" s="762"/>
      <c r="DD71" s="762"/>
      <c r="DE71" s="762"/>
      <c r="DF71" s="763"/>
      <c r="DG71" s="761"/>
      <c r="DH71" s="762"/>
      <c r="DI71" s="762"/>
      <c r="DJ71" s="762"/>
      <c r="DK71" s="763"/>
      <c r="DL71" s="761"/>
      <c r="DM71" s="762"/>
      <c r="DN71" s="762"/>
      <c r="DO71" s="762"/>
      <c r="DP71" s="763"/>
      <c r="DQ71" s="761"/>
      <c r="DR71" s="762"/>
      <c r="DS71" s="762"/>
      <c r="DT71" s="762"/>
      <c r="DU71" s="763"/>
      <c r="DV71" s="758"/>
      <c r="DW71" s="759"/>
      <c r="DX71" s="759"/>
      <c r="DY71" s="759"/>
      <c r="DZ71" s="764"/>
      <c r="EA71" s="54"/>
    </row>
    <row r="72" spans="1:131" s="51" customFormat="1" ht="26.25" customHeight="1" x14ac:dyDescent="0.15">
      <c r="A72" s="59">
        <v>5</v>
      </c>
      <c r="B72" s="700" t="s">
        <v>534</v>
      </c>
      <c r="C72" s="701"/>
      <c r="D72" s="701"/>
      <c r="E72" s="701"/>
      <c r="F72" s="701"/>
      <c r="G72" s="701"/>
      <c r="H72" s="701"/>
      <c r="I72" s="701"/>
      <c r="J72" s="701"/>
      <c r="K72" s="701"/>
      <c r="L72" s="701"/>
      <c r="M72" s="701"/>
      <c r="N72" s="701"/>
      <c r="O72" s="701"/>
      <c r="P72" s="702"/>
      <c r="Q72" s="703">
        <v>157482</v>
      </c>
      <c r="R72" s="704"/>
      <c r="S72" s="704"/>
      <c r="T72" s="704"/>
      <c r="U72" s="704"/>
      <c r="V72" s="704">
        <v>154641</v>
      </c>
      <c r="W72" s="704"/>
      <c r="X72" s="704"/>
      <c r="Y72" s="704"/>
      <c r="Z72" s="704"/>
      <c r="AA72" s="704">
        <v>2841</v>
      </c>
      <c r="AB72" s="704"/>
      <c r="AC72" s="704"/>
      <c r="AD72" s="704"/>
      <c r="AE72" s="704"/>
      <c r="AF72" s="704">
        <v>2841</v>
      </c>
      <c r="AG72" s="704"/>
      <c r="AH72" s="704"/>
      <c r="AI72" s="704"/>
      <c r="AJ72" s="704"/>
      <c r="AK72" s="704" t="s">
        <v>201</v>
      </c>
      <c r="AL72" s="704"/>
      <c r="AM72" s="704"/>
      <c r="AN72" s="704"/>
      <c r="AO72" s="704"/>
      <c r="AP72" s="704" t="s">
        <v>201</v>
      </c>
      <c r="AQ72" s="704"/>
      <c r="AR72" s="704"/>
      <c r="AS72" s="704"/>
      <c r="AT72" s="704"/>
      <c r="AU72" s="704" t="s">
        <v>201</v>
      </c>
      <c r="AV72" s="704"/>
      <c r="AW72" s="704"/>
      <c r="AX72" s="704"/>
      <c r="AY72" s="704"/>
      <c r="AZ72" s="710"/>
      <c r="BA72" s="710"/>
      <c r="BB72" s="710"/>
      <c r="BC72" s="710"/>
      <c r="BD72" s="711"/>
      <c r="BE72" s="62"/>
      <c r="BF72" s="62"/>
      <c r="BG72" s="62"/>
      <c r="BH72" s="62"/>
      <c r="BI72" s="62"/>
      <c r="BJ72" s="62"/>
      <c r="BK72" s="62"/>
      <c r="BL72" s="62"/>
      <c r="BM72" s="62"/>
      <c r="BN72" s="62"/>
      <c r="BO72" s="62"/>
      <c r="BP72" s="62"/>
      <c r="BQ72" s="59">
        <v>66</v>
      </c>
      <c r="BR72" s="88"/>
      <c r="BS72" s="758"/>
      <c r="BT72" s="759"/>
      <c r="BU72" s="759"/>
      <c r="BV72" s="759"/>
      <c r="BW72" s="759"/>
      <c r="BX72" s="759"/>
      <c r="BY72" s="759"/>
      <c r="BZ72" s="759"/>
      <c r="CA72" s="759"/>
      <c r="CB72" s="759"/>
      <c r="CC72" s="759"/>
      <c r="CD72" s="759"/>
      <c r="CE72" s="759"/>
      <c r="CF72" s="759"/>
      <c r="CG72" s="760"/>
      <c r="CH72" s="761"/>
      <c r="CI72" s="762"/>
      <c r="CJ72" s="762"/>
      <c r="CK72" s="762"/>
      <c r="CL72" s="763"/>
      <c r="CM72" s="761"/>
      <c r="CN72" s="762"/>
      <c r="CO72" s="762"/>
      <c r="CP72" s="762"/>
      <c r="CQ72" s="763"/>
      <c r="CR72" s="761"/>
      <c r="CS72" s="762"/>
      <c r="CT72" s="762"/>
      <c r="CU72" s="762"/>
      <c r="CV72" s="763"/>
      <c r="CW72" s="761"/>
      <c r="CX72" s="762"/>
      <c r="CY72" s="762"/>
      <c r="CZ72" s="762"/>
      <c r="DA72" s="763"/>
      <c r="DB72" s="761"/>
      <c r="DC72" s="762"/>
      <c r="DD72" s="762"/>
      <c r="DE72" s="762"/>
      <c r="DF72" s="763"/>
      <c r="DG72" s="761"/>
      <c r="DH72" s="762"/>
      <c r="DI72" s="762"/>
      <c r="DJ72" s="762"/>
      <c r="DK72" s="763"/>
      <c r="DL72" s="761"/>
      <c r="DM72" s="762"/>
      <c r="DN72" s="762"/>
      <c r="DO72" s="762"/>
      <c r="DP72" s="763"/>
      <c r="DQ72" s="761"/>
      <c r="DR72" s="762"/>
      <c r="DS72" s="762"/>
      <c r="DT72" s="762"/>
      <c r="DU72" s="763"/>
      <c r="DV72" s="758"/>
      <c r="DW72" s="759"/>
      <c r="DX72" s="759"/>
      <c r="DY72" s="759"/>
      <c r="DZ72" s="764"/>
      <c r="EA72" s="54"/>
    </row>
    <row r="73" spans="1:131" s="51" customFormat="1" ht="26.25" customHeight="1" x14ac:dyDescent="0.15">
      <c r="A73" s="59">
        <v>6</v>
      </c>
      <c r="B73" s="700" t="s">
        <v>419</v>
      </c>
      <c r="C73" s="701"/>
      <c r="D73" s="701"/>
      <c r="E73" s="701"/>
      <c r="F73" s="701"/>
      <c r="G73" s="701"/>
      <c r="H73" s="701"/>
      <c r="I73" s="701"/>
      <c r="J73" s="701"/>
      <c r="K73" s="701"/>
      <c r="L73" s="701"/>
      <c r="M73" s="701"/>
      <c r="N73" s="701"/>
      <c r="O73" s="701"/>
      <c r="P73" s="702"/>
      <c r="Q73" s="703">
        <v>3905</v>
      </c>
      <c r="R73" s="704"/>
      <c r="S73" s="704"/>
      <c r="T73" s="704"/>
      <c r="U73" s="704"/>
      <c r="V73" s="704">
        <v>3303</v>
      </c>
      <c r="W73" s="704"/>
      <c r="X73" s="704"/>
      <c r="Y73" s="704"/>
      <c r="Z73" s="704"/>
      <c r="AA73" s="704">
        <v>602</v>
      </c>
      <c r="AB73" s="704"/>
      <c r="AC73" s="704"/>
      <c r="AD73" s="704"/>
      <c r="AE73" s="704"/>
      <c r="AF73" s="704">
        <v>602</v>
      </c>
      <c r="AG73" s="704"/>
      <c r="AH73" s="704"/>
      <c r="AI73" s="704"/>
      <c r="AJ73" s="704"/>
      <c r="AK73" s="704" t="s">
        <v>201</v>
      </c>
      <c r="AL73" s="704"/>
      <c r="AM73" s="704"/>
      <c r="AN73" s="704"/>
      <c r="AO73" s="704"/>
      <c r="AP73" s="704" t="s">
        <v>201</v>
      </c>
      <c r="AQ73" s="704"/>
      <c r="AR73" s="704"/>
      <c r="AS73" s="704"/>
      <c r="AT73" s="704"/>
      <c r="AU73" s="704" t="s">
        <v>201</v>
      </c>
      <c r="AV73" s="704"/>
      <c r="AW73" s="704"/>
      <c r="AX73" s="704"/>
      <c r="AY73" s="704"/>
      <c r="AZ73" s="710"/>
      <c r="BA73" s="710"/>
      <c r="BB73" s="710"/>
      <c r="BC73" s="710"/>
      <c r="BD73" s="711"/>
      <c r="BE73" s="62"/>
      <c r="BF73" s="62"/>
      <c r="BG73" s="62"/>
      <c r="BH73" s="62"/>
      <c r="BI73" s="62"/>
      <c r="BJ73" s="62"/>
      <c r="BK73" s="62"/>
      <c r="BL73" s="62"/>
      <c r="BM73" s="62"/>
      <c r="BN73" s="62"/>
      <c r="BO73" s="62"/>
      <c r="BP73" s="62"/>
      <c r="BQ73" s="59">
        <v>67</v>
      </c>
      <c r="BR73" s="88"/>
      <c r="BS73" s="758"/>
      <c r="BT73" s="759"/>
      <c r="BU73" s="759"/>
      <c r="BV73" s="759"/>
      <c r="BW73" s="759"/>
      <c r="BX73" s="759"/>
      <c r="BY73" s="759"/>
      <c r="BZ73" s="759"/>
      <c r="CA73" s="759"/>
      <c r="CB73" s="759"/>
      <c r="CC73" s="759"/>
      <c r="CD73" s="759"/>
      <c r="CE73" s="759"/>
      <c r="CF73" s="759"/>
      <c r="CG73" s="760"/>
      <c r="CH73" s="761"/>
      <c r="CI73" s="762"/>
      <c r="CJ73" s="762"/>
      <c r="CK73" s="762"/>
      <c r="CL73" s="763"/>
      <c r="CM73" s="761"/>
      <c r="CN73" s="762"/>
      <c r="CO73" s="762"/>
      <c r="CP73" s="762"/>
      <c r="CQ73" s="763"/>
      <c r="CR73" s="761"/>
      <c r="CS73" s="762"/>
      <c r="CT73" s="762"/>
      <c r="CU73" s="762"/>
      <c r="CV73" s="763"/>
      <c r="CW73" s="761"/>
      <c r="CX73" s="762"/>
      <c r="CY73" s="762"/>
      <c r="CZ73" s="762"/>
      <c r="DA73" s="763"/>
      <c r="DB73" s="761"/>
      <c r="DC73" s="762"/>
      <c r="DD73" s="762"/>
      <c r="DE73" s="762"/>
      <c r="DF73" s="763"/>
      <c r="DG73" s="761"/>
      <c r="DH73" s="762"/>
      <c r="DI73" s="762"/>
      <c r="DJ73" s="762"/>
      <c r="DK73" s="763"/>
      <c r="DL73" s="761"/>
      <c r="DM73" s="762"/>
      <c r="DN73" s="762"/>
      <c r="DO73" s="762"/>
      <c r="DP73" s="763"/>
      <c r="DQ73" s="761"/>
      <c r="DR73" s="762"/>
      <c r="DS73" s="762"/>
      <c r="DT73" s="762"/>
      <c r="DU73" s="763"/>
      <c r="DV73" s="758"/>
      <c r="DW73" s="759"/>
      <c r="DX73" s="759"/>
      <c r="DY73" s="759"/>
      <c r="DZ73" s="764"/>
      <c r="EA73" s="54"/>
    </row>
    <row r="74" spans="1:131" s="51" customFormat="1" ht="26.25" customHeight="1" x14ac:dyDescent="0.15">
      <c r="A74" s="59">
        <v>7</v>
      </c>
      <c r="B74" s="700" t="s">
        <v>217</v>
      </c>
      <c r="C74" s="701"/>
      <c r="D74" s="701"/>
      <c r="E74" s="701"/>
      <c r="F74" s="701"/>
      <c r="G74" s="701"/>
      <c r="H74" s="701"/>
      <c r="I74" s="701"/>
      <c r="J74" s="701"/>
      <c r="K74" s="701"/>
      <c r="L74" s="701"/>
      <c r="M74" s="701"/>
      <c r="N74" s="701"/>
      <c r="O74" s="701"/>
      <c r="P74" s="702"/>
      <c r="Q74" s="703">
        <v>1</v>
      </c>
      <c r="R74" s="704"/>
      <c r="S74" s="704"/>
      <c r="T74" s="704"/>
      <c r="U74" s="704"/>
      <c r="V74" s="704">
        <v>1</v>
      </c>
      <c r="W74" s="704"/>
      <c r="X74" s="704"/>
      <c r="Y74" s="704"/>
      <c r="Z74" s="704"/>
      <c r="AA74" s="704">
        <v>0</v>
      </c>
      <c r="AB74" s="704"/>
      <c r="AC74" s="704"/>
      <c r="AD74" s="704"/>
      <c r="AE74" s="704"/>
      <c r="AF74" s="704">
        <v>0</v>
      </c>
      <c r="AG74" s="704"/>
      <c r="AH74" s="704"/>
      <c r="AI74" s="704"/>
      <c r="AJ74" s="704"/>
      <c r="AK74" s="704" t="s">
        <v>201</v>
      </c>
      <c r="AL74" s="704"/>
      <c r="AM74" s="704"/>
      <c r="AN74" s="704"/>
      <c r="AO74" s="704"/>
      <c r="AP74" s="704" t="s">
        <v>201</v>
      </c>
      <c r="AQ74" s="704"/>
      <c r="AR74" s="704"/>
      <c r="AS74" s="704"/>
      <c r="AT74" s="704"/>
      <c r="AU74" s="704" t="s">
        <v>201</v>
      </c>
      <c r="AV74" s="704"/>
      <c r="AW74" s="704"/>
      <c r="AX74" s="704"/>
      <c r="AY74" s="704"/>
      <c r="AZ74" s="710"/>
      <c r="BA74" s="710"/>
      <c r="BB74" s="710"/>
      <c r="BC74" s="710"/>
      <c r="BD74" s="711"/>
      <c r="BE74" s="62"/>
      <c r="BF74" s="62"/>
      <c r="BG74" s="62"/>
      <c r="BH74" s="62"/>
      <c r="BI74" s="62"/>
      <c r="BJ74" s="62"/>
      <c r="BK74" s="62"/>
      <c r="BL74" s="62"/>
      <c r="BM74" s="62"/>
      <c r="BN74" s="62"/>
      <c r="BO74" s="62"/>
      <c r="BP74" s="62"/>
      <c r="BQ74" s="59">
        <v>68</v>
      </c>
      <c r="BR74" s="88"/>
      <c r="BS74" s="758"/>
      <c r="BT74" s="759"/>
      <c r="BU74" s="759"/>
      <c r="BV74" s="759"/>
      <c r="BW74" s="759"/>
      <c r="BX74" s="759"/>
      <c r="BY74" s="759"/>
      <c r="BZ74" s="759"/>
      <c r="CA74" s="759"/>
      <c r="CB74" s="759"/>
      <c r="CC74" s="759"/>
      <c r="CD74" s="759"/>
      <c r="CE74" s="759"/>
      <c r="CF74" s="759"/>
      <c r="CG74" s="760"/>
      <c r="CH74" s="761"/>
      <c r="CI74" s="762"/>
      <c r="CJ74" s="762"/>
      <c r="CK74" s="762"/>
      <c r="CL74" s="763"/>
      <c r="CM74" s="761"/>
      <c r="CN74" s="762"/>
      <c r="CO74" s="762"/>
      <c r="CP74" s="762"/>
      <c r="CQ74" s="763"/>
      <c r="CR74" s="761"/>
      <c r="CS74" s="762"/>
      <c r="CT74" s="762"/>
      <c r="CU74" s="762"/>
      <c r="CV74" s="763"/>
      <c r="CW74" s="761"/>
      <c r="CX74" s="762"/>
      <c r="CY74" s="762"/>
      <c r="CZ74" s="762"/>
      <c r="DA74" s="763"/>
      <c r="DB74" s="761"/>
      <c r="DC74" s="762"/>
      <c r="DD74" s="762"/>
      <c r="DE74" s="762"/>
      <c r="DF74" s="763"/>
      <c r="DG74" s="761"/>
      <c r="DH74" s="762"/>
      <c r="DI74" s="762"/>
      <c r="DJ74" s="762"/>
      <c r="DK74" s="763"/>
      <c r="DL74" s="761"/>
      <c r="DM74" s="762"/>
      <c r="DN74" s="762"/>
      <c r="DO74" s="762"/>
      <c r="DP74" s="763"/>
      <c r="DQ74" s="761"/>
      <c r="DR74" s="762"/>
      <c r="DS74" s="762"/>
      <c r="DT74" s="762"/>
      <c r="DU74" s="763"/>
      <c r="DV74" s="758"/>
      <c r="DW74" s="759"/>
      <c r="DX74" s="759"/>
      <c r="DY74" s="759"/>
      <c r="DZ74" s="764"/>
      <c r="EA74" s="54"/>
    </row>
    <row r="75" spans="1:131" s="51" customFormat="1" ht="26.25" customHeight="1" x14ac:dyDescent="0.15">
      <c r="A75" s="59">
        <v>8</v>
      </c>
      <c r="B75" s="700" t="s">
        <v>471</v>
      </c>
      <c r="C75" s="701"/>
      <c r="D75" s="701"/>
      <c r="E75" s="701"/>
      <c r="F75" s="701"/>
      <c r="G75" s="701"/>
      <c r="H75" s="701"/>
      <c r="I75" s="701"/>
      <c r="J75" s="701"/>
      <c r="K75" s="701"/>
      <c r="L75" s="701"/>
      <c r="M75" s="701"/>
      <c r="N75" s="701"/>
      <c r="O75" s="701"/>
      <c r="P75" s="702"/>
      <c r="Q75" s="712">
        <v>171</v>
      </c>
      <c r="R75" s="707"/>
      <c r="S75" s="707"/>
      <c r="T75" s="707"/>
      <c r="U75" s="709"/>
      <c r="V75" s="705">
        <v>167</v>
      </c>
      <c r="W75" s="707"/>
      <c r="X75" s="707"/>
      <c r="Y75" s="707"/>
      <c r="Z75" s="709"/>
      <c r="AA75" s="705">
        <v>4</v>
      </c>
      <c r="AB75" s="707"/>
      <c r="AC75" s="707"/>
      <c r="AD75" s="707"/>
      <c r="AE75" s="709"/>
      <c r="AF75" s="705">
        <v>4</v>
      </c>
      <c r="AG75" s="707"/>
      <c r="AH75" s="707"/>
      <c r="AI75" s="707"/>
      <c r="AJ75" s="709"/>
      <c r="AK75" s="704" t="s">
        <v>201</v>
      </c>
      <c r="AL75" s="704"/>
      <c r="AM75" s="704"/>
      <c r="AN75" s="704"/>
      <c r="AO75" s="704"/>
      <c r="AP75" s="704" t="s">
        <v>201</v>
      </c>
      <c r="AQ75" s="704"/>
      <c r="AR75" s="704"/>
      <c r="AS75" s="704"/>
      <c r="AT75" s="704"/>
      <c r="AU75" s="704" t="s">
        <v>201</v>
      </c>
      <c r="AV75" s="704"/>
      <c r="AW75" s="704"/>
      <c r="AX75" s="704"/>
      <c r="AY75" s="704"/>
      <c r="AZ75" s="710"/>
      <c r="BA75" s="710"/>
      <c r="BB75" s="710"/>
      <c r="BC75" s="710"/>
      <c r="BD75" s="711"/>
      <c r="BE75" s="62"/>
      <c r="BF75" s="62"/>
      <c r="BG75" s="62"/>
      <c r="BH75" s="62"/>
      <c r="BI75" s="62"/>
      <c r="BJ75" s="62"/>
      <c r="BK75" s="62"/>
      <c r="BL75" s="62"/>
      <c r="BM75" s="62"/>
      <c r="BN75" s="62"/>
      <c r="BO75" s="62"/>
      <c r="BP75" s="62"/>
      <c r="BQ75" s="59">
        <v>69</v>
      </c>
      <c r="BR75" s="88"/>
      <c r="BS75" s="758"/>
      <c r="BT75" s="759"/>
      <c r="BU75" s="759"/>
      <c r="BV75" s="759"/>
      <c r="BW75" s="759"/>
      <c r="BX75" s="759"/>
      <c r="BY75" s="759"/>
      <c r="BZ75" s="759"/>
      <c r="CA75" s="759"/>
      <c r="CB75" s="759"/>
      <c r="CC75" s="759"/>
      <c r="CD75" s="759"/>
      <c r="CE75" s="759"/>
      <c r="CF75" s="759"/>
      <c r="CG75" s="760"/>
      <c r="CH75" s="761"/>
      <c r="CI75" s="762"/>
      <c r="CJ75" s="762"/>
      <c r="CK75" s="762"/>
      <c r="CL75" s="763"/>
      <c r="CM75" s="761"/>
      <c r="CN75" s="762"/>
      <c r="CO75" s="762"/>
      <c r="CP75" s="762"/>
      <c r="CQ75" s="763"/>
      <c r="CR75" s="761"/>
      <c r="CS75" s="762"/>
      <c r="CT75" s="762"/>
      <c r="CU75" s="762"/>
      <c r="CV75" s="763"/>
      <c r="CW75" s="761"/>
      <c r="CX75" s="762"/>
      <c r="CY75" s="762"/>
      <c r="CZ75" s="762"/>
      <c r="DA75" s="763"/>
      <c r="DB75" s="761"/>
      <c r="DC75" s="762"/>
      <c r="DD75" s="762"/>
      <c r="DE75" s="762"/>
      <c r="DF75" s="763"/>
      <c r="DG75" s="761"/>
      <c r="DH75" s="762"/>
      <c r="DI75" s="762"/>
      <c r="DJ75" s="762"/>
      <c r="DK75" s="763"/>
      <c r="DL75" s="761"/>
      <c r="DM75" s="762"/>
      <c r="DN75" s="762"/>
      <c r="DO75" s="762"/>
      <c r="DP75" s="763"/>
      <c r="DQ75" s="761"/>
      <c r="DR75" s="762"/>
      <c r="DS75" s="762"/>
      <c r="DT75" s="762"/>
      <c r="DU75" s="763"/>
      <c r="DV75" s="758"/>
      <c r="DW75" s="759"/>
      <c r="DX75" s="759"/>
      <c r="DY75" s="759"/>
      <c r="DZ75" s="764"/>
      <c r="EA75" s="54"/>
    </row>
    <row r="76" spans="1:131" s="51" customFormat="1" ht="26.25" customHeight="1" x14ac:dyDescent="0.15">
      <c r="A76" s="59">
        <v>9</v>
      </c>
      <c r="B76" s="700" t="s">
        <v>535</v>
      </c>
      <c r="C76" s="701"/>
      <c r="D76" s="701"/>
      <c r="E76" s="701"/>
      <c r="F76" s="701"/>
      <c r="G76" s="701"/>
      <c r="H76" s="701"/>
      <c r="I76" s="701"/>
      <c r="J76" s="701"/>
      <c r="K76" s="701"/>
      <c r="L76" s="701"/>
      <c r="M76" s="701"/>
      <c r="N76" s="701"/>
      <c r="O76" s="701"/>
      <c r="P76" s="702"/>
      <c r="Q76" s="712">
        <v>6</v>
      </c>
      <c r="R76" s="707"/>
      <c r="S76" s="707"/>
      <c r="T76" s="707"/>
      <c r="U76" s="709"/>
      <c r="V76" s="705">
        <v>1</v>
      </c>
      <c r="W76" s="707"/>
      <c r="X76" s="707"/>
      <c r="Y76" s="707"/>
      <c r="Z76" s="709"/>
      <c r="AA76" s="705">
        <v>5</v>
      </c>
      <c r="AB76" s="707"/>
      <c r="AC76" s="707"/>
      <c r="AD76" s="707"/>
      <c r="AE76" s="709"/>
      <c r="AF76" s="705">
        <v>5</v>
      </c>
      <c r="AG76" s="707"/>
      <c r="AH76" s="707"/>
      <c r="AI76" s="707"/>
      <c r="AJ76" s="709"/>
      <c r="AK76" s="704" t="s">
        <v>201</v>
      </c>
      <c r="AL76" s="704"/>
      <c r="AM76" s="704"/>
      <c r="AN76" s="704"/>
      <c r="AO76" s="704"/>
      <c r="AP76" s="704" t="s">
        <v>201</v>
      </c>
      <c r="AQ76" s="704"/>
      <c r="AR76" s="704"/>
      <c r="AS76" s="704"/>
      <c r="AT76" s="704"/>
      <c r="AU76" s="704" t="s">
        <v>201</v>
      </c>
      <c r="AV76" s="704"/>
      <c r="AW76" s="704"/>
      <c r="AX76" s="704"/>
      <c r="AY76" s="704"/>
      <c r="AZ76" s="710"/>
      <c r="BA76" s="710"/>
      <c r="BB76" s="710"/>
      <c r="BC76" s="710"/>
      <c r="BD76" s="711"/>
      <c r="BE76" s="62"/>
      <c r="BF76" s="62"/>
      <c r="BG76" s="62"/>
      <c r="BH76" s="62"/>
      <c r="BI76" s="62"/>
      <c r="BJ76" s="62"/>
      <c r="BK76" s="62"/>
      <c r="BL76" s="62"/>
      <c r="BM76" s="62"/>
      <c r="BN76" s="62"/>
      <c r="BO76" s="62"/>
      <c r="BP76" s="62"/>
      <c r="BQ76" s="59">
        <v>70</v>
      </c>
      <c r="BR76" s="88"/>
      <c r="BS76" s="758"/>
      <c r="BT76" s="759"/>
      <c r="BU76" s="759"/>
      <c r="BV76" s="759"/>
      <c r="BW76" s="759"/>
      <c r="BX76" s="759"/>
      <c r="BY76" s="759"/>
      <c r="BZ76" s="759"/>
      <c r="CA76" s="759"/>
      <c r="CB76" s="759"/>
      <c r="CC76" s="759"/>
      <c r="CD76" s="759"/>
      <c r="CE76" s="759"/>
      <c r="CF76" s="759"/>
      <c r="CG76" s="760"/>
      <c r="CH76" s="761"/>
      <c r="CI76" s="762"/>
      <c r="CJ76" s="762"/>
      <c r="CK76" s="762"/>
      <c r="CL76" s="763"/>
      <c r="CM76" s="761"/>
      <c r="CN76" s="762"/>
      <c r="CO76" s="762"/>
      <c r="CP76" s="762"/>
      <c r="CQ76" s="763"/>
      <c r="CR76" s="761"/>
      <c r="CS76" s="762"/>
      <c r="CT76" s="762"/>
      <c r="CU76" s="762"/>
      <c r="CV76" s="763"/>
      <c r="CW76" s="761"/>
      <c r="CX76" s="762"/>
      <c r="CY76" s="762"/>
      <c r="CZ76" s="762"/>
      <c r="DA76" s="763"/>
      <c r="DB76" s="761"/>
      <c r="DC76" s="762"/>
      <c r="DD76" s="762"/>
      <c r="DE76" s="762"/>
      <c r="DF76" s="763"/>
      <c r="DG76" s="761"/>
      <c r="DH76" s="762"/>
      <c r="DI76" s="762"/>
      <c r="DJ76" s="762"/>
      <c r="DK76" s="763"/>
      <c r="DL76" s="761"/>
      <c r="DM76" s="762"/>
      <c r="DN76" s="762"/>
      <c r="DO76" s="762"/>
      <c r="DP76" s="763"/>
      <c r="DQ76" s="761"/>
      <c r="DR76" s="762"/>
      <c r="DS76" s="762"/>
      <c r="DT76" s="762"/>
      <c r="DU76" s="763"/>
      <c r="DV76" s="758"/>
      <c r="DW76" s="759"/>
      <c r="DX76" s="759"/>
      <c r="DY76" s="759"/>
      <c r="DZ76" s="764"/>
      <c r="EA76" s="54"/>
    </row>
    <row r="77" spans="1:131" s="51" customFormat="1" ht="26.25" customHeight="1" x14ac:dyDescent="0.15">
      <c r="A77" s="59">
        <v>10</v>
      </c>
      <c r="B77" s="700" t="s">
        <v>536</v>
      </c>
      <c r="C77" s="701"/>
      <c r="D77" s="701"/>
      <c r="E77" s="701"/>
      <c r="F77" s="701"/>
      <c r="G77" s="701"/>
      <c r="H77" s="701"/>
      <c r="I77" s="701"/>
      <c r="J77" s="701"/>
      <c r="K77" s="701"/>
      <c r="L77" s="701"/>
      <c r="M77" s="701"/>
      <c r="N77" s="701"/>
      <c r="O77" s="701"/>
      <c r="P77" s="702"/>
      <c r="Q77" s="712">
        <v>0</v>
      </c>
      <c r="R77" s="707"/>
      <c r="S77" s="707"/>
      <c r="T77" s="707"/>
      <c r="U77" s="709"/>
      <c r="V77" s="705">
        <v>0</v>
      </c>
      <c r="W77" s="707"/>
      <c r="X77" s="707"/>
      <c r="Y77" s="707"/>
      <c r="Z77" s="709"/>
      <c r="AA77" s="705">
        <v>0</v>
      </c>
      <c r="AB77" s="707"/>
      <c r="AC77" s="707"/>
      <c r="AD77" s="707"/>
      <c r="AE77" s="709"/>
      <c r="AF77" s="705">
        <v>0</v>
      </c>
      <c r="AG77" s="707"/>
      <c r="AH77" s="707"/>
      <c r="AI77" s="707"/>
      <c r="AJ77" s="709"/>
      <c r="AK77" s="704" t="s">
        <v>201</v>
      </c>
      <c r="AL77" s="704"/>
      <c r="AM77" s="704"/>
      <c r="AN77" s="704"/>
      <c r="AO77" s="704"/>
      <c r="AP77" s="704" t="s">
        <v>201</v>
      </c>
      <c r="AQ77" s="704"/>
      <c r="AR77" s="704"/>
      <c r="AS77" s="704"/>
      <c r="AT77" s="704"/>
      <c r="AU77" s="704" t="s">
        <v>201</v>
      </c>
      <c r="AV77" s="704"/>
      <c r="AW77" s="704"/>
      <c r="AX77" s="704"/>
      <c r="AY77" s="704"/>
      <c r="AZ77" s="710"/>
      <c r="BA77" s="710"/>
      <c r="BB77" s="710"/>
      <c r="BC77" s="710"/>
      <c r="BD77" s="711"/>
      <c r="BE77" s="62"/>
      <c r="BF77" s="62"/>
      <c r="BG77" s="62"/>
      <c r="BH77" s="62"/>
      <c r="BI77" s="62"/>
      <c r="BJ77" s="62"/>
      <c r="BK77" s="62"/>
      <c r="BL77" s="62"/>
      <c r="BM77" s="62"/>
      <c r="BN77" s="62"/>
      <c r="BO77" s="62"/>
      <c r="BP77" s="62"/>
      <c r="BQ77" s="59">
        <v>71</v>
      </c>
      <c r="BR77" s="88"/>
      <c r="BS77" s="758"/>
      <c r="BT77" s="759"/>
      <c r="BU77" s="759"/>
      <c r="BV77" s="759"/>
      <c r="BW77" s="759"/>
      <c r="BX77" s="759"/>
      <c r="BY77" s="759"/>
      <c r="BZ77" s="759"/>
      <c r="CA77" s="759"/>
      <c r="CB77" s="759"/>
      <c r="CC77" s="759"/>
      <c r="CD77" s="759"/>
      <c r="CE77" s="759"/>
      <c r="CF77" s="759"/>
      <c r="CG77" s="760"/>
      <c r="CH77" s="761"/>
      <c r="CI77" s="762"/>
      <c r="CJ77" s="762"/>
      <c r="CK77" s="762"/>
      <c r="CL77" s="763"/>
      <c r="CM77" s="761"/>
      <c r="CN77" s="762"/>
      <c r="CO77" s="762"/>
      <c r="CP77" s="762"/>
      <c r="CQ77" s="763"/>
      <c r="CR77" s="761"/>
      <c r="CS77" s="762"/>
      <c r="CT77" s="762"/>
      <c r="CU77" s="762"/>
      <c r="CV77" s="763"/>
      <c r="CW77" s="761"/>
      <c r="CX77" s="762"/>
      <c r="CY77" s="762"/>
      <c r="CZ77" s="762"/>
      <c r="DA77" s="763"/>
      <c r="DB77" s="761"/>
      <c r="DC77" s="762"/>
      <c r="DD77" s="762"/>
      <c r="DE77" s="762"/>
      <c r="DF77" s="763"/>
      <c r="DG77" s="761"/>
      <c r="DH77" s="762"/>
      <c r="DI77" s="762"/>
      <c r="DJ77" s="762"/>
      <c r="DK77" s="763"/>
      <c r="DL77" s="761"/>
      <c r="DM77" s="762"/>
      <c r="DN77" s="762"/>
      <c r="DO77" s="762"/>
      <c r="DP77" s="763"/>
      <c r="DQ77" s="761"/>
      <c r="DR77" s="762"/>
      <c r="DS77" s="762"/>
      <c r="DT77" s="762"/>
      <c r="DU77" s="763"/>
      <c r="DV77" s="758"/>
      <c r="DW77" s="759"/>
      <c r="DX77" s="759"/>
      <c r="DY77" s="759"/>
      <c r="DZ77" s="764"/>
      <c r="EA77" s="54"/>
    </row>
    <row r="78" spans="1:131" s="51" customFormat="1" ht="26.25" customHeight="1" x14ac:dyDescent="0.15">
      <c r="A78" s="59">
        <v>11</v>
      </c>
      <c r="B78" s="700"/>
      <c r="C78" s="701"/>
      <c r="D78" s="701"/>
      <c r="E78" s="701"/>
      <c r="F78" s="701"/>
      <c r="G78" s="701"/>
      <c r="H78" s="701"/>
      <c r="I78" s="701"/>
      <c r="J78" s="701"/>
      <c r="K78" s="701"/>
      <c r="L78" s="701"/>
      <c r="M78" s="701"/>
      <c r="N78" s="701"/>
      <c r="O78" s="701"/>
      <c r="P78" s="702"/>
      <c r="Q78" s="703"/>
      <c r="R78" s="704"/>
      <c r="S78" s="704"/>
      <c r="T78" s="704"/>
      <c r="U78" s="704"/>
      <c r="V78" s="704"/>
      <c r="W78" s="704"/>
      <c r="X78" s="704"/>
      <c r="Y78" s="704"/>
      <c r="Z78" s="704"/>
      <c r="AA78" s="704"/>
      <c r="AB78" s="704"/>
      <c r="AC78" s="704"/>
      <c r="AD78" s="704"/>
      <c r="AE78" s="704"/>
      <c r="AF78" s="704"/>
      <c r="AG78" s="704"/>
      <c r="AH78" s="704"/>
      <c r="AI78" s="704"/>
      <c r="AJ78" s="704"/>
      <c r="AK78" s="704"/>
      <c r="AL78" s="704"/>
      <c r="AM78" s="704"/>
      <c r="AN78" s="704"/>
      <c r="AO78" s="704"/>
      <c r="AP78" s="704"/>
      <c r="AQ78" s="704"/>
      <c r="AR78" s="704"/>
      <c r="AS78" s="704"/>
      <c r="AT78" s="704"/>
      <c r="AU78" s="704"/>
      <c r="AV78" s="704"/>
      <c r="AW78" s="704"/>
      <c r="AX78" s="704"/>
      <c r="AY78" s="704"/>
      <c r="AZ78" s="710"/>
      <c r="BA78" s="710"/>
      <c r="BB78" s="710"/>
      <c r="BC78" s="710"/>
      <c r="BD78" s="711"/>
      <c r="BE78" s="62"/>
      <c r="BF78" s="62"/>
      <c r="BG78" s="62"/>
      <c r="BH78" s="62"/>
      <c r="BI78" s="62"/>
      <c r="BJ78" s="54"/>
      <c r="BK78" s="54"/>
      <c r="BL78" s="54"/>
      <c r="BM78" s="54"/>
      <c r="BN78" s="54"/>
      <c r="BO78" s="62"/>
      <c r="BP78" s="62"/>
      <c r="BQ78" s="59">
        <v>72</v>
      </c>
      <c r="BR78" s="88"/>
      <c r="BS78" s="758"/>
      <c r="BT78" s="759"/>
      <c r="BU78" s="759"/>
      <c r="BV78" s="759"/>
      <c r="BW78" s="759"/>
      <c r="BX78" s="759"/>
      <c r="BY78" s="759"/>
      <c r="BZ78" s="759"/>
      <c r="CA78" s="759"/>
      <c r="CB78" s="759"/>
      <c r="CC78" s="759"/>
      <c r="CD78" s="759"/>
      <c r="CE78" s="759"/>
      <c r="CF78" s="759"/>
      <c r="CG78" s="760"/>
      <c r="CH78" s="761"/>
      <c r="CI78" s="762"/>
      <c r="CJ78" s="762"/>
      <c r="CK78" s="762"/>
      <c r="CL78" s="763"/>
      <c r="CM78" s="761"/>
      <c r="CN78" s="762"/>
      <c r="CO78" s="762"/>
      <c r="CP78" s="762"/>
      <c r="CQ78" s="763"/>
      <c r="CR78" s="761"/>
      <c r="CS78" s="762"/>
      <c r="CT78" s="762"/>
      <c r="CU78" s="762"/>
      <c r="CV78" s="763"/>
      <c r="CW78" s="761"/>
      <c r="CX78" s="762"/>
      <c r="CY78" s="762"/>
      <c r="CZ78" s="762"/>
      <c r="DA78" s="763"/>
      <c r="DB78" s="761"/>
      <c r="DC78" s="762"/>
      <c r="DD78" s="762"/>
      <c r="DE78" s="762"/>
      <c r="DF78" s="763"/>
      <c r="DG78" s="761"/>
      <c r="DH78" s="762"/>
      <c r="DI78" s="762"/>
      <c r="DJ78" s="762"/>
      <c r="DK78" s="763"/>
      <c r="DL78" s="761"/>
      <c r="DM78" s="762"/>
      <c r="DN78" s="762"/>
      <c r="DO78" s="762"/>
      <c r="DP78" s="763"/>
      <c r="DQ78" s="761"/>
      <c r="DR78" s="762"/>
      <c r="DS78" s="762"/>
      <c r="DT78" s="762"/>
      <c r="DU78" s="763"/>
      <c r="DV78" s="758"/>
      <c r="DW78" s="759"/>
      <c r="DX78" s="759"/>
      <c r="DY78" s="759"/>
      <c r="DZ78" s="764"/>
      <c r="EA78" s="54"/>
    </row>
    <row r="79" spans="1:131" s="51" customFormat="1" ht="26.25" customHeight="1" x14ac:dyDescent="0.15">
      <c r="A79" s="59">
        <v>12</v>
      </c>
      <c r="B79" s="700"/>
      <c r="C79" s="701"/>
      <c r="D79" s="701"/>
      <c r="E79" s="701"/>
      <c r="F79" s="701"/>
      <c r="G79" s="701"/>
      <c r="H79" s="701"/>
      <c r="I79" s="701"/>
      <c r="J79" s="701"/>
      <c r="K79" s="701"/>
      <c r="L79" s="701"/>
      <c r="M79" s="701"/>
      <c r="N79" s="701"/>
      <c r="O79" s="701"/>
      <c r="P79" s="702"/>
      <c r="Q79" s="703"/>
      <c r="R79" s="704"/>
      <c r="S79" s="704"/>
      <c r="T79" s="704"/>
      <c r="U79" s="704"/>
      <c r="V79" s="704"/>
      <c r="W79" s="704"/>
      <c r="X79" s="704"/>
      <c r="Y79" s="704"/>
      <c r="Z79" s="704"/>
      <c r="AA79" s="704"/>
      <c r="AB79" s="704"/>
      <c r="AC79" s="704"/>
      <c r="AD79" s="704"/>
      <c r="AE79" s="704"/>
      <c r="AF79" s="704"/>
      <c r="AG79" s="704"/>
      <c r="AH79" s="704"/>
      <c r="AI79" s="704"/>
      <c r="AJ79" s="704"/>
      <c r="AK79" s="704"/>
      <c r="AL79" s="704"/>
      <c r="AM79" s="704"/>
      <c r="AN79" s="704"/>
      <c r="AO79" s="704"/>
      <c r="AP79" s="704"/>
      <c r="AQ79" s="704"/>
      <c r="AR79" s="704"/>
      <c r="AS79" s="704"/>
      <c r="AT79" s="704"/>
      <c r="AU79" s="704"/>
      <c r="AV79" s="704"/>
      <c r="AW79" s="704"/>
      <c r="AX79" s="704"/>
      <c r="AY79" s="704"/>
      <c r="AZ79" s="710"/>
      <c r="BA79" s="710"/>
      <c r="BB79" s="710"/>
      <c r="BC79" s="710"/>
      <c r="BD79" s="711"/>
      <c r="BE79" s="62"/>
      <c r="BF79" s="62"/>
      <c r="BG79" s="62"/>
      <c r="BH79" s="62"/>
      <c r="BI79" s="62"/>
      <c r="BJ79" s="54"/>
      <c r="BK79" s="54"/>
      <c r="BL79" s="54"/>
      <c r="BM79" s="54"/>
      <c r="BN79" s="54"/>
      <c r="BO79" s="62"/>
      <c r="BP79" s="62"/>
      <c r="BQ79" s="59">
        <v>73</v>
      </c>
      <c r="BR79" s="88"/>
      <c r="BS79" s="758"/>
      <c r="BT79" s="759"/>
      <c r="BU79" s="759"/>
      <c r="BV79" s="759"/>
      <c r="BW79" s="759"/>
      <c r="BX79" s="759"/>
      <c r="BY79" s="759"/>
      <c r="BZ79" s="759"/>
      <c r="CA79" s="759"/>
      <c r="CB79" s="759"/>
      <c r="CC79" s="759"/>
      <c r="CD79" s="759"/>
      <c r="CE79" s="759"/>
      <c r="CF79" s="759"/>
      <c r="CG79" s="760"/>
      <c r="CH79" s="761"/>
      <c r="CI79" s="762"/>
      <c r="CJ79" s="762"/>
      <c r="CK79" s="762"/>
      <c r="CL79" s="763"/>
      <c r="CM79" s="761"/>
      <c r="CN79" s="762"/>
      <c r="CO79" s="762"/>
      <c r="CP79" s="762"/>
      <c r="CQ79" s="763"/>
      <c r="CR79" s="761"/>
      <c r="CS79" s="762"/>
      <c r="CT79" s="762"/>
      <c r="CU79" s="762"/>
      <c r="CV79" s="763"/>
      <c r="CW79" s="761"/>
      <c r="CX79" s="762"/>
      <c r="CY79" s="762"/>
      <c r="CZ79" s="762"/>
      <c r="DA79" s="763"/>
      <c r="DB79" s="761"/>
      <c r="DC79" s="762"/>
      <c r="DD79" s="762"/>
      <c r="DE79" s="762"/>
      <c r="DF79" s="763"/>
      <c r="DG79" s="761"/>
      <c r="DH79" s="762"/>
      <c r="DI79" s="762"/>
      <c r="DJ79" s="762"/>
      <c r="DK79" s="763"/>
      <c r="DL79" s="761"/>
      <c r="DM79" s="762"/>
      <c r="DN79" s="762"/>
      <c r="DO79" s="762"/>
      <c r="DP79" s="763"/>
      <c r="DQ79" s="761"/>
      <c r="DR79" s="762"/>
      <c r="DS79" s="762"/>
      <c r="DT79" s="762"/>
      <c r="DU79" s="763"/>
      <c r="DV79" s="758"/>
      <c r="DW79" s="759"/>
      <c r="DX79" s="759"/>
      <c r="DY79" s="759"/>
      <c r="DZ79" s="764"/>
      <c r="EA79" s="54"/>
    </row>
    <row r="80" spans="1:131" s="51" customFormat="1" ht="26.25" customHeight="1" x14ac:dyDescent="0.15">
      <c r="A80" s="59">
        <v>13</v>
      </c>
      <c r="B80" s="700"/>
      <c r="C80" s="701"/>
      <c r="D80" s="701"/>
      <c r="E80" s="701"/>
      <c r="F80" s="701"/>
      <c r="G80" s="701"/>
      <c r="H80" s="701"/>
      <c r="I80" s="701"/>
      <c r="J80" s="701"/>
      <c r="K80" s="701"/>
      <c r="L80" s="701"/>
      <c r="M80" s="701"/>
      <c r="N80" s="701"/>
      <c r="O80" s="701"/>
      <c r="P80" s="702"/>
      <c r="Q80" s="703"/>
      <c r="R80" s="704"/>
      <c r="S80" s="704"/>
      <c r="T80" s="704"/>
      <c r="U80" s="704"/>
      <c r="V80" s="704"/>
      <c r="W80" s="704"/>
      <c r="X80" s="704"/>
      <c r="Y80" s="704"/>
      <c r="Z80" s="704"/>
      <c r="AA80" s="704"/>
      <c r="AB80" s="704"/>
      <c r="AC80" s="704"/>
      <c r="AD80" s="704"/>
      <c r="AE80" s="704"/>
      <c r="AF80" s="704"/>
      <c r="AG80" s="704"/>
      <c r="AH80" s="704"/>
      <c r="AI80" s="704"/>
      <c r="AJ80" s="704"/>
      <c r="AK80" s="704"/>
      <c r="AL80" s="704"/>
      <c r="AM80" s="704"/>
      <c r="AN80" s="704"/>
      <c r="AO80" s="704"/>
      <c r="AP80" s="704"/>
      <c r="AQ80" s="704"/>
      <c r="AR80" s="704"/>
      <c r="AS80" s="704"/>
      <c r="AT80" s="704"/>
      <c r="AU80" s="704"/>
      <c r="AV80" s="704"/>
      <c r="AW80" s="704"/>
      <c r="AX80" s="704"/>
      <c r="AY80" s="704"/>
      <c r="AZ80" s="710"/>
      <c r="BA80" s="710"/>
      <c r="BB80" s="710"/>
      <c r="BC80" s="710"/>
      <c r="BD80" s="711"/>
      <c r="BE80" s="62"/>
      <c r="BF80" s="62"/>
      <c r="BG80" s="62"/>
      <c r="BH80" s="62"/>
      <c r="BI80" s="62"/>
      <c r="BJ80" s="62"/>
      <c r="BK80" s="62"/>
      <c r="BL80" s="62"/>
      <c r="BM80" s="62"/>
      <c r="BN80" s="62"/>
      <c r="BO80" s="62"/>
      <c r="BP80" s="62"/>
      <c r="BQ80" s="59">
        <v>74</v>
      </c>
      <c r="BR80" s="88"/>
      <c r="BS80" s="758"/>
      <c r="BT80" s="759"/>
      <c r="BU80" s="759"/>
      <c r="BV80" s="759"/>
      <c r="BW80" s="759"/>
      <c r="BX80" s="759"/>
      <c r="BY80" s="759"/>
      <c r="BZ80" s="759"/>
      <c r="CA80" s="759"/>
      <c r="CB80" s="759"/>
      <c r="CC80" s="759"/>
      <c r="CD80" s="759"/>
      <c r="CE80" s="759"/>
      <c r="CF80" s="759"/>
      <c r="CG80" s="760"/>
      <c r="CH80" s="761"/>
      <c r="CI80" s="762"/>
      <c r="CJ80" s="762"/>
      <c r="CK80" s="762"/>
      <c r="CL80" s="763"/>
      <c r="CM80" s="761"/>
      <c r="CN80" s="762"/>
      <c r="CO80" s="762"/>
      <c r="CP80" s="762"/>
      <c r="CQ80" s="763"/>
      <c r="CR80" s="761"/>
      <c r="CS80" s="762"/>
      <c r="CT80" s="762"/>
      <c r="CU80" s="762"/>
      <c r="CV80" s="763"/>
      <c r="CW80" s="761"/>
      <c r="CX80" s="762"/>
      <c r="CY80" s="762"/>
      <c r="CZ80" s="762"/>
      <c r="DA80" s="763"/>
      <c r="DB80" s="761"/>
      <c r="DC80" s="762"/>
      <c r="DD80" s="762"/>
      <c r="DE80" s="762"/>
      <c r="DF80" s="763"/>
      <c r="DG80" s="761"/>
      <c r="DH80" s="762"/>
      <c r="DI80" s="762"/>
      <c r="DJ80" s="762"/>
      <c r="DK80" s="763"/>
      <c r="DL80" s="761"/>
      <c r="DM80" s="762"/>
      <c r="DN80" s="762"/>
      <c r="DO80" s="762"/>
      <c r="DP80" s="763"/>
      <c r="DQ80" s="761"/>
      <c r="DR80" s="762"/>
      <c r="DS80" s="762"/>
      <c r="DT80" s="762"/>
      <c r="DU80" s="763"/>
      <c r="DV80" s="758"/>
      <c r="DW80" s="759"/>
      <c r="DX80" s="759"/>
      <c r="DY80" s="759"/>
      <c r="DZ80" s="764"/>
      <c r="EA80" s="54"/>
    </row>
    <row r="81" spans="1:131" s="51" customFormat="1" ht="26.25" customHeight="1" x14ac:dyDescent="0.15">
      <c r="A81" s="59">
        <v>14</v>
      </c>
      <c r="B81" s="700"/>
      <c r="C81" s="701"/>
      <c r="D81" s="701"/>
      <c r="E81" s="701"/>
      <c r="F81" s="701"/>
      <c r="G81" s="701"/>
      <c r="H81" s="701"/>
      <c r="I81" s="701"/>
      <c r="J81" s="701"/>
      <c r="K81" s="701"/>
      <c r="L81" s="701"/>
      <c r="M81" s="701"/>
      <c r="N81" s="701"/>
      <c r="O81" s="701"/>
      <c r="P81" s="702"/>
      <c r="Q81" s="703"/>
      <c r="R81" s="704"/>
      <c r="S81" s="704"/>
      <c r="T81" s="704"/>
      <c r="U81" s="704"/>
      <c r="V81" s="704"/>
      <c r="W81" s="704"/>
      <c r="X81" s="704"/>
      <c r="Y81" s="704"/>
      <c r="Z81" s="704"/>
      <c r="AA81" s="704"/>
      <c r="AB81" s="704"/>
      <c r="AC81" s="704"/>
      <c r="AD81" s="704"/>
      <c r="AE81" s="704"/>
      <c r="AF81" s="704"/>
      <c r="AG81" s="704"/>
      <c r="AH81" s="704"/>
      <c r="AI81" s="704"/>
      <c r="AJ81" s="704"/>
      <c r="AK81" s="704"/>
      <c r="AL81" s="704"/>
      <c r="AM81" s="704"/>
      <c r="AN81" s="704"/>
      <c r="AO81" s="704"/>
      <c r="AP81" s="704"/>
      <c r="AQ81" s="704"/>
      <c r="AR81" s="704"/>
      <c r="AS81" s="704"/>
      <c r="AT81" s="704"/>
      <c r="AU81" s="704"/>
      <c r="AV81" s="704"/>
      <c r="AW81" s="704"/>
      <c r="AX81" s="704"/>
      <c r="AY81" s="704"/>
      <c r="AZ81" s="710"/>
      <c r="BA81" s="710"/>
      <c r="BB81" s="710"/>
      <c r="BC81" s="710"/>
      <c r="BD81" s="711"/>
      <c r="BE81" s="62"/>
      <c r="BF81" s="62"/>
      <c r="BG81" s="62"/>
      <c r="BH81" s="62"/>
      <c r="BI81" s="62"/>
      <c r="BJ81" s="62"/>
      <c r="BK81" s="62"/>
      <c r="BL81" s="62"/>
      <c r="BM81" s="62"/>
      <c r="BN81" s="62"/>
      <c r="BO81" s="62"/>
      <c r="BP81" s="62"/>
      <c r="BQ81" s="59">
        <v>75</v>
      </c>
      <c r="BR81" s="88"/>
      <c r="BS81" s="758"/>
      <c r="BT81" s="759"/>
      <c r="BU81" s="759"/>
      <c r="BV81" s="759"/>
      <c r="BW81" s="759"/>
      <c r="BX81" s="759"/>
      <c r="BY81" s="759"/>
      <c r="BZ81" s="759"/>
      <c r="CA81" s="759"/>
      <c r="CB81" s="759"/>
      <c r="CC81" s="759"/>
      <c r="CD81" s="759"/>
      <c r="CE81" s="759"/>
      <c r="CF81" s="759"/>
      <c r="CG81" s="760"/>
      <c r="CH81" s="761"/>
      <c r="CI81" s="762"/>
      <c r="CJ81" s="762"/>
      <c r="CK81" s="762"/>
      <c r="CL81" s="763"/>
      <c r="CM81" s="761"/>
      <c r="CN81" s="762"/>
      <c r="CO81" s="762"/>
      <c r="CP81" s="762"/>
      <c r="CQ81" s="763"/>
      <c r="CR81" s="761"/>
      <c r="CS81" s="762"/>
      <c r="CT81" s="762"/>
      <c r="CU81" s="762"/>
      <c r="CV81" s="763"/>
      <c r="CW81" s="761"/>
      <c r="CX81" s="762"/>
      <c r="CY81" s="762"/>
      <c r="CZ81" s="762"/>
      <c r="DA81" s="763"/>
      <c r="DB81" s="761"/>
      <c r="DC81" s="762"/>
      <c r="DD81" s="762"/>
      <c r="DE81" s="762"/>
      <c r="DF81" s="763"/>
      <c r="DG81" s="761"/>
      <c r="DH81" s="762"/>
      <c r="DI81" s="762"/>
      <c r="DJ81" s="762"/>
      <c r="DK81" s="763"/>
      <c r="DL81" s="761"/>
      <c r="DM81" s="762"/>
      <c r="DN81" s="762"/>
      <c r="DO81" s="762"/>
      <c r="DP81" s="763"/>
      <c r="DQ81" s="761"/>
      <c r="DR81" s="762"/>
      <c r="DS81" s="762"/>
      <c r="DT81" s="762"/>
      <c r="DU81" s="763"/>
      <c r="DV81" s="758"/>
      <c r="DW81" s="759"/>
      <c r="DX81" s="759"/>
      <c r="DY81" s="759"/>
      <c r="DZ81" s="764"/>
      <c r="EA81" s="54"/>
    </row>
    <row r="82" spans="1:131" s="51" customFormat="1" ht="26.25" customHeight="1" x14ac:dyDescent="0.15">
      <c r="A82" s="59">
        <v>15</v>
      </c>
      <c r="B82" s="700"/>
      <c r="C82" s="701"/>
      <c r="D82" s="701"/>
      <c r="E82" s="701"/>
      <c r="F82" s="701"/>
      <c r="G82" s="701"/>
      <c r="H82" s="701"/>
      <c r="I82" s="701"/>
      <c r="J82" s="701"/>
      <c r="K82" s="701"/>
      <c r="L82" s="701"/>
      <c r="M82" s="701"/>
      <c r="N82" s="701"/>
      <c r="O82" s="701"/>
      <c r="P82" s="702"/>
      <c r="Q82" s="703"/>
      <c r="R82" s="704"/>
      <c r="S82" s="704"/>
      <c r="T82" s="704"/>
      <c r="U82" s="704"/>
      <c r="V82" s="704"/>
      <c r="W82" s="704"/>
      <c r="X82" s="704"/>
      <c r="Y82" s="704"/>
      <c r="Z82" s="704"/>
      <c r="AA82" s="704"/>
      <c r="AB82" s="704"/>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704"/>
      <c r="AY82" s="704"/>
      <c r="AZ82" s="710"/>
      <c r="BA82" s="710"/>
      <c r="BB82" s="710"/>
      <c r="BC82" s="710"/>
      <c r="BD82" s="711"/>
      <c r="BE82" s="62"/>
      <c r="BF82" s="62"/>
      <c r="BG82" s="62"/>
      <c r="BH82" s="62"/>
      <c r="BI82" s="62"/>
      <c r="BJ82" s="62"/>
      <c r="BK82" s="62"/>
      <c r="BL82" s="62"/>
      <c r="BM82" s="62"/>
      <c r="BN82" s="62"/>
      <c r="BO82" s="62"/>
      <c r="BP82" s="62"/>
      <c r="BQ82" s="59">
        <v>76</v>
      </c>
      <c r="BR82" s="88"/>
      <c r="BS82" s="758"/>
      <c r="BT82" s="759"/>
      <c r="BU82" s="759"/>
      <c r="BV82" s="759"/>
      <c r="BW82" s="759"/>
      <c r="BX82" s="759"/>
      <c r="BY82" s="759"/>
      <c r="BZ82" s="759"/>
      <c r="CA82" s="759"/>
      <c r="CB82" s="759"/>
      <c r="CC82" s="759"/>
      <c r="CD82" s="759"/>
      <c r="CE82" s="759"/>
      <c r="CF82" s="759"/>
      <c r="CG82" s="760"/>
      <c r="CH82" s="761"/>
      <c r="CI82" s="762"/>
      <c r="CJ82" s="762"/>
      <c r="CK82" s="762"/>
      <c r="CL82" s="763"/>
      <c r="CM82" s="761"/>
      <c r="CN82" s="762"/>
      <c r="CO82" s="762"/>
      <c r="CP82" s="762"/>
      <c r="CQ82" s="763"/>
      <c r="CR82" s="761"/>
      <c r="CS82" s="762"/>
      <c r="CT82" s="762"/>
      <c r="CU82" s="762"/>
      <c r="CV82" s="763"/>
      <c r="CW82" s="761"/>
      <c r="CX82" s="762"/>
      <c r="CY82" s="762"/>
      <c r="CZ82" s="762"/>
      <c r="DA82" s="763"/>
      <c r="DB82" s="761"/>
      <c r="DC82" s="762"/>
      <c r="DD82" s="762"/>
      <c r="DE82" s="762"/>
      <c r="DF82" s="763"/>
      <c r="DG82" s="761"/>
      <c r="DH82" s="762"/>
      <c r="DI82" s="762"/>
      <c r="DJ82" s="762"/>
      <c r="DK82" s="763"/>
      <c r="DL82" s="761"/>
      <c r="DM82" s="762"/>
      <c r="DN82" s="762"/>
      <c r="DO82" s="762"/>
      <c r="DP82" s="763"/>
      <c r="DQ82" s="761"/>
      <c r="DR82" s="762"/>
      <c r="DS82" s="762"/>
      <c r="DT82" s="762"/>
      <c r="DU82" s="763"/>
      <c r="DV82" s="758"/>
      <c r="DW82" s="759"/>
      <c r="DX82" s="759"/>
      <c r="DY82" s="759"/>
      <c r="DZ82" s="764"/>
      <c r="EA82" s="54"/>
    </row>
    <row r="83" spans="1:131" s="51" customFormat="1" ht="26.25" customHeight="1" x14ac:dyDescent="0.15">
      <c r="A83" s="59">
        <v>16</v>
      </c>
      <c r="B83" s="700"/>
      <c r="C83" s="701"/>
      <c r="D83" s="701"/>
      <c r="E83" s="701"/>
      <c r="F83" s="701"/>
      <c r="G83" s="701"/>
      <c r="H83" s="701"/>
      <c r="I83" s="701"/>
      <c r="J83" s="701"/>
      <c r="K83" s="701"/>
      <c r="L83" s="701"/>
      <c r="M83" s="701"/>
      <c r="N83" s="701"/>
      <c r="O83" s="701"/>
      <c r="P83" s="702"/>
      <c r="Q83" s="703"/>
      <c r="R83" s="704"/>
      <c r="S83" s="704"/>
      <c r="T83" s="704"/>
      <c r="U83" s="704"/>
      <c r="V83" s="704"/>
      <c r="W83" s="704"/>
      <c r="X83" s="704"/>
      <c r="Y83" s="704"/>
      <c r="Z83" s="704"/>
      <c r="AA83" s="704"/>
      <c r="AB83" s="704"/>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704"/>
      <c r="AY83" s="704"/>
      <c r="AZ83" s="710"/>
      <c r="BA83" s="710"/>
      <c r="BB83" s="710"/>
      <c r="BC83" s="710"/>
      <c r="BD83" s="711"/>
      <c r="BE83" s="62"/>
      <c r="BF83" s="62"/>
      <c r="BG83" s="62"/>
      <c r="BH83" s="62"/>
      <c r="BI83" s="62"/>
      <c r="BJ83" s="62"/>
      <c r="BK83" s="62"/>
      <c r="BL83" s="62"/>
      <c r="BM83" s="62"/>
      <c r="BN83" s="62"/>
      <c r="BO83" s="62"/>
      <c r="BP83" s="62"/>
      <c r="BQ83" s="59">
        <v>77</v>
      </c>
      <c r="BR83" s="88"/>
      <c r="BS83" s="758"/>
      <c r="BT83" s="759"/>
      <c r="BU83" s="759"/>
      <c r="BV83" s="759"/>
      <c r="BW83" s="759"/>
      <c r="BX83" s="759"/>
      <c r="BY83" s="759"/>
      <c r="BZ83" s="759"/>
      <c r="CA83" s="759"/>
      <c r="CB83" s="759"/>
      <c r="CC83" s="759"/>
      <c r="CD83" s="759"/>
      <c r="CE83" s="759"/>
      <c r="CF83" s="759"/>
      <c r="CG83" s="760"/>
      <c r="CH83" s="761"/>
      <c r="CI83" s="762"/>
      <c r="CJ83" s="762"/>
      <c r="CK83" s="762"/>
      <c r="CL83" s="763"/>
      <c r="CM83" s="761"/>
      <c r="CN83" s="762"/>
      <c r="CO83" s="762"/>
      <c r="CP83" s="762"/>
      <c r="CQ83" s="763"/>
      <c r="CR83" s="761"/>
      <c r="CS83" s="762"/>
      <c r="CT83" s="762"/>
      <c r="CU83" s="762"/>
      <c r="CV83" s="763"/>
      <c r="CW83" s="761"/>
      <c r="CX83" s="762"/>
      <c r="CY83" s="762"/>
      <c r="CZ83" s="762"/>
      <c r="DA83" s="763"/>
      <c r="DB83" s="761"/>
      <c r="DC83" s="762"/>
      <c r="DD83" s="762"/>
      <c r="DE83" s="762"/>
      <c r="DF83" s="763"/>
      <c r="DG83" s="761"/>
      <c r="DH83" s="762"/>
      <c r="DI83" s="762"/>
      <c r="DJ83" s="762"/>
      <c r="DK83" s="763"/>
      <c r="DL83" s="761"/>
      <c r="DM83" s="762"/>
      <c r="DN83" s="762"/>
      <c r="DO83" s="762"/>
      <c r="DP83" s="763"/>
      <c r="DQ83" s="761"/>
      <c r="DR83" s="762"/>
      <c r="DS83" s="762"/>
      <c r="DT83" s="762"/>
      <c r="DU83" s="763"/>
      <c r="DV83" s="758"/>
      <c r="DW83" s="759"/>
      <c r="DX83" s="759"/>
      <c r="DY83" s="759"/>
      <c r="DZ83" s="764"/>
      <c r="EA83" s="54"/>
    </row>
    <row r="84" spans="1:131" s="51" customFormat="1" ht="26.25" customHeight="1" x14ac:dyDescent="0.15">
      <c r="A84" s="59">
        <v>17</v>
      </c>
      <c r="B84" s="700"/>
      <c r="C84" s="701"/>
      <c r="D84" s="701"/>
      <c r="E84" s="701"/>
      <c r="F84" s="701"/>
      <c r="G84" s="701"/>
      <c r="H84" s="701"/>
      <c r="I84" s="701"/>
      <c r="J84" s="701"/>
      <c r="K84" s="701"/>
      <c r="L84" s="701"/>
      <c r="M84" s="701"/>
      <c r="N84" s="701"/>
      <c r="O84" s="701"/>
      <c r="P84" s="702"/>
      <c r="Q84" s="703"/>
      <c r="R84" s="704"/>
      <c r="S84" s="704"/>
      <c r="T84" s="704"/>
      <c r="U84" s="704"/>
      <c r="V84" s="704"/>
      <c r="W84" s="704"/>
      <c r="X84" s="704"/>
      <c r="Y84" s="704"/>
      <c r="Z84" s="704"/>
      <c r="AA84" s="704"/>
      <c r="AB84" s="704"/>
      <c r="AC84" s="704"/>
      <c r="AD84" s="704"/>
      <c r="AE84" s="704"/>
      <c r="AF84" s="704"/>
      <c r="AG84" s="704"/>
      <c r="AH84" s="704"/>
      <c r="AI84" s="704"/>
      <c r="AJ84" s="704"/>
      <c r="AK84" s="704"/>
      <c r="AL84" s="704"/>
      <c r="AM84" s="704"/>
      <c r="AN84" s="704"/>
      <c r="AO84" s="704"/>
      <c r="AP84" s="704"/>
      <c r="AQ84" s="704"/>
      <c r="AR84" s="704"/>
      <c r="AS84" s="704"/>
      <c r="AT84" s="704"/>
      <c r="AU84" s="704"/>
      <c r="AV84" s="704"/>
      <c r="AW84" s="704"/>
      <c r="AX84" s="704"/>
      <c r="AY84" s="704"/>
      <c r="AZ84" s="710"/>
      <c r="BA84" s="710"/>
      <c r="BB84" s="710"/>
      <c r="BC84" s="710"/>
      <c r="BD84" s="711"/>
      <c r="BE84" s="62"/>
      <c r="BF84" s="62"/>
      <c r="BG84" s="62"/>
      <c r="BH84" s="62"/>
      <c r="BI84" s="62"/>
      <c r="BJ84" s="62"/>
      <c r="BK84" s="62"/>
      <c r="BL84" s="62"/>
      <c r="BM84" s="62"/>
      <c r="BN84" s="62"/>
      <c r="BO84" s="62"/>
      <c r="BP84" s="62"/>
      <c r="BQ84" s="59">
        <v>78</v>
      </c>
      <c r="BR84" s="88"/>
      <c r="BS84" s="758"/>
      <c r="BT84" s="759"/>
      <c r="BU84" s="759"/>
      <c r="BV84" s="759"/>
      <c r="BW84" s="759"/>
      <c r="BX84" s="759"/>
      <c r="BY84" s="759"/>
      <c r="BZ84" s="759"/>
      <c r="CA84" s="759"/>
      <c r="CB84" s="759"/>
      <c r="CC84" s="759"/>
      <c r="CD84" s="759"/>
      <c r="CE84" s="759"/>
      <c r="CF84" s="759"/>
      <c r="CG84" s="760"/>
      <c r="CH84" s="761"/>
      <c r="CI84" s="762"/>
      <c r="CJ84" s="762"/>
      <c r="CK84" s="762"/>
      <c r="CL84" s="763"/>
      <c r="CM84" s="761"/>
      <c r="CN84" s="762"/>
      <c r="CO84" s="762"/>
      <c r="CP84" s="762"/>
      <c r="CQ84" s="763"/>
      <c r="CR84" s="761"/>
      <c r="CS84" s="762"/>
      <c r="CT84" s="762"/>
      <c r="CU84" s="762"/>
      <c r="CV84" s="763"/>
      <c r="CW84" s="761"/>
      <c r="CX84" s="762"/>
      <c r="CY84" s="762"/>
      <c r="CZ84" s="762"/>
      <c r="DA84" s="763"/>
      <c r="DB84" s="761"/>
      <c r="DC84" s="762"/>
      <c r="DD84" s="762"/>
      <c r="DE84" s="762"/>
      <c r="DF84" s="763"/>
      <c r="DG84" s="761"/>
      <c r="DH84" s="762"/>
      <c r="DI84" s="762"/>
      <c r="DJ84" s="762"/>
      <c r="DK84" s="763"/>
      <c r="DL84" s="761"/>
      <c r="DM84" s="762"/>
      <c r="DN84" s="762"/>
      <c r="DO84" s="762"/>
      <c r="DP84" s="763"/>
      <c r="DQ84" s="761"/>
      <c r="DR84" s="762"/>
      <c r="DS84" s="762"/>
      <c r="DT84" s="762"/>
      <c r="DU84" s="763"/>
      <c r="DV84" s="758"/>
      <c r="DW84" s="759"/>
      <c r="DX84" s="759"/>
      <c r="DY84" s="759"/>
      <c r="DZ84" s="764"/>
      <c r="EA84" s="54"/>
    </row>
    <row r="85" spans="1:131" s="51" customFormat="1" ht="26.25" customHeight="1" x14ac:dyDescent="0.15">
      <c r="A85" s="59">
        <v>18</v>
      </c>
      <c r="B85" s="700"/>
      <c r="C85" s="701"/>
      <c r="D85" s="701"/>
      <c r="E85" s="701"/>
      <c r="F85" s="701"/>
      <c r="G85" s="701"/>
      <c r="H85" s="701"/>
      <c r="I85" s="701"/>
      <c r="J85" s="701"/>
      <c r="K85" s="701"/>
      <c r="L85" s="701"/>
      <c r="M85" s="701"/>
      <c r="N85" s="701"/>
      <c r="O85" s="701"/>
      <c r="P85" s="702"/>
      <c r="Q85" s="703"/>
      <c r="R85" s="704"/>
      <c r="S85" s="704"/>
      <c r="T85" s="704"/>
      <c r="U85" s="704"/>
      <c r="V85" s="704"/>
      <c r="W85" s="704"/>
      <c r="X85" s="704"/>
      <c r="Y85" s="704"/>
      <c r="Z85" s="704"/>
      <c r="AA85" s="704"/>
      <c r="AB85" s="704"/>
      <c r="AC85" s="704"/>
      <c r="AD85" s="704"/>
      <c r="AE85" s="704"/>
      <c r="AF85" s="704"/>
      <c r="AG85" s="704"/>
      <c r="AH85" s="704"/>
      <c r="AI85" s="704"/>
      <c r="AJ85" s="704"/>
      <c r="AK85" s="704"/>
      <c r="AL85" s="704"/>
      <c r="AM85" s="704"/>
      <c r="AN85" s="704"/>
      <c r="AO85" s="704"/>
      <c r="AP85" s="704"/>
      <c r="AQ85" s="704"/>
      <c r="AR85" s="704"/>
      <c r="AS85" s="704"/>
      <c r="AT85" s="704"/>
      <c r="AU85" s="704"/>
      <c r="AV85" s="704"/>
      <c r="AW85" s="704"/>
      <c r="AX85" s="704"/>
      <c r="AY85" s="704"/>
      <c r="AZ85" s="710"/>
      <c r="BA85" s="710"/>
      <c r="BB85" s="710"/>
      <c r="BC85" s="710"/>
      <c r="BD85" s="711"/>
      <c r="BE85" s="62"/>
      <c r="BF85" s="62"/>
      <c r="BG85" s="62"/>
      <c r="BH85" s="62"/>
      <c r="BI85" s="62"/>
      <c r="BJ85" s="62"/>
      <c r="BK85" s="62"/>
      <c r="BL85" s="62"/>
      <c r="BM85" s="62"/>
      <c r="BN85" s="62"/>
      <c r="BO85" s="62"/>
      <c r="BP85" s="62"/>
      <c r="BQ85" s="59">
        <v>79</v>
      </c>
      <c r="BR85" s="88"/>
      <c r="BS85" s="758"/>
      <c r="BT85" s="759"/>
      <c r="BU85" s="759"/>
      <c r="BV85" s="759"/>
      <c r="BW85" s="759"/>
      <c r="BX85" s="759"/>
      <c r="BY85" s="759"/>
      <c r="BZ85" s="759"/>
      <c r="CA85" s="759"/>
      <c r="CB85" s="759"/>
      <c r="CC85" s="759"/>
      <c r="CD85" s="759"/>
      <c r="CE85" s="759"/>
      <c r="CF85" s="759"/>
      <c r="CG85" s="760"/>
      <c r="CH85" s="761"/>
      <c r="CI85" s="762"/>
      <c r="CJ85" s="762"/>
      <c r="CK85" s="762"/>
      <c r="CL85" s="763"/>
      <c r="CM85" s="761"/>
      <c r="CN85" s="762"/>
      <c r="CO85" s="762"/>
      <c r="CP85" s="762"/>
      <c r="CQ85" s="763"/>
      <c r="CR85" s="761"/>
      <c r="CS85" s="762"/>
      <c r="CT85" s="762"/>
      <c r="CU85" s="762"/>
      <c r="CV85" s="763"/>
      <c r="CW85" s="761"/>
      <c r="CX85" s="762"/>
      <c r="CY85" s="762"/>
      <c r="CZ85" s="762"/>
      <c r="DA85" s="763"/>
      <c r="DB85" s="761"/>
      <c r="DC85" s="762"/>
      <c r="DD85" s="762"/>
      <c r="DE85" s="762"/>
      <c r="DF85" s="763"/>
      <c r="DG85" s="761"/>
      <c r="DH85" s="762"/>
      <c r="DI85" s="762"/>
      <c r="DJ85" s="762"/>
      <c r="DK85" s="763"/>
      <c r="DL85" s="761"/>
      <c r="DM85" s="762"/>
      <c r="DN85" s="762"/>
      <c r="DO85" s="762"/>
      <c r="DP85" s="763"/>
      <c r="DQ85" s="761"/>
      <c r="DR85" s="762"/>
      <c r="DS85" s="762"/>
      <c r="DT85" s="762"/>
      <c r="DU85" s="763"/>
      <c r="DV85" s="758"/>
      <c r="DW85" s="759"/>
      <c r="DX85" s="759"/>
      <c r="DY85" s="759"/>
      <c r="DZ85" s="764"/>
      <c r="EA85" s="54"/>
    </row>
    <row r="86" spans="1:131" s="51" customFormat="1" ht="26.25" customHeight="1" x14ac:dyDescent="0.15">
      <c r="A86" s="59">
        <v>19</v>
      </c>
      <c r="B86" s="700"/>
      <c r="C86" s="701"/>
      <c r="D86" s="701"/>
      <c r="E86" s="701"/>
      <c r="F86" s="701"/>
      <c r="G86" s="701"/>
      <c r="H86" s="701"/>
      <c r="I86" s="701"/>
      <c r="J86" s="701"/>
      <c r="K86" s="701"/>
      <c r="L86" s="701"/>
      <c r="M86" s="701"/>
      <c r="N86" s="701"/>
      <c r="O86" s="701"/>
      <c r="P86" s="702"/>
      <c r="Q86" s="703"/>
      <c r="R86" s="704"/>
      <c r="S86" s="704"/>
      <c r="T86" s="704"/>
      <c r="U86" s="704"/>
      <c r="V86" s="704"/>
      <c r="W86" s="704"/>
      <c r="X86" s="704"/>
      <c r="Y86" s="704"/>
      <c r="Z86" s="704"/>
      <c r="AA86" s="704"/>
      <c r="AB86" s="704"/>
      <c r="AC86" s="704"/>
      <c r="AD86" s="704"/>
      <c r="AE86" s="704"/>
      <c r="AF86" s="704"/>
      <c r="AG86" s="704"/>
      <c r="AH86" s="704"/>
      <c r="AI86" s="704"/>
      <c r="AJ86" s="704"/>
      <c r="AK86" s="704"/>
      <c r="AL86" s="704"/>
      <c r="AM86" s="704"/>
      <c r="AN86" s="704"/>
      <c r="AO86" s="704"/>
      <c r="AP86" s="704"/>
      <c r="AQ86" s="704"/>
      <c r="AR86" s="704"/>
      <c r="AS86" s="704"/>
      <c r="AT86" s="704"/>
      <c r="AU86" s="704"/>
      <c r="AV86" s="704"/>
      <c r="AW86" s="704"/>
      <c r="AX86" s="704"/>
      <c r="AY86" s="704"/>
      <c r="AZ86" s="710"/>
      <c r="BA86" s="710"/>
      <c r="BB86" s="710"/>
      <c r="BC86" s="710"/>
      <c r="BD86" s="711"/>
      <c r="BE86" s="62"/>
      <c r="BF86" s="62"/>
      <c r="BG86" s="62"/>
      <c r="BH86" s="62"/>
      <c r="BI86" s="62"/>
      <c r="BJ86" s="62"/>
      <c r="BK86" s="62"/>
      <c r="BL86" s="62"/>
      <c r="BM86" s="62"/>
      <c r="BN86" s="62"/>
      <c r="BO86" s="62"/>
      <c r="BP86" s="62"/>
      <c r="BQ86" s="59">
        <v>80</v>
      </c>
      <c r="BR86" s="88"/>
      <c r="BS86" s="758"/>
      <c r="BT86" s="759"/>
      <c r="BU86" s="759"/>
      <c r="BV86" s="759"/>
      <c r="BW86" s="759"/>
      <c r="BX86" s="759"/>
      <c r="BY86" s="759"/>
      <c r="BZ86" s="759"/>
      <c r="CA86" s="759"/>
      <c r="CB86" s="759"/>
      <c r="CC86" s="759"/>
      <c r="CD86" s="759"/>
      <c r="CE86" s="759"/>
      <c r="CF86" s="759"/>
      <c r="CG86" s="760"/>
      <c r="CH86" s="761"/>
      <c r="CI86" s="762"/>
      <c r="CJ86" s="762"/>
      <c r="CK86" s="762"/>
      <c r="CL86" s="763"/>
      <c r="CM86" s="761"/>
      <c r="CN86" s="762"/>
      <c r="CO86" s="762"/>
      <c r="CP86" s="762"/>
      <c r="CQ86" s="763"/>
      <c r="CR86" s="761"/>
      <c r="CS86" s="762"/>
      <c r="CT86" s="762"/>
      <c r="CU86" s="762"/>
      <c r="CV86" s="763"/>
      <c r="CW86" s="761"/>
      <c r="CX86" s="762"/>
      <c r="CY86" s="762"/>
      <c r="CZ86" s="762"/>
      <c r="DA86" s="763"/>
      <c r="DB86" s="761"/>
      <c r="DC86" s="762"/>
      <c r="DD86" s="762"/>
      <c r="DE86" s="762"/>
      <c r="DF86" s="763"/>
      <c r="DG86" s="761"/>
      <c r="DH86" s="762"/>
      <c r="DI86" s="762"/>
      <c r="DJ86" s="762"/>
      <c r="DK86" s="763"/>
      <c r="DL86" s="761"/>
      <c r="DM86" s="762"/>
      <c r="DN86" s="762"/>
      <c r="DO86" s="762"/>
      <c r="DP86" s="763"/>
      <c r="DQ86" s="761"/>
      <c r="DR86" s="762"/>
      <c r="DS86" s="762"/>
      <c r="DT86" s="762"/>
      <c r="DU86" s="763"/>
      <c r="DV86" s="758"/>
      <c r="DW86" s="759"/>
      <c r="DX86" s="759"/>
      <c r="DY86" s="759"/>
      <c r="DZ86" s="764"/>
      <c r="EA86" s="54"/>
    </row>
    <row r="87" spans="1:131" s="51" customFormat="1" ht="26.25" customHeight="1" x14ac:dyDescent="0.15">
      <c r="A87" s="64">
        <v>20</v>
      </c>
      <c r="B87" s="765"/>
      <c r="C87" s="766"/>
      <c r="D87" s="766"/>
      <c r="E87" s="766"/>
      <c r="F87" s="766"/>
      <c r="G87" s="766"/>
      <c r="H87" s="766"/>
      <c r="I87" s="766"/>
      <c r="J87" s="766"/>
      <c r="K87" s="766"/>
      <c r="L87" s="766"/>
      <c r="M87" s="766"/>
      <c r="N87" s="766"/>
      <c r="O87" s="766"/>
      <c r="P87" s="767"/>
      <c r="Q87" s="768"/>
      <c r="R87" s="769"/>
      <c r="S87" s="769"/>
      <c r="T87" s="769"/>
      <c r="U87" s="769"/>
      <c r="V87" s="769"/>
      <c r="W87" s="769"/>
      <c r="X87" s="769"/>
      <c r="Y87" s="769"/>
      <c r="Z87" s="769"/>
      <c r="AA87" s="769"/>
      <c r="AB87" s="769"/>
      <c r="AC87" s="769"/>
      <c r="AD87" s="769"/>
      <c r="AE87" s="769"/>
      <c r="AF87" s="769"/>
      <c r="AG87" s="769"/>
      <c r="AH87" s="769"/>
      <c r="AI87" s="769"/>
      <c r="AJ87" s="769"/>
      <c r="AK87" s="769"/>
      <c r="AL87" s="769"/>
      <c r="AM87" s="769"/>
      <c r="AN87" s="769"/>
      <c r="AO87" s="769"/>
      <c r="AP87" s="769"/>
      <c r="AQ87" s="769"/>
      <c r="AR87" s="769"/>
      <c r="AS87" s="769"/>
      <c r="AT87" s="769"/>
      <c r="AU87" s="769"/>
      <c r="AV87" s="769"/>
      <c r="AW87" s="769"/>
      <c r="AX87" s="769"/>
      <c r="AY87" s="769"/>
      <c r="AZ87" s="770"/>
      <c r="BA87" s="770"/>
      <c r="BB87" s="770"/>
      <c r="BC87" s="770"/>
      <c r="BD87" s="771"/>
      <c r="BE87" s="62"/>
      <c r="BF87" s="62"/>
      <c r="BG87" s="62"/>
      <c r="BH87" s="62"/>
      <c r="BI87" s="62"/>
      <c r="BJ87" s="62"/>
      <c r="BK87" s="62"/>
      <c r="BL87" s="62"/>
      <c r="BM87" s="62"/>
      <c r="BN87" s="62"/>
      <c r="BO87" s="62"/>
      <c r="BP87" s="62"/>
      <c r="BQ87" s="59">
        <v>81</v>
      </c>
      <c r="BR87" s="88"/>
      <c r="BS87" s="758"/>
      <c r="BT87" s="759"/>
      <c r="BU87" s="759"/>
      <c r="BV87" s="759"/>
      <c r="BW87" s="759"/>
      <c r="BX87" s="759"/>
      <c r="BY87" s="759"/>
      <c r="BZ87" s="759"/>
      <c r="CA87" s="759"/>
      <c r="CB87" s="759"/>
      <c r="CC87" s="759"/>
      <c r="CD87" s="759"/>
      <c r="CE87" s="759"/>
      <c r="CF87" s="759"/>
      <c r="CG87" s="760"/>
      <c r="CH87" s="761"/>
      <c r="CI87" s="762"/>
      <c r="CJ87" s="762"/>
      <c r="CK87" s="762"/>
      <c r="CL87" s="763"/>
      <c r="CM87" s="761"/>
      <c r="CN87" s="762"/>
      <c r="CO87" s="762"/>
      <c r="CP87" s="762"/>
      <c r="CQ87" s="763"/>
      <c r="CR87" s="761"/>
      <c r="CS87" s="762"/>
      <c r="CT87" s="762"/>
      <c r="CU87" s="762"/>
      <c r="CV87" s="763"/>
      <c r="CW87" s="761"/>
      <c r="CX87" s="762"/>
      <c r="CY87" s="762"/>
      <c r="CZ87" s="762"/>
      <c r="DA87" s="763"/>
      <c r="DB87" s="761"/>
      <c r="DC87" s="762"/>
      <c r="DD87" s="762"/>
      <c r="DE87" s="762"/>
      <c r="DF87" s="763"/>
      <c r="DG87" s="761"/>
      <c r="DH87" s="762"/>
      <c r="DI87" s="762"/>
      <c r="DJ87" s="762"/>
      <c r="DK87" s="763"/>
      <c r="DL87" s="761"/>
      <c r="DM87" s="762"/>
      <c r="DN87" s="762"/>
      <c r="DO87" s="762"/>
      <c r="DP87" s="763"/>
      <c r="DQ87" s="761"/>
      <c r="DR87" s="762"/>
      <c r="DS87" s="762"/>
      <c r="DT87" s="762"/>
      <c r="DU87" s="763"/>
      <c r="DV87" s="758"/>
      <c r="DW87" s="759"/>
      <c r="DX87" s="759"/>
      <c r="DY87" s="759"/>
      <c r="DZ87" s="764"/>
      <c r="EA87" s="54"/>
    </row>
    <row r="88" spans="1:131" s="51" customFormat="1" ht="26.25" customHeight="1" x14ac:dyDescent="0.15">
      <c r="A88" s="60" t="s">
        <v>255</v>
      </c>
      <c r="B88" s="723" t="s">
        <v>466</v>
      </c>
      <c r="C88" s="724"/>
      <c r="D88" s="724"/>
      <c r="E88" s="724"/>
      <c r="F88" s="724"/>
      <c r="G88" s="724"/>
      <c r="H88" s="724"/>
      <c r="I88" s="724"/>
      <c r="J88" s="724"/>
      <c r="K88" s="724"/>
      <c r="L88" s="724"/>
      <c r="M88" s="724"/>
      <c r="N88" s="724"/>
      <c r="O88" s="724"/>
      <c r="P88" s="725"/>
      <c r="Q88" s="755"/>
      <c r="R88" s="732"/>
      <c r="S88" s="732"/>
      <c r="T88" s="732"/>
      <c r="U88" s="732"/>
      <c r="V88" s="732"/>
      <c r="W88" s="732"/>
      <c r="X88" s="732"/>
      <c r="Y88" s="732"/>
      <c r="Z88" s="732"/>
      <c r="AA88" s="732"/>
      <c r="AB88" s="732"/>
      <c r="AC88" s="732"/>
      <c r="AD88" s="732"/>
      <c r="AE88" s="732"/>
      <c r="AF88" s="727">
        <v>3658</v>
      </c>
      <c r="AG88" s="727"/>
      <c r="AH88" s="727"/>
      <c r="AI88" s="727"/>
      <c r="AJ88" s="727"/>
      <c r="AK88" s="732"/>
      <c r="AL88" s="732"/>
      <c r="AM88" s="732"/>
      <c r="AN88" s="732"/>
      <c r="AO88" s="732"/>
      <c r="AP88" s="727">
        <v>2405</v>
      </c>
      <c r="AQ88" s="727"/>
      <c r="AR88" s="727"/>
      <c r="AS88" s="727"/>
      <c r="AT88" s="727"/>
      <c r="AU88" s="727">
        <v>372</v>
      </c>
      <c r="AV88" s="727"/>
      <c r="AW88" s="727"/>
      <c r="AX88" s="727"/>
      <c r="AY88" s="727"/>
      <c r="AZ88" s="733"/>
      <c r="BA88" s="733"/>
      <c r="BB88" s="733"/>
      <c r="BC88" s="733"/>
      <c r="BD88" s="734"/>
      <c r="BE88" s="62"/>
      <c r="BF88" s="62"/>
      <c r="BG88" s="62"/>
      <c r="BH88" s="62"/>
      <c r="BI88" s="62"/>
      <c r="BJ88" s="62"/>
      <c r="BK88" s="62"/>
      <c r="BL88" s="62"/>
      <c r="BM88" s="62"/>
      <c r="BN88" s="62"/>
      <c r="BO88" s="62"/>
      <c r="BP88" s="62"/>
      <c r="BQ88" s="59">
        <v>82</v>
      </c>
      <c r="BR88" s="88"/>
      <c r="BS88" s="758"/>
      <c r="BT88" s="759"/>
      <c r="BU88" s="759"/>
      <c r="BV88" s="759"/>
      <c r="BW88" s="759"/>
      <c r="BX88" s="759"/>
      <c r="BY88" s="759"/>
      <c r="BZ88" s="759"/>
      <c r="CA88" s="759"/>
      <c r="CB88" s="759"/>
      <c r="CC88" s="759"/>
      <c r="CD88" s="759"/>
      <c r="CE88" s="759"/>
      <c r="CF88" s="759"/>
      <c r="CG88" s="760"/>
      <c r="CH88" s="761"/>
      <c r="CI88" s="762"/>
      <c r="CJ88" s="762"/>
      <c r="CK88" s="762"/>
      <c r="CL88" s="763"/>
      <c r="CM88" s="761"/>
      <c r="CN88" s="762"/>
      <c r="CO88" s="762"/>
      <c r="CP88" s="762"/>
      <c r="CQ88" s="763"/>
      <c r="CR88" s="761"/>
      <c r="CS88" s="762"/>
      <c r="CT88" s="762"/>
      <c r="CU88" s="762"/>
      <c r="CV88" s="763"/>
      <c r="CW88" s="761"/>
      <c r="CX88" s="762"/>
      <c r="CY88" s="762"/>
      <c r="CZ88" s="762"/>
      <c r="DA88" s="763"/>
      <c r="DB88" s="761"/>
      <c r="DC88" s="762"/>
      <c r="DD88" s="762"/>
      <c r="DE88" s="762"/>
      <c r="DF88" s="763"/>
      <c r="DG88" s="761"/>
      <c r="DH88" s="762"/>
      <c r="DI88" s="762"/>
      <c r="DJ88" s="762"/>
      <c r="DK88" s="763"/>
      <c r="DL88" s="761"/>
      <c r="DM88" s="762"/>
      <c r="DN88" s="762"/>
      <c r="DO88" s="762"/>
      <c r="DP88" s="763"/>
      <c r="DQ88" s="761"/>
      <c r="DR88" s="762"/>
      <c r="DS88" s="762"/>
      <c r="DT88" s="762"/>
      <c r="DU88" s="763"/>
      <c r="DV88" s="758"/>
      <c r="DW88" s="759"/>
      <c r="DX88" s="759"/>
      <c r="DY88" s="759"/>
      <c r="DZ88" s="764"/>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58"/>
      <c r="BT89" s="759"/>
      <c r="BU89" s="759"/>
      <c r="BV89" s="759"/>
      <c r="BW89" s="759"/>
      <c r="BX89" s="759"/>
      <c r="BY89" s="759"/>
      <c r="BZ89" s="759"/>
      <c r="CA89" s="759"/>
      <c r="CB89" s="759"/>
      <c r="CC89" s="759"/>
      <c r="CD89" s="759"/>
      <c r="CE89" s="759"/>
      <c r="CF89" s="759"/>
      <c r="CG89" s="760"/>
      <c r="CH89" s="761"/>
      <c r="CI89" s="762"/>
      <c r="CJ89" s="762"/>
      <c r="CK89" s="762"/>
      <c r="CL89" s="763"/>
      <c r="CM89" s="761"/>
      <c r="CN89" s="762"/>
      <c r="CO89" s="762"/>
      <c r="CP89" s="762"/>
      <c r="CQ89" s="763"/>
      <c r="CR89" s="761"/>
      <c r="CS89" s="762"/>
      <c r="CT89" s="762"/>
      <c r="CU89" s="762"/>
      <c r="CV89" s="763"/>
      <c r="CW89" s="761"/>
      <c r="CX89" s="762"/>
      <c r="CY89" s="762"/>
      <c r="CZ89" s="762"/>
      <c r="DA89" s="763"/>
      <c r="DB89" s="761"/>
      <c r="DC89" s="762"/>
      <c r="DD89" s="762"/>
      <c r="DE89" s="762"/>
      <c r="DF89" s="763"/>
      <c r="DG89" s="761"/>
      <c r="DH89" s="762"/>
      <c r="DI89" s="762"/>
      <c r="DJ89" s="762"/>
      <c r="DK89" s="763"/>
      <c r="DL89" s="761"/>
      <c r="DM89" s="762"/>
      <c r="DN89" s="762"/>
      <c r="DO89" s="762"/>
      <c r="DP89" s="763"/>
      <c r="DQ89" s="761"/>
      <c r="DR89" s="762"/>
      <c r="DS89" s="762"/>
      <c r="DT89" s="762"/>
      <c r="DU89" s="763"/>
      <c r="DV89" s="758"/>
      <c r="DW89" s="759"/>
      <c r="DX89" s="759"/>
      <c r="DY89" s="759"/>
      <c r="DZ89" s="764"/>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58"/>
      <c r="BT90" s="759"/>
      <c r="BU90" s="759"/>
      <c r="BV90" s="759"/>
      <c r="BW90" s="759"/>
      <c r="BX90" s="759"/>
      <c r="BY90" s="759"/>
      <c r="BZ90" s="759"/>
      <c r="CA90" s="759"/>
      <c r="CB90" s="759"/>
      <c r="CC90" s="759"/>
      <c r="CD90" s="759"/>
      <c r="CE90" s="759"/>
      <c r="CF90" s="759"/>
      <c r="CG90" s="760"/>
      <c r="CH90" s="761"/>
      <c r="CI90" s="762"/>
      <c r="CJ90" s="762"/>
      <c r="CK90" s="762"/>
      <c r="CL90" s="763"/>
      <c r="CM90" s="761"/>
      <c r="CN90" s="762"/>
      <c r="CO90" s="762"/>
      <c r="CP90" s="762"/>
      <c r="CQ90" s="763"/>
      <c r="CR90" s="761"/>
      <c r="CS90" s="762"/>
      <c r="CT90" s="762"/>
      <c r="CU90" s="762"/>
      <c r="CV90" s="763"/>
      <c r="CW90" s="761"/>
      <c r="CX90" s="762"/>
      <c r="CY90" s="762"/>
      <c r="CZ90" s="762"/>
      <c r="DA90" s="763"/>
      <c r="DB90" s="761"/>
      <c r="DC90" s="762"/>
      <c r="DD90" s="762"/>
      <c r="DE90" s="762"/>
      <c r="DF90" s="763"/>
      <c r="DG90" s="761"/>
      <c r="DH90" s="762"/>
      <c r="DI90" s="762"/>
      <c r="DJ90" s="762"/>
      <c r="DK90" s="763"/>
      <c r="DL90" s="761"/>
      <c r="DM90" s="762"/>
      <c r="DN90" s="762"/>
      <c r="DO90" s="762"/>
      <c r="DP90" s="763"/>
      <c r="DQ90" s="761"/>
      <c r="DR90" s="762"/>
      <c r="DS90" s="762"/>
      <c r="DT90" s="762"/>
      <c r="DU90" s="763"/>
      <c r="DV90" s="758"/>
      <c r="DW90" s="759"/>
      <c r="DX90" s="759"/>
      <c r="DY90" s="759"/>
      <c r="DZ90" s="764"/>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58"/>
      <c r="BT91" s="759"/>
      <c r="BU91" s="759"/>
      <c r="BV91" s="759"/>
      <c r="BW91" s="759"/>
      <c r="BX91" s="759"/>
      <c r="BY91" s="759"/>
      <c r="BZ91" s="759"/>
      <c r="CA91" s="759"/>
      <c r="CB91" s="759"/>
      <c r="CC91" s="759"/>
      <c r="CD91" s="759"/>
      <c r="CE91" s="759"/>
      <c r="CF91" s="759"/>
      <c r="CG91" s="760"/>
      <c r="CH91" s="761"/>
      <c r="CI91" s="762"/>
      <c r="CJ91" s="762"/>
      <c r="CK91" s="762"/>
      <c r="CL91" s="763"/>
      <c r="CM91" s="761"/>
      <c r="CN91" s="762"/>
      <c r="CO91" s="762"/>
      <c r="CP91" s="762"/>
      <c r="CQ91" s="763"/>
      <c r="CR91" s="761"/>
      <c r="CS91" s="762"/>
      <c r="CT91" s="762"/>
      <c r="CU91" s="762"/>
      <c r="CV91" s="763"/>
      <c r="CW91" s="761"/>
      <c r="CX91" s="762"/>
      <c r="CY91" s="762"/>
      <c r="CZ91" s="762"/>
      <c r="DA91" s="763"/>
      <c r="DB91" s="761"/>
      <c r="DC91" s="762"/>
      <c r="DD91" s="762"/>
      <c r="DE91" s="762"/>
      <c r="DF91" s="763"/>
      <c r="DG91" s="761"/>
      <c r="DH91" s="762"/>
      <c r="DI91" s="762"/>
      <c r="DJ91" s="762"/>
      <c r="DK91" s="763"/>
      <c r="DL91" s="761"/>
      <c r="DM91" s="762"/>
      <c r="DN91" s="762"/>
      <c r="DO91" s="762"/>
      <c r="DP91" s="763"/>
      <c r="DQ91" s="761"/>
      <c r="DR91" s="762"/>
      <c r="DS91" s="762"/>
      <c r="DT91" s="762"/>
      <c r="DU91" s="763"/>
      <c r="DV91" s="758"/>
      <c r="DW91" s="759"/>
      <c r="DX91" s="759"/>
      <c r="DY91" s="759"/>
      <c r="DZ91" s="764"/>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58"/>
      <c r="BT92" s="759"/>
      <c r="BU92" s="759"/>
      <c r="BV92" s="759"/>
      <c r="BW92" s="759"/>
      <c r="BX92" s="759"/>
      <c r="BY92" s="759"/>
      <c r="BZ92" s="759"/>
      <c r="CA92" s="759"/>
      <c r="CB92" s="759"/>
      <c r="CC92" s="759"/>
      <c r="CD92" s="759"/>
      <c r="CE92" s="759"/>
      <c r="CF92" s="759"/>
      <c r="CG92" s="760"/>
      <c r="CH92" s="761"/>
      <c r="CI92" s="762"/>
      <c r="CJ92" s="762"/>
      <c r="CK92" s="762"/>
      <c r="CL92" s="763"/>
      <c r="CM92" s="761"/>
      <c r="CN92" s="762"/>
      <c r="CO92" s="762"/>
      <c r="CP92" s="762"/>
      <c r="CQ92" s="763"/>
      <c r="CR92" s="761"/>
      <c r="CS92" s="762"/>
      <c r="CT92" s="762"/>
      <c r="CU92" s="762"/>
      <c r="CV92" s="763"/>
      <c r="CW92" s="761"/>
      <c r="CX92" s="762"/>
      <c r="CY92" s="762"/>
      <c r="CZ92" s="762"/>
      <c r="DA92" s="763"/>
      <c r="DB92" s="761"/>
      <c r="DC92" s="762"/>
      <c r="DD92" s="762"/>
      <c r="DE92" s="762"/>
      <c r="DF92" s="763"/>
      <c r="DG92" s="761"/>
      <c r="DH92" s="762"/>
      <c r="DI92" s="762"/>
      <c r="DJ92" s="762"/>
      <c r="DK92" s="763"/>
      <c r="DL92" s="761"/>
      <c r="DM92" s="762"/>
      <c r="DN92" s="762"/>
      <c r="DO92" s="762"/>
      <c r="DP92" s="763"/>
      <c r="DQ92" s="761"/>
      <c r="DR92" s="762"/>
      <c r="DS92" s="762"/>
      <c r="DT92" s="762"/>
      <c r="DU92" s="763"/>
      <c r="DV92" s="758"/>
      <c r="DW92" s="759"/>
      <c r="DX92" s="759"/>
      <c r="DY92" s="759"/>
      <c r="DZ92" s="764"/>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58"/>
      <c r="BT93" s="759"/>
      <c r="BU93" s="759"/>
      <c r="BV93" s="759"/>
      <c r="BW93" s="759"/>
      <c r="BX93" s="759"/>
      <c r="BY93" s="759"/>
      <c r="BZ93" s="759"/>
      <c r="CA93" s="759"/>
      <c r="CB93" s="759"/>
      <c r="CC93" s="759"/>
      <c r="CD93" s="759"/>
      <c r="CE93" s="759"/>
      <c r="CF93" s="759"/>
      <c r="CG93" s="760"/>
      <c r="CH93" s="761"/>
      <c r="CI93" s="762"/>
      <c r="CJ93" s="762"/>
      <c r="CK93" s="762"/>
      <c r="CL93" s="763"/>
      <c r="CM93" s="761"/>
      <c r="CN93" s="762"/>
      <c r="CO93" s="762"/>
      <c r="CP93" s="762"/>
      <c r="CQ93" s="763"/>
      <c r="CR93" s="761"/>
      <c r="CS93" s="762"/>
      <c r="CT93" s="762"/>
      <c r="CU93" s="762"/>
      <c r="CV93" s="763"/>
      <c r="CW93" s="761"/>
      <c r="CX93" s="762"/>
      <c r="CY93" s="762"/>
      <c r="CZ93" s="762"/>
      <c r="DA93" s="763"/>
      <c r="DB93" s="761"/>
      <c r="DC93" s="762"/>
      <c r="DD93" s="762"/>
      <c r="DE93" s="762"/>
      <c r="DF93" s="763"/>
      <c r="DG93" s="761"/>
      <c r="DH93" s="762"/>
      <c r="DI93" s="762"/>
      <c r="DJ93" s="762"/>
      <c r="DK93" s="763"/>
      <c r="DL93" s="761"/>
      <c r="DM93" s="762"/>
      <c r="DN93" s="762"/>
      <c r="DO93" s="762"/>
      <c r="DP93" s="763"/>
      <c r="DQ93" s="761"/>
      <c r="DR93" s="762"/>
      <c r="DS93" s="762"/>
      <c r="DT93" s="762"/>
      <c r="DU93" s="763"/>
      <c r="DV93" s="758"/>
      <c r="DW93" s="759"/>
      <c r="DX93" s="759"/>
      <c r="DY93" s="759"/>
      <c r="DZ93" s="764"/>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58"/>
      <c r="BT94" s="759"/>
      <c r="BU94" s="759"/>
      <c r="BV94" s="759"/>
      <c r="BW94" s="759"/>
      <c r="BX94" s="759"/>
      <c r="BY94" s="759"/>
      <c r="BZ94" s="759"/>
      <c r="CA94" s="759"/>
      <c r="CB94" s="759"/>
      <c r="CC94" s="759"/>
      <c r="CD94" s="759"/>
      <c r="CE94" s="759"/>
      <c r="CF94" s="759"/>
      <c r="CG94" s="760"/>
      <c r="CH94" s="761"/>
      <c r="CI94" s="762"/>
      <c r="CJ94" s="762"/>
      <c r="CK94" s="762"/>
      <c r="CL94" s="763"/>
      <c r="CM94" s="761"/>
      <c r="CN94" s="762"/>
      <c r="CO94" s="762"/>
      <c r="CP94" s="762"/>
      <c r="CQ94" s="763"/>
      <c r="CR94" s="761"/>
      <c r="CS94" s="762"/>
      <c r="CT94" s="762"/>
      <c r="CU94" s="762"/>
      <c r="CV94" s="763"/>
      <c r="CW94" s="761"/>
      <c r="CX94" s="762"/>
      <c r="CY94" s="762"/>
      <c r="CZ94" s="762"/>
      <c r="DA94" s="763"/>
      <c r="DB94" s="761"/>
      <c r="DC94" s="762"/>
      <c r="DD94" s="762"/>
      <c r="DE94" s="762"/>
      <c r="DF94" s="763"/>
      <c r="DG94" s="761"/>
      <c r="DH94" s="762"/>
      <c r="DI94" s="762"/>
      <c r="DJ94" s="762"/>
      <c r="DK94" s="763"/>
      <c r="DL94" s="761"/>
      <c r="DM94" s="762"/>
      <c r="DN94" s="762"/>
      <c r="DO94" s="762"/>
      <c r="DP94" s="763"/>
      <c r="DQ94" s="761"/>
      <c r="DR94" s="762"/>
      <c r="DS94" s="762"/>
      <c r="DT94" s="762"/>
      <c r="DU94" s="763"/>
      <c r="DV94" s="758"/>
      <c r="DW94" s="759"/>
      <c r="DX94" s="759"/>
      <c r="DY94" s="759"/>
      <c r="DZ94" s="764"/>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58"/>
      <c r="BT95" s="759"/>
      <c r="BU95" s="759"/>
      <c r="BV95" s="759"/>
      <c r="BW95" s="759"/>
      <c r="BX95" s="759"/>
      <c r="BY95" s="759"/>
      <c r="BZ95" s="759"/>
      <c r="CA95" s="759"/>
      <c r="CB95" s="759"/>
      <c r="CC95" s="759"/>
      <c r="CD95" s="759"/>
      <c r="CE95" s="759"/>
      <c r="CF95" s="759"/>
      <c r="CG95" s="760"/>
      <c r="CH95" s="761"/>
      <c r="CI95" s="762"/>
      <c r="CJ95" s="762"/>
      <c r="CK95" s="762"/>
      <c r="CL95" s="763"/>
      <c r="CM95" s="761"/>
      <c r="CN95" s="762"/>
      <c r="CO95" s="762"/>
      <c r="CP95" s="762"/>
      <c r="CQ95" s="763"/>
      <c r="CR95" s="761"/>
      <c r="CS95" s="762"/>
      <c r="CT95" s="762"/>
      <c r="CU95" s="762"/>
      <c r="CV95" s="763"/>
      <c r="CW95" s="761"/>
      <c r="CX95" s="762"/>
      <c r="CY95" s="762"/>
      <c r="CZ95" s="762"/>
      <c r="DA95" s="763"/>
      <c r="DB95" s="761"/>
      <c r="DC95" s="762"/>
      <c r="DD95" s="762"/>
      <c r="DE95" s="762"/>
      <c r="DF95" s="763"/>
      <c r="DG95" s="761"/>
      <c r="DH95" s="762"/>
      <c r="DI95" s="762"/>
      <c r="DJ95" s="762"/>
      <c r="DK95" s="763"/>
      <c r="DL95" s="761"/>
      <c r="DM95" s="762"/>
      <c r="DN95" s="762"/>
      <c r="DO95" s="762"/>
      <c r="DP95" s="763"/>
      <c r="DQ95" s="761"/>
      <c r="DR95" s="762"/>
      <c r="DS95" s="762"/>
      <c r="DT95" s="762"/>
      <c r="DU95" s="763"/>
      <c r="DV95" s="758"/>
      <c r="DW95" s="759"/>
      <c r="DX95" s="759"/>
      <c r="DY95" s="759"/>
      <c r="DZ95" s="764"/>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58"/>
      <c r="BT96" s="759"/>
      <c r="BU96" s="759"/>
      <c r="BV96" s="759"/>
      <c r="BW96" s="759"/>
      <c r="BX96" s="759"/>
      <c r="BY96" s="759"/>
      <c r="BZ96" s="759"/>
      <c r="CA96" s="759"/>
      <c r="CB96" s="759"/>
      <c r="CC96" s="759"/>
      <c r="CD96" s="759"/>
      <c r="CE96" s="759"/>
      <c r="CF96" s="759"/>
      <c r="CG96" s="760"/>
      <c r="CH96" s="761"/>
      <c r="CI96" s="762"/>
      <c r="CJ96" s="762"/>
      <c r="CK96" s="762"/>
      <c r="CL96" s="763"/>
      <c r="CM96" s="761"/>
      <c r="CN96" s="762"/>
      <c r="CO96" s="762"/>
      <c r="CP96" s="762"/>
      <c r="CQ96" s="763"/>
      <c r="CR96" s="761"/>
      <c r="CS96" s="762"/>
      <c r="CT96" s="762"/>
      <c r="CU96" s="762"/>
      <c r="CV96" s="763"/>
      <c r="CW96" s="761"/>
      <c r="CX96" s="762"/>
      <c r="CY96" s="762"/>
      <c r="CZ96" s="762"/>
      <c r="DA96" s="763"/>
      <c r="DB96" s="761"/>
      <c r="DC96" s="762"/>
      <c r="DD96" s="762"/>
      <c r="DE96" s="762"/>
      <c r="DF96" s="763"/>
      <c r="DG96" s="761"/>
      <c r="DH96" s="762"/>
      <c r="DI96" s="762"/>
      <c r="DJ96" s="762"/>
      <c r="DK96" s="763"/>
      <c r="DL96" s="761"/>
      <c r="DM96" s="762"/>
      <c r="DN96" s="762"/>
      <c r="DO96" s="762"/>
      <c r="DP96" s="763"/>
      <c r="DQ96" s="761"/>
      <c r="DR96" s="762"/>
      <c r="DS96" s="762"/>
      <c r="DT96" s="762"/>
      <c r="DU96" s="763"/>
      <c r="DV96" s="758"/>
      <c r="DW96" s="759"/>
      <c r="DX96" s="759"/>
      <c r="DY96" s="759"/>
      <c r="DZ96" s="764"/>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58"/>
      <c r="BT97" s="759"/>
      <c r="BU97" s="759"/>
      <c r="BV97" s="759"/>
      <c r="BW97" s="759"/>
      <c r="BX97" s="759"/>
      <c r="BY97" s="759"/>
      <c r="BZ97" s="759"/>
      <c r="CA97" s="759"/>
      <c r="CB97" s="759"/>
      <c r="CC97" s="759"/>
      <c r="CD97" s="759"/>
      <c r="CE97" s="759"/>
      <c r="CF97" s="759"/>
      <c r="CG97" s="760"/>
      <c r="CH97" s="761"/>
      <c r="CI97" s="762"/>
      <c r="CJ97" s="762"/>
      <c r="CK97" s="762"/>
      <c r="CL97" s="763"/>
      <c r="CM97" s="761"/>
      <c r="CN97" s="762"/>
      <c r="CO97" s="762"/>
      <c r="CP97" s="762"/>
      <c r="CQ97" s="763"/>
      <c r="CR97" s="761"/>
      <c r="CS97" s="762"/>
      <c r="CT97" s="762"/>
      <c r="CU97" s="762"/>
      <c r="CV97" s="763"/>
      <c r="CW97" s="761"/>
      <c r="CX97" s="762"/>
      <c r="CY97" s="762"/>
      <c r="CZ97" s="762"/>
      <c r="DA97" s="763"/>
      <c r="DB97" s="761"/>
      <c r="DC97" s="762"/>
      <c r="DD97" s="762"/>
      <c r="DE97" s="762"/>
      <c r="DF97" s="763"/>
      <c r="DG97" s="761"/>
      <c r="DH97" s="762"/>
      <c r="DI97" s="762"/>
      <c r="DJ97" s="762"/>
      <c r="DK97" s="763"/>
      <c r="DL97" s="761"/>
      <c r="DM97" s="762"/>
      <c r="DN97" s="762"/>
      <c r="DO97" s="762"/>
      <c r="DP97" s="763"/>
      <c r="DQ97" s="761"/>
      <c r="DR97" s="762"/>
      <c r="DS97" s="762"/>
      <c r="DT97" s="762"/>
      <c r="DU97" s="763"/>
      <c r="DV97" s="758"/>
      <c r="DW97" s="759"/>
      <c r="DX97" s="759"/>
      <c r="DY97" s="759"/>
      <c r="DZ97" s="764"/>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58"/>
      <c r="BT98" s="759"/>
      <c r="BU98" s="759"/>
      <c r="BV98" s="759"/>
      <c r="BW98" s="759"/>
      <c r="BX98" s="759"/>
      <c r="BY98" s="759"/>
      <c r="BZ98" s="759"/>
      <c r="CA98" s="759"/>
      <c r="CB98" s="759"/>
      <c r="CC98" s="759"/>
      <c r="CD98" s="759"/>
      <c r="CE98" s="759"/>
      <c r="CF98" s="759"/>
      <c r="CG98" s="760"/>
      <c r="CH98" s="761"/>
      <c r="CI98" s="762"/>
      <c r="CJ98" s="762"/>
      <c r="CK98" s="762"/>
      <c r="CL98" s="763"/>
      <c r="CM98" s="761"/>
      <c r="CN98" s="762"/>
      <c r="CO98" s="762"/>
      <c r="CP98" s="762"/>
      <c r="CQ98" s="763"/>
      <c r="CR98" s="761"/>
      <c r="CS98" s="762"/>
      <c r="CT98" s="762"/>
      <c r="CU98" s="762"/>
      <c r="CV98" s="763"/>
      <c r="CW98" s="761"/>
      <c r="CX98" s="762"/>
      <c r="CY98" s="762"/>
      <c r="CZ98" s="762"/>
      <c r="DA98" s="763"/>
      <c r="DB98" s="761"/>
      <c r="DC98" s="762"/>
      <c r="DD98" s="762"/>
      <c r="DE98" s="762"/>
      <c r="DF98" s="763"/>
      <c r="DG98" s="761"/>
      <c r="DH98" s="762"/>
      <c r="DI98" s="762"/>
      <c r="DJ98" s="762"/>
      <c r="DK98" s="763"/>
      <c r="DL98" s="761"/>
      <c r="DM98" s="762"/>
      <c r="DN98" s="762"/>
      <c r="DO98" s="762"/>
      <c r="DP98" s="763"/>
      <c r="DQ98" s="761"/>
      <c r="DR98" s="762"/>
      <c r="DS98" s="762"/>
      <c r="DT98" s="762"/>
      <c r="DU98" s="763"/>
      <c r="DV98" s="758"/>
      <c r="DW98" s="759"/>
      <c r="DX98" s="759"/>
      <c r="DY98" s="759"/>
      <c r="DZ98" s="764"/>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58"/>
      <c r="BT99" s="759"/>
      <c r="BU99" s="759"/>
      <c r="BV99" s="759"/>
      <c r="BW99" s="759"/>
      <c r="BX99" s="759"/>
      <c r="BY99" s="759"/>
      <c r="BZ99" s="759"/>
      <c r="CA99" s="759"/>
      <c r="CB99" s="759"/>
      <c r="CC99" s="759"/>
      <c r="CD99" s="759"/>
      <c r="CE99" s="759"/>
      <c r="CF99" s="759"/>
      <c r="CG99" s="760"/>
      <c r="CH99" s="761"/>
      <c r="CI99" s="762"/>
      <c r="CJ99" s="762"/>
      <c r="CK99" s="762"/>
      <c r="CL99" s="763"/>
      <c r="CM99" s="761"/>
      <c r="CN99" s="762"/>
      <c r="CO99" s="762"/>
      <c r="CP99" s="762"/>
      <c r="CQ99" s="763"/>
      <c r="CR99" s="761"/>
      <c r="CS99" s="762"/>
      <c r="CT99" s="762"/>
      <c r="CU99" s="762"/>
      <c r="CV99" s="763"/>
      <c r="CW99" s="761"/>
      <c r="CX99" s="762"/>
      <c r="CY99" s="762"/>
      <c r="CZ99" s="762"/>
      <c r="DA99" s="763"/>
      <c r="DB99" s="761"/>
      <c r="DC99" s="762"/>
      <c r="DD99" s="762"/>
      <c r="DE99" s="762"/>
      <c r="DF99" s="763"/>
      <c r="DG99" s="761"/>
      <c r="DH99" s="762"/>
      <c r="DI99" s="762"/>
      <c r="DJ99" s="762"/>
      <c r="DK99" s="763"/>
      <c r="DL99" s="761"/>
      <c r="DM99" s="762"/>
      <c r="DN99" s="762"/>
      <c r="DO99" s="762"/>
      <c r="DP99" s="763"/>
      <c r="DQ99" s="761"/>
      <c r="DR99" s="762"/>
      <c r="DS99" s="762"/>
      <c r="DT99" s="762"/>
      <c r="DU99" s="763"/>
      <c r="DV99" s="758"/>
      <c r="DW99" s="759"/>
      <c r="DX99" s="759"/>
      <c r="DY99" s="759"/>
      <c r="DZ99" s="764"/>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58"/>
      <c r="BT100" s="759"/>
      <c r="BU100" s="759"/>
      <c r="BV100" s="759"/>
      <c r="BW100" s="759"/>
      <c r="BX100" s="759"/>
      <c r="BY100" s="759"/>
      <c r="BZ100" s="759"/>
      <c r="CA100" s="759"/>
      <c r="CB100" s="759"/>
      <c r="CC100" s="759"/>
      <c r="CD100" s="759"/>
      <c r="CE100" s="759"/>
      <c r="CF100" s="759"/>
      <c r="CG100" s="760"/>
      <c r="CH100" s="761"/>
      <c r="CI100" s="762"/>
      <c r="CJ100" s="762"/>
      <c r="CK100" s="762"/>
      <c r="CL100" s="763"/>
      <c r="CM100" s="761"/>
      <c r="CN100" s="762"/>
      <c r="CO100" s="762"/>
      <c r="CP100" s="762"/>
      <c r="CQ100" s="763"/>
      <c r="CR100" s="761"/>
      <c r="CS100" s="762"/>
      <c r="CT100" s="762"/>
      <c r="CU100" s="762"/>
      <c r="CV100" s="763"/>
      <c r="CW100" s="761"/>
      <c r="CX100" s="762"/>
      <c r="CY100" s="762"/>
      <c r="CZ100" s="762"/>
      <c r="DA100" s="763"/>
      <c r="DB100" s="761"/>
      <c r="DC100" s="762"/>
      <c r="DD100" s="762"/>
      <c r="DE100" s="762"/>
      <c r="DF100" s="763"/>
      <c r="DG100" s="761"/>
      <c r="DH100" s="762"/>
      <c r="DI100" s="762"/>
      <c r="DJ100" s="762"/>
      <c r="DK100" s="763"/>
      <c r="DL100" s="761"/>
      <c r="DM100" s="762"/>
      <c r="DN100" s="762"/>
      <c r="DO100" s="762"/>
      <c r="DP100" s="763"/>
      <c r="DQ100" s="761"/>
      <c r="DR100" s="762"/>
      <c r="DS100" s="762"/>
      <c r="DT100" s="762"/>
      <c r="DU100" s="763"/>
      <c r="DV100" s="758"/>
      <c r="DW100" s="759"/>
      <c r="DX100" s="759"/>
      <c r="DY100" s="759"/>
      <c r="DZ100" s="764"/>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58"/>
      <c r="BT101" s="759"/>
      <c r="BU101" s="759"/>
      <c r="BV101" s="759"/>
      <c r="BW101" s="759"/>
      <c r="BX101" s="759"/>
      <c r="BY101" s="759"/>
      <c r="BZ101" s="759"/>
      <c r="CA101" s="759"/>
      <c r="CB101" s="759"/>
      <c r="CC101" s="759"/>
      <c r="CD101" s="759"/>
      <c r="CE101" s="759"/>
      <c r="CF101" s="759"/>
      <c r="CG101" s="760"/>
      <c r="CH101" s="761"/>
      <c r="CI101" s="762"/>
      <c r="CJ101" s="762"/>
      <c r="CK101" s="762"/>
      <c r="CL101" s="763"/>
      <c r="CM101" s="761"/>
      <c r="CN101" s="762"/>
      <c r="CO101" s="762"/>
      <c r="CP101" s="762"/>
      <c r="CQ101" s="763"/>
      <c r="CR101" s="761"/>
      <c r="CS101" s="762"/>
      <c r="CT101" s="762"/>
      <c r="CU101" s="762"/>
      <c r="CV101" s="763"/>
      <c r="CW101" s="761"/>
      <c r="CX101" s="762"/>
      <c r="CY101" s="762"/>
      <c r="CZ101" s="762"/>
      <c r="DA101" s="763"/>
      <c r="DB101" s="761"/>
      <c r="DC101" s="762"/>
      <c r="DD101" s="762"/>
      <c r="DE101" s="762"/>
      <c r="DF101" s="763"/>
      <c r="DG101" s="761"/>
      <c r="DH101" s="762"/>
      <c r="DI101" s="762"/>
      <c r="DJ101" s="762"/>
      <c r="DK101" s="763"/>
      <c r="DL101" s="761"/>
      <c r="DM101" s="762"/>
      <c r="DN101" s="762"/>
      <c r="DO101" s="762"/>
      <c r="DP101" s="763"/>
      <c r="DQ101" s="761"/>
      <c r="DR101" s="762"/>
      <c r="DS101" s="762"/>
      <c r="DT101" s="762"/>
      <c r="DU101" s="763"/>
      <c r="DV101" s="758"/>
      <c r="DW101" s="759"/>
      <c r="DX101" s="759"/>
      <c r="DY101" s="759"/>
      <c r="DZ101" s="764"/>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255</v>
      </c>
      <c r="BR102" s="723" t="s">
        <v>446</v>
      </c>
      <c r="BS102" s="724"/>
      <c r="BT102" s="724"/>
      <c r="BU102" s="724"/>
      <c r="BV102" s="724"/>
      <c r="BW102" s="724"/>
      <c r="BX102" s="724"/>
      <c r="BY102" s="724"/>
      <c r="BZ102" s="724"/>
      <c r="CA102" s="724"/>
      <c r="CB102" s="724"/>
      <c r="CC102" s="724"/>
      <c r="CD102" s="724"/>
      <c r="CE102" s="724"/>
      <c r="CF102" s="724"/>
      <c r="CG102" s="725"/>
      <c r="CH102" s="772"/>
      <c r="CI102" s="773"/>
      <c r="CJ102" s="773"/>
      <c r="CK102" s="773"/>
      <c r="CL102" s="774"/>
      <c r="CM102" s="772"/>
      <c r="CN102" s="773"/>
      <c r="CO102" s="773"/>
      <c r="CP102" s="773"/>
      <c r="CQ102" s="774"/>
      <c r="CR102" s="775"/>
      <c r="CS102" s="736"/>
      <c r="CT102" s="736"/>
      <c r="CU102" s="736"/>
      <c r="CV102" s="776"/>
      <c r="CW102" s="775"/>
      <c r="CX102" s="736"/>
      <c r="CY102" s="736"/>
      <c r="CZ102" s="736"/>
      <c r="DA102" s="776"/>
      <c r="DB102" s="775"/>
      <c r="DC102" s="736"/>
      <c r="DD102" s="736"/>
      <c r="DE102" s="736"/>
      <c r="DF102" s="776"/>
      <c r="DG102" s="775"/>
      <c r="DH102" s="736"/>
      <c r="DI102" s="736"/>
      <c r="DJ102" s="736"/>
      <c r="DK102" s="776"/>
      <c r="DL102" s="775"/>
      <c r="DM102" s="736"/>
      <c r="DN102" s="736"/>
      <c r="DO102" s="736"/>
      <c r="DP102" s="776"/>
      <c r="DQ102" s="775"/>
      <c r="DR102" s="736"/>
      <c r="DS102" s="736"/>
      <c r="DT102" s="736"/>
      <c r="DU102" s="776"/>
      <c r="DV102" s="723"/>
      <c r="DW102" s="724"/>
      <c r="DX102" s="724"/>
      <c r="DY102" s="724"/>
      <c r="DZ102" s="777"/>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78" t="s">
        <v>467</v>
      </c>
      <c r="BR103" s="778"/>
      <c r="BS103" s="778"/>
      <c r="BT103" s="778"/>
      <c r="BU103" s="778"/>
      <c r="BV103" s="778"/>
      <c r="BW103" s="778"/>
      <c r="BX103" s="778"/>
      <c r="BY103" s="778"/>
      <c r="BZ103" s="778"/>
      <c r="CA103" s="778"/>
      <c r="CB103" s="778"/>
      <c r="CC103" s="778"/>
      <c r="CD103" s="778"/>
      <c r="CE103" s="778"/>
      <c r="CF103" s="778"/>
      <c r="CG103" s="778"/>
      <c r="CH103" s="778"/>
      <c r="CI103" s="778"/>
      <c r="CJ103" s="778"/>
      <c r="CK103" s="778"/>
      <c r="CL103" s="778"/>
      <c r="CM103" s="778"/>
      <c r="CN103" s="778"/>
      <c r="CO103" s="778"/>
      <c r="CP103" s="778"/>
      <c r="CQ103" s="778"/>
      <c r="CR103" s="778"/>
      <c r="CS103" s="778"/>
      <c r="CT103" s="778"/>
      <c r="CU103" s="778"/>
      <c r="CV103" s="778"/>
      <c r="CW103" s="778"/>
      <c r="CX103" s="778"/>
      <c r="CY103" s="778"/>
      <c r="CZ103" s="778"/>
      <c r="DA103" s="778"/>
      <c r="DB103" s="778"/>
      <c r="DC103" s="778"/>
      <c r="DD103" s="778"/>
      <c r="DE103" s="778"/>
      <c r="DF103" s="778"/>
      <c r="DG103" s="778"/>
      <c r="DH103" s="778"/>
      <c r="DI103" s="778"/>
      <c r="DJ103" s="778"/>
      <c r="DK103" s="778"/>
      <c r="DL103" s="778"/>
      <c r="DM103" s="778"/>
      <c r="DN103" s="778"/>
      <c r="DO103" s="778"/>
      <c r="DP103" s="778"/>
      <c r="DQ103" s="778"/>
      <c r="DR103" s="778"/>
      <c r="DS103" s="778"/>
      <c r="DT103" s="778"/>
      <c r="DU103" s="778"/>
      <c r="DV103" s="778"/>
      <c r="DW103" s="778"/>
      <c r="DX103" s="778"/>
      <c r="DY103" s="778"/>
      <c r="DZ103" s="778"/>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79" t="s">
        <v>468</v>
      </c>
      <c r="BR104" s="779"/>
      <c r="BS104" s="779"/>
      <c r="BT104" s="779"/>
      <c r="BU104" s="779"/>
      <c r="BV104" s="779"/>
      <c r="BW104" s="779"/>
      <c r="BX104" s="779"/>
      <c r="BY104" s="779"/>
      <c r="BZ104" s="779"/>
      <c r="CA104" s="779"/>
      <c r="CB104" s="779"/>
      <c r="CC104" s="779"/>
      <c r="CD104" s="779"/>
      <c r="CE104" s="779"/>
      <c r="CF104" s="779"/>
      <c r="CG104" s="779"/>
      <c r="CH104" s="779"/>
      <c r="CI104" s="779"/>
      <c r="CJ104" s="779"/>
      <c r="CK104" s="779"/>
      <c r="CL104" s="779"/>
      <c r="CM104" s="779"/>
      <c r="CN104" s="779"/>
      <c r="CO104" s="779"/>
      <c r="CP104" s="779"/>
      <c r="CQ104" s="779"/>
      <c r="CR104" s="779"/>
      <c r="CS104" s="779"/>
      <c r="CT104" s="779"/>
      <c r="CU104" s="779"/>
      <c r="CV104" s="779"/>
      <c r="CW104" s="779"/>
      <c r="CX104" s="779"/>
      <c r="CY104" s="779"/>
      <c r="CZ104" s="779"/>
      <c r="DA104" s="779"/>
      <c r="DB104" s="779"/>
      <c r="DC104" s="779"/>
      <c r="DD104" s="779"/>
      <c r="DE104" s="779"/>
      <c r="DF104" s="779"/>
      <c r="DG104" s="779"/>
      <c r="DH104" s="779"/>
      <c r="DI104" s="779"/>
      <c r="DJ104" s="779"/>
      <c r="DK104" s="779"/>
      <c r="DL104" s="779"/>
      <c r="DM104" s="779"/>
      <c r="DN104" s="779"/>
      <c r="DO104" s="779"/>
      <c r="DP104" s="779"/>
      <c r="DQ104" s="779"/>
      <c r="DR104" s="779"/>
      <c r="DS104" s="779"/>
      <c r="DT104" s="779"/>
      <c r="DU104" s="779"/>
      <c r="DV104" s="779"/>
      <c r="DW104" s="779"/>
      <c r="DX104" s="779"/>
      <c r="DY104" s="779"/>
      <c r="DZ104" s="779"/>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469</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283</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80" t="s">
        <v>470</v>
      </c>
      <c r="B108" s="781"/>
      <c r="C108" s="781"/>
      <c r="D108" s="781"/>
      <c r="E108" s="781"/>
      <c r="F108" s="781"/>
      <c r="G108" s="781"/>
      <c r="H108" s="781"/>
      <c r="I108" s="781"/>
      <c r="J108" s="781"/>
      <c r="K108" s="781"/>
      <c r="L108" s="781"/>
      <c r="M108" s="781"/>
      <c r="N108" s="781"/>
      <c r="O108" s="781"/>
      <c r="P108" s="781"/>
      <c r="Q108" s="781"/>
      <c r="R108" s="781"/>
      <c r="S108" s="781"/>
      <c r="T108" s="781"/>
      <c r="U108" s="781"/>
      <c r="V108" s="781"/>
      <c r="W108" s="781"/>
      <c r="X108" s="781"/>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2"/>
      <c r="AU108" s="780" t="s">
        <v>202</v>
      </c>
      <c r="AV108" s="781"/>
      <c r="AW108" s="781"/>
      <c r="AX108" s="781"/>
      <c r="AY108" s="781"/>
      <c r="AZ108" s="781"/>
      <c r="BA108" s="781"/>
      <c r="BB108" s="781"/>
      <c r="BC108" s="781"/>
      <c r="BD108" s="781"/>
      <c r="BE108" s="781"/>
      <c r="BF108" s="781"/>
      <c r="BG108" s="781"/>
      <c r="BH108" s="781"/>
      <c r="BI108" s="781"/>
      <c r="BJ108" s="781"/>
      <c r="BK108" s="781"/>
      <c r="BL108" s="781"/>
      <c r="BM108" s="781"/>
      <c r="BN108" s="781"/>
      <c r="BO108" s="781"/>
      <c r="BP108" s="781"/>
      <c r="BQ108" s="781"/>
      <c r="BR108" s="781"/>
      <c r="BS108" s="781"/>
      <c r="BT108" s="781"/>
      <c r="BU108" s="781"/>
      <c r="BV108" s="781"/>
      <c r="BW108" s="781"/>
      <c r="BX108" s="781"/>
      <c r="BY108" s="781"/>
      <c r="BZ108" s="781"/>
      <c r="CA108" s="781"/>
      <c r="CB108" s="781"/>
      <c r="CC108" s="781"/>
      <c r="CD108" s="781"/>
      <c r="CE108" s="781"/>
      <c r="CF108" s="781"/>
      <c r="CG108" s="781"/>
      <c r="CH108" s="781"/>
      <c r="CI108" s="781"/>
      <c r="CJ108" s="781"/>
      <c r="CK108" s="781"/>
      <c r="CL108" s="781"/>
      <c r="CM108" s="781"/>
      <c r="CN108" s="781"/>
      <c r="CO108" s="781"/>
      <c r="CP108" s="781"/>
      <c r="CQ108" s="781"/>
      <c r="CR108" s="781"/>
      <c r="CS108" s="781"/>
      <c r="CT108" s="781"/>
      <c r="CU108" s="781"/>
      <c r="CV108" s="781"/>
      <c r="CW108" s="781"/>
      <c r="CX108" s="781"/>
      <c r="CY108" s="781"/>
      <c r="CZ108" s="781"/>
      <c r="DA108" s="781"/>
      <c r="DB108" s="781"/>
      <c r="DC108" s="781"/>
      <c r="DD108" s="781"/>
      <c r="DE108" s="781"/>
      <c r="DF108" s="781"/>
      <c r="DG108" s="781"/>
      <c r="DH108" s="781"/>
      <c r="DI108" s="781"/>
      <c r="DJ108" s="781"/>
      <c r="DK108" s="781"/>
      <c r="DL108" s="781"/>
      <c r="DM108" s="781"/>
      <c r="DN108" s="781"/>
      <c r="DO108" s="781"/>
      <c r="DP108" s="781"/>
      <c r="DQ108" s="781"/>
      <c r="DR108" s="781"/>
      <c r="DS108" s="781"/>
      <c r="DT108" s="781"/>
      <c r="DU108" s="781"/>
      <c r="DV108" s="781"/>
      <c r="DW108" s="781"/>
      <c r="DX108" s="781"/>
      <c r="DY108" s="781"/>
      <c r="DZ108" s="782"/>
    </row>
    <row r="109" spans="1:131" s="54" customFormat="1" ht="26.25" customHeight="1" x14ac:dyDescent="0.15">
      <c r="A109" s="783" t="s">
        <v>472</v>
      </c>
      <c r="B109" s="784"/>
      <c r="C109" s="784"/>
      <c r="D109" s="784"/>
      <c r="E109" s="784"/>
      <c r="F109" s="784"/>
      <c r="G109" s="784"/>
      <c r="H109" s="784"/>
      <c r="I109" s="784"/>
      <c r="J109" s="784"/>
      <c r="K109" s="784"/>
      <c r="L109" s="784"/>
      <c r="M109" s="784"/>
      <c r="N109" s="784"/>
      <c r="O109" s="784"/>
      <c r="P109" s="784"/>
      <c r="Q109" s="784"/>
      <c r="R109" s="784"/>
      <c r="S109" s="784"/>
      <c r="T109" s="784"/>
      <c r="U109" s="784"/>
      <c r="V109" s="784"/>
      <c r="W109" s="784"/>
      <c r="X109" s="784"/>
      <c r="Y109" s="784"/>
      <c r="Z109" s="785"/>
      <c r="AA109" s="786" t="s">
        <v>473</v>
      </c>
      <c r="AB109" s="784"/>
      <c r="AC109" s="784"/>
      <c r="AD109" s="784"/>
      <c r="AE109" s="785"/>
      <c r="AF109" s="786" t="s">
        <v>232</v>
      </c>
      <c r="AG109" s="784"/>
      <c r="AH109" s="784"/>
      <c r="AI109" s="784"/>
      <c r="AJ109" s="785"/>
      <c r="AK109" s="786" t="s">
        <v>385</v>
      </c>
      <c r="AL109" s="784"/>
      <c r="AM109" s="784"/>
      <c r="AN109" s="784"/>
      <c r="AO109" s="785"/>
      <c r="AP109" s="786" t="s">
        <v>474</v>
      </c>
      <c r="AQ109" s="784"/>
      <c r="AR109" s="784"/>
      <c r="AS109" s="784"/>
      <c r="AT109" s="787"/>
      <c r="AU109" s="783" t="s">
        <v>472</v>
      </c>
      <c r="AV109" s="784"/>
      <c r="AW109" s="784"/>
      <c r="AX109" s="784"/>
      <c r="AY109" s="784"/>
      <c r="AZ109" s="784"/>
      <c r="BA109" s="784"/>
      <c r="BB109" s="784"/>
      <c r="BC109" s="784"/>
      <c r="BD109" s="784"/>
      <c r="BE109" s="784"/>
      <c r="BF109" s="784"/>
      <c r="BG109" s="784"/>
      <c r="BH109" s="784"/>
      <c r="BI109" s="784"/>
      <c r="BJ109" s="784"/>
      <c r="BK109" s="784"/>
      <c r="BL109" s="784"/>
      <c r="BM109" s="784"/>
      <c r="BN109" s="784"/>
      <c r="BO109" s="784"/>
      <c r="BP109" s="785"/>
      <c r="BQ109" s="786" t="s">
        <v>473</v>
      </c>
      <c r="BR109" s="784"/>
      <c r="BS109" s="784"/>
      <c r="BT109" s="784"/>
      <c r="BU109" s="785"/>
      <c r="BV109" s="786" t="s">
        <v>232</v>
      </c>
      <c r="BW109" s="784"/>
      <c r="BX109" s="784"/>
      <c r="BY109" s="784"/>
      <c r="BZ109" s="785"/>
      <c r="CA109" s="786" t="s">
        <v>385</v>
      </c>
      <c r="CB109" s="784"/>
      <c r="CC109" s="784"/>
      <c r="CD109" s="784"/>
      <c r="CE109" s="785"/>
      <c r="CF109" s="788" t="s">
        <v>474</v>
      </c>
      <c r="CG109" s="788"/>
      <c r="CH109" s="788"/>
      <c r="CI109" s="788"/>
      <c r="CJ109" s="788"/>
      <c r="CK109" s="786" t="s">
        <v>93</v>
      </c>
      <c r="CL109" s="784"/>
      <c r="CM109" s="784"/>
      <c r="CN109" s="784"/>
      <c r="CO109" s="784"/>
      <c r="CP109" s="784"/>
      <c r="CQ109" s="784"/>
      <c r="CR109" s="784"/>
      <c r="CS109" s="784"/>
      <c r="CT109" s="784"/>
      <c r="CU109" s="784"/>
      <c r="CV109" s="784"/>
      <c r="CW109" s="784"/>
      <c r="CX109" s="784"/>
      <c r="CY109" s="784"/>
      <c r="CZ109" s="784"/>
      <c r="DA109" s="784"/>
      <c r="DB109" s="784"/>
      <c r="DC109" s="784"/>
      <c r="DD109" s="784"/>
      <c r="DE109" s="784"/>
      <c r="DF109" s="785"/>
      <c r="DG109" s="786" t="s">
        <v>473</v>
      </c>
      <c r="DH109" s="784"/>
      <c r="DI109" s="784"/>
      <c r="DJ109" s="784"/>
      <c r="DK109" s="785"/>
      <c r="DL109" s="786" t="s">
        <v>232</v>
      </c>
      <c r="DM109" s="784"/>
      <c r="DN109" s="784"/>
      <c r="DO109" s="784"/>
      <c r="DP109" s="785"/>
      <c r="DQ109" s="786" t="s">
        <v>385</v>
      </c>
      <c r="DR109" s="784"/>
      <c r="DS109" s="784"/>
      <c r="DT109" s="784"/>
      <c r="DU109" s="785"/>
      <c r="DV109" s="786" t="s">
        <v>474</v>
      </c>
      <c r="DW109" s="784"/>
      <c r="DX109" s="784"/>
      <c r="DY109" s="784"/>
      <c r="DZ109" s="787"/>
    </row>
    <row r="110" spans="1:131" s="54" customFormat="1" ht="26.25" customHeight="1" x14ac:dyDescent="0.15">
      <c r="A110" s="789" t="s">
        <v>327</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792">
        <v>1148356</v>
      </c>
      <c r="AB110" s="793"/>
      <c r="AC110" s="793"/>
      <c r="AD110" s="793"/>
      <c r="AE110" s="794"/>
      <c r="AF110" s="795">
        <v>1046665</v>
      </c>
      <c r="AG110" s="793"/>
      <c r="AH110" s="793"/>
      <c r="AI110" s="793"/>
      <c r="AJ110" s="794"/>
      <c r="AK110" s="795">
        <v>1009725</v>
      </c>
      <c r="AL110" s="793"/>
      <c r="AM110" s="793"/>
      <c r="AN110" s="793"/>
      <c r="AO110" s="794"/>
      <c r="AP110" s="796">
        <v>25</v>
      </c>
      <c r="AQ110" s="797"/>
      <c r="AR110" s="797"/>
      <c r="AS110" s="797"/>
      <c r="AT110" s="798"/>
      <c r="AU110" s="1012" t="s">
        <v>120</v>
      </c>
      <c r="AV110" s="1013"/>
      <c r="AW110" s="1013"/>
      <c r="AX110" s="1013"/>
      <c r="AY110" s="1013"/>
      <c r="AZ110" s="799" t="s">
        <v>475</v>
      </c>
      <c r="BA110" s="790"/>
      <c r="BB110" s="790"/>
      <c r="BC110" s="790"/>
      <c r="BD110" s="790"/>
      <c r="BE110" s="790"/>
      <c r="BF110" s="790"/>
      <c r="BG110" s="790"/>
      <c r="BH110" s="790"/>
      <c r="BI110" s="790"/>
      <c r="BJ110" s="790"/>
      <c r="BK110" s="790"/>
      <c r="BL110" s="790"/>
      <c r="BM110" s="790"/>
      <c r="BN110" s="790"/>
      <c r="BO110" s="790"/>
      <c r="BP110" s="791"/>
      <c r="BQ110" s="800">
        <v>10570578</v>
      </c>
      <c r="BR110" s="801"/>
      <c r="BS110" s="801"/>
      <c r="BT110" s="801"/>
      <c r="BU110" s="801"/>
      <c r="BV110" s="801">
        <v>9569345</v>
      </c>
      <c r="BW110" s="801"/>
      <c r="BX110" s="801"/>
      <c r="BY110" s="801"/>
      <c r="BZ110" s="801"/>
      <c r="CA110" s="801">
        <v>8461366</v>
      </c>
      <c r="CB110" s="801"/>
      <c r="CC110" s="801"/>
      <c r="CD110" s="801"/>
      <c r="CE110" s="801"/>
      <c r="CF110" s="802">
        <v>209.8</v>
      </c>
      <c r="CG110" s="803"/>
      <c r="CH110" s="803"/>
      <c r="CI110" s="803"/>
      <c r="CJ110" s="803"/>
      <c r="CK110" s="1018" t="s">
        <v>380</v>
      </c>
      <c r="CL110" s="1019"/>
      <c r="CM110" s="804" t="s">
        <v>477</v>
      </c>
      <c r="CN110" s="805"/>
      <c r="CO110" s="805"/>
      <c r="CP110" s="805"/>
      <c r="CQ110" s="805"/>
      <c r="CR110" s="805"/>
      <c r="CS110" s="805"/>
      <c r="CT110" s="805"/>
      <c r="CU110" s="805"/>
      <c r="CV110" s="805"/>
      <c r="CW110" s="805"/>
      <c r="CX110" s="805"/>
      <c r="CY110" s="805"/>
      <c r="CZ110" s="805"/>
      <c r="DA110" s="805"/>
      <c r="DB110" s="805"/>
      <c r="DC110" s="805"/>
      <c r="DD110" s="805"/>
      <c r="DE110" s="805"/>
      <c r="DF110" s="806"/>
      <c r="DG110" s="800" t="s">
        <v>201</v>
      </c>
      <c r="DH110" s="801"/>
      <c r="DI110" s="801"/>
      <c r="DJ110" s="801"/>
      <c r="DK110" s="801"/>
      <c r="DL110" s="801" t="s">
        <v>201</v>
      </c>
      <c r="DM110" s="801"/>
      <c r="DN110" s="801"/>
      <c r="DO110" s="801"/>
      <c r="DP110" s="801"/>
      <c r="DQ110" s="801" t="s">
        <v>201</v>
      </c>
      <c r="DR110" s="801"/>
      <c r="DS110" s="801"/>
      <c r="DT110" s="801"/>
      <c r="DU110" s="801"/>
      <c r="DV110" s="807" t="s">
        <v>201</v>
      </c>
      <c r="DW110" s="807"/>
      <c r="DX110" s="807"/>
      <c r="DY110" s="807"/>
      <c r="DZ110" s="808"/>
    </row>
    <row r="111" spans="1:131" s="54" customFormat="1" ht="26.25" customHeight="1" x14ac:dyDescent="0.15">
      <c r="A111" s="809" t="s">
        <v>453</v>
      </c>
      <c r="B111" s="810"/>
      <c r="C111" s="810"/>
      <c r="D111" s="810"/>
      <c r="E111" s="810"/>
      <c r="F111" s="810"/>
      <c r="G111" s="810"/>
      <c r="H111" s="810"/>
      <c r="I111" s="810"/>
      <c r="J111" s="810"/>
      <c r="K111" s="810"/>
      <c r="L111" s="810"/>
      <c r="M111" s="810"/>
      <c r="N111" s="810"/>
      <c r="O111" s="810"/>
      <c r="P111" s="810"/>
      <c r="Q111" s="810"/>
      <c r="R111" s="810"/>
      <c r="S111" s="810"/>
      <c r="T111" s="810"/>
      <c r="U111" s="810"/>
      <c r="V111" s="810"/>
      <c r="W111" s="810"/>
      <c r="X111" s="810"/>
      <c r="Y111" s="810"/>
      <c r="Z111" s="811"/>
      <c r="AA111" s="812" t="s">
        <v>201</v>
      </c>
      <c r="AB111" s="813"/>
      <c r="AC111" s="813"/>
      <c r="AD111" s="813"/>
      <c r="AE111" s="814"/>
      <c r="AF111" s="815" t="s">
        <v>201</v>
      </c>
      <c r="AG111" s="813"/>
      <c r="AH111" s="813"/>
      <c r="AI111" s="813"/>
      <c r="AJ111" s="814"/>
      <c r="AK111" s="815" t="s">
        <v>201</v>
      </c>
      <c r="AL111" s="813"/>
      <c r="AM111" s="813"/>
      <c r="AN111" s="813"/>
      <c r="AO111" s="814"/>
      <c r="AP111" s="816" t="s">
        <v>201</v>
      </c>
      <c r="AQ111" s="817"/>
      <c r="AR111" s="817"/>
      <c r="AS111" s="817"/>
      <c r="AT111" s="818"/>
      <c r="AU111" s="1014"/>
      <c r="AV111" s="1015"/>
      <c r="AW111" s="1015"/>
      <c r="AX111" s="1015"/>
      <c r="AY111" s="1015"/>
      <c r="AZ111" s="819" t="s">
        <v>478</v>
      </c>
      <c r="BA111" s="820"/>
      <c r="BB111" s="820"/>
      <c r="BC111" s="820"/>
      <c r="BD111" s="820"/>
      <c r="BE111" s="820"/>
      <c r="BF111" s="820"/>
      <c r="BG111" s="820"/>
      <c r="BH111" s="820"/>
      <c r="BI111" s="820"/>
      <c r="BJ111" s="820"/>
      <c r="BK111" s="820"/>
      <c r="BL111" s="820"/>
      <c r="BM111" s="820"/>
      <c r="BN111" s="820"/>
      <c r="BO111" s="820"/>
      <c r="BP111" s="821"/>
      <c r="BQ111" s="822" t="s">
        <v>201</v>
      </c>
      <c r="BR111" s="823"/>
      <c r="BS111" s="823"/>
      <c r="BT111" s="823"/>
      <c r="BU111" s="823"/>
      <c r="BV111" s="823" t="s">
        <v>201</v>
      </c>
      <c r="BW111" s="823"/>
      <c r="BX111" s="823"/>
      <c r="BY111" s="823"/>
      <c r="BZ111" s="823"/>
      <c r="CA111" s="823" t="s">
        <v>201</v>
      </c>
      <c r="CB111" s="823"/>
      <c r="CC111" s="823"/>
      <c r="CD111" s="823"/>
      <c r="CE111" s="823"/>
      <c r="CF111" s="824" t="s">
        <v>201</v>
      </c>
      <c r="CG111" s="825"/>
      <c r="CH111" s="825"/>
      <c r="CI111" s="825"/>
      <c r="CJ111" s="825"/>
      <c r="CK111" s="1020"/>
      <c r="CL111" s="1021"/>
      <c r="CM111" s="826" t="s">
        <v>134</v>
      </c>
      <c r="CN111" s="827"/>
      <c r="CO111" s="827"/>
      <c r="CP111" s="827"/>
      <c r="CQ111" s="827"/>
      <c r="CR111" s="827"/>
      <c r="CS111" s="827"/>
      <c r="CT111" s="827"/>
      <c r="CU111" s="827"/>
      <c r="CV111" s="827"/>
      <c r="CW111" s="827"/>
      <c r="CX111" s="827"/>
      <c r="CY111" s="827"/>
      <c r="CZ111" s="827"/>
      <c r="DA111" s="827"/>
      <c r="DB111" s="827"/>
      <c r="DC111" s="827"/>
      <c r="DD111" s="827"/>
      <c r="DE111" s="827"/>
      <c r="DF111" s="828"/>
      <c r="DG111" s="822" t="s">
        <v>201</v>
      </c>
      <c r="DH111" s="823"/>
      <c r="DI111" s="823"/>
      <c r="DJ111" s="823"/>
      <c r="DK111" s="823"/>
      <c r="DL111" s="823" t="s">
        <v>201</v>
      </c>
      <c r="DM111" s="823"/>
      <c r="DN111" s="823"/>
      <c r="DO111" s="823"/>
      <c r="DP111" s="823"/>
      <c r="DQ111" s="823" t="s">
        <v>201</v>
      </c>
      <c r="DR111" s="823"/>
      <c r="DS111" s="823"/>
      <c r="DT111" s="823"/>
      <c r="DU111" s="823"/>
      <c r="DV111" s="829" t="s">
        <v>201</v>
      </c>
      <c r="DW111" s="829"/>
      <c r="DX111" s="829"/>
      <c r="DY111" s="829"/>
      <c r="DZ111" s="830"/>
    </row>
    <row r="112" spans="1:131" s="54" customFormat="1" ht="26.25" customHeight="1" x14ac:dyDescent="0.15">
      <c r="A112" s="981" t="s">
        <v>153</v>
      </c>
      <c r="B112" s="982"/>
      <c r="C112" s="820" t="s">
        <v>480</v>
      </c>
      <c r="D112" s="820"/>
      <c r="E112" s="820"/>
      <c r="F112" s="820"/>
      <c r="G112" s="820"/>
      <c r="H112" s="820"/>
      <c r="I112" s="820"/>
      <c r="J112" s="820"/>
      <c r="K112" s="820"/>
      <c r="L112" s="820"/>
      <c r="M112" s="820"/>
      <c r="N112" s="820"/>
      <c r="O112" s="820"/>
      <c r="P112" s="820"/>
      <c r="Q112" s="820"/>
      <c r="R112" s="820"/>
      <c r="S112" s="820"/>
      <c r="T112" s="820"/>
      <c r="U112" s="820"/>
      <c r="V112" s="820"/>
      <c r="W112" s="820"/>
      <c r="X112" s="820"/>
      <c r="Y112" s="820"/>
      <c r="Z112" s="821"/>
      <c r="AA112" s="812">
        <v>333</v>
      </c>
      <c r="AB112" s="813"/>
      <c r="AC112" s="813"/>
      <c r="AD112" s="813"/>
      <c r="AE112" s="814"/>
      <c r="AF112" s="815">
        <v>2167</v>
      </c>
      <c r="AG112" s="813"/>
      <c r="AH112" s="813"/>
      <c r="AI112" s="813"/>
      <c r="AJ112" s="814"/>
      <c r="AK112" s="815">
        <v>2167</v>
      </c>
      <c r="AL112" s="813"/>
      <c r="AM112" s="813"/>
      <c r="AN112" s="813"/>
      <c r="AO112" s="814"/>
      <c r="AP112" s="816">
        <v>0.1</v>
      </c>
      <c r="AQ112" s="817"/>
      <c r="AR112" s="817"/>
      <c r="AS112" s="817"/>
      <c r="AT112" s="818"/>
      <c r="AU112" s="1014"/>
      <c r="AV112" s="1015"/>
      <c r="AW112" s="1015"/>
      <c r="AX112" s="1015"/>
      <c r="AY112" s="1015"/>
      <c r="AZ112" s="819" t="s">
        <v>271</v>
      </c>
      <c r="BA112" s="820"/>
      <c r="BB112" s="820"/>
      <c r="BC112" s="820"/>
      <c r="BD112" s="820"/>
      <c r="BE112" s="820"/>
      <c r="BF112" s="820"/>
      <c r="BG112" s="820"/>
      <c r="BH112" s="820"/>
      <c r="BI112" s="820"/>
      <c r="BJ112" s="820"/>
      <c r="BK112" s="820"/>
      <c r="BL112" s="820"/>
      <c r="BM112" s="820"/>
      <c r="BN112" s="820"/>
      <c r="BO112" s="820"/>
      <c r="BP112" s="821"/>
      <c r="BQ112" s="822">
        <v>7299948</v>
      </c>
      <c r="BR112" s="823"/>
      <c r="BS112" s="823"/>
      <c r="BT112" s="823"/>
      <c r="BU112" s="823"/>
      <c r="BV112" s="823">
        <v>6540909</v>
      </c>
      <c r="BW112" s="823"/>
      <c r="BX112" s="823"/>
      <c r="BY112" s="823"/>
      <c r="BZ112" s="823"/>
      <c r="CA112" s="823">
        <v>5970494</v>
      </c>
      <c r="CB112" s="823"/>
      <c r="CC112" s="823"/>
      <c r="CD112" s="823"/>
      <c r="CE112" s="823"/>
      <c r="CF112" s="824">
        <v>148</v>
      </c>
      <c r="CG112" s="825"/>
      <c r="CH112" s="825"/>
      <c r="CI112" s="825"/>
      <c r="CJ112" s="825"/>
      <c r="CK112" s="1020"/>
      <c r="CL112" s="1021"/>
      <c r="CM112" s="826" t="s">
        <v>390</v>
      </c>
      <c r="CN112" s="827"/>
      <c r="CO112" s="827"/>
      <c r="CP112" s="827"/>
      <c r="CQ112" s="827"/>
      <c r="CR112" s="827"/>
      <c r="CS112" s="827"/>
      <c r="CT112" s="827"/>
      <c r="CU112" s="827"/>
      <c r="CV112" s="827"/>
      <c r="CW112" s="827"/>
      <c r="CX112" s="827"/>
      <c r="CY112" s="827"/>
      <c r="CZ112" s="827"/>
      <c r="DA112" s="827"/>
      <c r="DB112" s="827"/>
      <c r="DC112" s="827"/>
      <c r="DD112" s="827"/>
      <c r="DE112" s="827"/>
      <c r="DF112" s="828"/>
      <c r="DG112" s="822" t="s">
        <v>201</v>
      </c>
      <c r="DH112" s="823"/>
      <c r="DI112" s="823"/>
      <c r="DJ112" s="823"/>
      <c r="DK112" s="823"/>
      <c r="DL112" s="823" t="s">
        <v>201</v>
      </c>
      <c r="DM112" s="823"/>
      <c r="DN112" s="823"/>
      <c r="DO112" s="823"/>
      <c r="DP112" s="823"/>
      <c r="DQ112" s="823" t="s">
        <v>201</v>
      </c>
      <c r="DR112" s="823"/>
      <c r="DS112" s="823"/>
      <c r="DT112" s="823"/>
      <c r="DU112" s="823"/>
      <c r="DV112" s="829" t="s">
        <v>201</v>
      </c>
      <c r="DW112" s="829"/>
      <c r="DX112" s="829"/>
      <c r="DY112" s="829"/>
      <c r="DZ112" s="830"/>
    </row>
    <row r="113" spans="1:130" s="54" customFormat="1" ht="26.25" customHeight="1" x14ac:dyDescent="0.15">
      <c r="A113" s="983"/>
      <c r="B113" s="984"/>
      <c r="C113" s="820" t="s">
        <v>451</v>
      </c>
      <c r="D113" s="820"/>
      <c r="E113" s="820"/>
      <c r="F113" s="820"/>
      <c r="G113" s="820"/>
      <c r="H113" s="820"/>
      <c r="I113" s="820"/>
      <c r="J113" s="820"/>
      <c r="K113" s="820"/>
      <c r="L113" s="820"/>
      <c r="M113" s="820"/>
      <c r="N113" s="820"/>
      <c r="O113" s="820"/>
      <c r="P113" s="820"/>
      <c r="Q113" s="820"/>
      <c r="R113" s="820"/>
      <c r="S113" s="820"/>
      <c r="T113" s="820"/>
      <c r="U113" s="820"/>
      <c r="V113" s="820"/>
      <c r="W113" s="820"/>
      <c r="X113" s="820"/>
      <c r="Y113" s="820"/>
      <c r="Z113" s="821"/>
      <c r="AA113" s="812">
        <v>385110</v>
      </c>
      <c r="AB113" s="813"/>
      <c r="AC113" s="813"/>
      <c r="AD113" s="813"/>
      <c r="AE113" s="814"/>
      <c r="AF113" s="815">
        <v>371492</v>
      </c>
      <c r="AG113" s="813"/>
      <c r="AH113" s="813"/>
      <c r="AI113" s="813"/>
      <c r="AJ113" s="814"/>
      <c r="AK113" s="815">
        <v>386111</v>
      </c>
      <c r="AL113" s="813"/>
      <c r="AM113" s="813"/>
      <c r="AN113" s="813"/>
      <c r="AO113" s="814"/>
      <c r="AP113" s="816">
        <v>9.6</v>
      </c>
      <c r="AQ113" s="817"/>
      <c r="AR113" s="817"/>
      <c r="AS113" s="817"/>
      <c r="AT113" s="818"/>
      <c r="AU113" s="1014"/>
      <c r="AV113" s="1015"/>
      <c r="AW113" s="1015"/>
      <c r="AX113" s="1015"/>
      <c r="AY113" s="1015"/>
      <c r="AZ113" s="819" t="s">
        <v>481</v>
      </c>
      <c r="BA113" s="820"/>
      <c r="BB113" s="820"/>
      <c r="BC113" s="820"/>
      <c r="BD113" s="820"/>
      <c r="BE113" s="820"/>
      <c r="BF113" s="820"/>
      <c r="BG113" s="820"/>
      <c r="BH113" s="820"/>
      <c r="BI113" s="820"/>
      <c r="BJ113" s="820"/>
      <c r="BK113" s="820"/>
      <c r="BL113" s="820"/>
      <c r="BM113" s="820"/>
      <c r="BN113" s="820"/>
      <c r="BO113" s="820"/>
      <c r="BP113" s="821"/>
      <c r="BQ113" s="822">
        <v>484324</v>
      </c>
      <c r="BR113" s="823"/>
      <c r="BS113" s="823"/>
      <c r="BT113" s="823"/>
      <c r="BU113" s="823"/>
      <c r="BV113" s="823">
        <v>386692</v>
      </c>
      <c r="BW113" s="823"/>
      <c r="BX113" s="823"/>
      <c r="BY113" s="823"/>
      <c r="BZ113" s="823"/>
      <c r="CA113" s="823">
        <v>371735</v>
      </c>
      <c r="CB113" s="823"/>
      <c r="CC113" s="823"/>
      <c r="CD113" s="823"/>
      <c r="CE113" s="823"/>
      <c r="CF113" s="824">
        <v>9.1999999999999993</v>
      </c>
      <c r="CG113" s="825"/>
      <c r="CH113" s="825"/>
      <c r="CI113" s="825"/>
      <c r="CJ113" s="825"/>
      <c r="CK113" s="1020"/>
      <c r="CL113" s="1021"/>
      <c r="CM113" s="826" t="s">
        <v>401</v>
      </c>
      <c r="CN113" s="827"/>
      <c r="CO113" s="827"/>
      <c r="CP113" s="827"/>
      <c r="CQ113" s="827"/>
      <c r="CR113" s="827"/>
      <c r="CS113" s="827"/>
      <c r="CT113" s="827"/>
      <c r="CU113" s="827"/>
      <c r="CV113" s="827"/>
      <c r="CW113" s="827"/>
      <c r="CX113" s="827"/>
      <c r="CY113" s="827"/>
      <c r="CZ113" s="827"/>
      <c r="DA113" s="827"/>
      <c r="DB113" s="827"/>
      <c r="DC113" s="827"/>
      <c r="DD113" s="827"/>
      <c r="DE113" s="827"/>
      <c r="DF113" s="828"/>
      <c r="DG113" s="812" t="s">
        <v>201</v>
      </c>
      <c r="DH113" s="813"/>
      <c r="DI113" s="813"/>
      <c r="DJ113" s="813"/>
      <c r="DK113" s="814"/>
      <c r="DL113" s="815" t="s">
        <v>201</v>
      </c>
      <c r="DM113" s="813"/>
      <c r="DN113" s="813"/>
      <c r="DO113" s="813"/>
      <c r="DP113" s="814"/>
      <c r="DQ113" s="815" t="s">
        <v>201</v>
      </c>
      <c r="DR113" s="813"/>
      <c r="DS113" s="813"/>
      <c r="DT113" s="813"/>
      <c r="DU113" s="814"/>
      <c r="DV113" s="816" t="s">
        <v>201</v>
      </c>
      <c r="DW113" s="817"/>
      <c r="DX113" s="817"/>
      <c r="DY113" s="817"/>
      <c r="DZ113" s="818"/>
    </row>
    <row r="114" spans="1:130" s="54" customFormat="1" ht="26.25" customHeight="1" x14ac:dyDescent="0.15">
      <c r="A114" s="983"/>
      <c r="B114" s="984"/>
      <c r="C114" s="820" t="s">
        <v>482</v>
      </c>
      <c r="D114" s="820"/>
      <c r="E114" s="820"/>
      <c r="F114" s="820"/>
      <c r="G114" s="820"/>
      <c r="H114" s="820"/>
      <c r="I114" s="820"/>
      <c r="J114" s="820"/>
      <c r="K114" s="820"/>
      <c r="L114" s="820"/>
      <c r="M114" s="820"/>
      <c r="N114" s="820"/>
      <c r="O114" s="820"/>
      <c r="P114" s="820"/>
      <c r="Q114" s="820"/>
      <c r="R114" s="820"/>
      <c r="S114" s="820"/>
      <c r="T114" s="820"/>
      <c r="U114" s="820"/>
      <c r="V114" s="820"/>
      <c r="W114" s="820"/>
      <c r="X114" s="820"/>
      <c r="Y114" s="820"/>
      <c r="Z114" s="821"/>
      <c r="AA114" s="812">
        <v>126288</v>
      </c>
      <c r="AB114" s="813"/>
      <c r="AC114" s="813"/>
      <c r="AD114" s="813"/>
      <c r="AE114" s="814"/>
      <c r="AF114" s="815">
        <v>83769</v>
      </c>
      <c r="AG114" s="813"/>
      <c r="AH114" s="813"/>
      <c r="AI114" s="813"/>
      <c r="AJ114" s="814"/>
      <c r="AK114" s="815">
        <v>25515</v>
      </c>
      <c r="AL114" s="813"/>
      <c r="AM114" s="813"/>
      <c r="AN114" s="813"/>
      <c r="AO114" s="814"/>
      <c r="AP114" s="816">
        <v>0.6</v>
      </c>
      <c r="AQ114" s="817"/>
      <c r="AR114" s="817"/>
      <c r="AS114" s="817"/>
      <c r="AT114" s="818"/>
      <c r="AU114" s="1014"/>
      <c r="AV114" s="1015"/>
      <c r="AW114" s="1015"/>
      <c r="AX114" s="1015"/>
      <c r="AY114" s="1015"/>
      <c r="AZ114" s="819" t="s">
        <v>483</v>
      </c>
      <c r="BA114" s="820"/>
      <c r="BB114" s="820"/>
      <c r="BC114" s="820"/>
      <c r="BD114" s="820"/>
      <c r="BE114" s="820"/>
      <c r="BF114" s="820"/>
      <c r="BG114" s="820"/>
      <c r="BH114" s="820"/>
      <c r="BI114" s="820"/>
      <c r="BJ114" s="820"/>
      <c r="BK114" s="820"/>
      <c r="BL114" s="820"/>
      <c r="BM114" s="820"/>
      <c r="BN114" s="820"/>
      <c r="BO114" s="820"/>
      <c r="BP114" s="821"/>
      <c r="BQ114" s="822">
        <v>1309214</v>
      </c>
      <c r="BR114" s="823"/>
      <c r="BS114" s="823"/>
      <c r="BT114" s="823"/>
      <c r="BU114" s="823"/>
      <c r="BV114" s="823">
        <v>1281514</v>
      </c>
      <c r="BW114" s="823"/>
      <c r="BX114" s="823"/>
      <c r="BY114" s="823"/>
      <c r="BZ114" s="823"/>
      <c r="CA114" s="823">
        <v>1174652</v>
      </c>
      <c r="CB114" s="823"/>
      <c r="CC114" s="823"/>
      <c r="CD114" s="823"/>
      <c r="CE114" s="823"/>
      <c r="CF114" s="824">
        <v>29.1</v>
      </c>
      <c r="CG114" s="825"/>
      <c r="CH114" s="825"/>
      <c r="CI114" s="825"/>
      <c r="CJ114" s="825"/>
      <c r="CK114" s="1020"/>
      <c r="CL114" s="1021"/>
      <c r="CM114" s="826" t="s">
        <v>484</v>
      </c>
      <c r="CN114" s="827"/>
      <c r="CO114" s="827"/>
      <c r="CP114" s="827"/>
      <c r="CQ114" s="827"/>
      <c r="CR114" s="827"/>
      <c r="CS114" s="827"/>
      <c r="CT114" s="827"/>
      <c r="CU114" s="827"/>
      <c r="CV114" s="827"/>
      <c r="CW114" s="827"/>
      <c r="CX114" s="827"/>
      <c r="CY114" s="827"/>
      <c r="CZ114" s="827"/>
      <c r="DA114" s="827"/>
      <c r="DB114" s="827"/>
      <c r="DC114" s="827"/>
      <c r="DD114" s="827"/>
      <c r="DE114" s="827"/>
      <c r="DF114" s="828"/>
      <c r="DG114" s="812" t="s">
        <v>201</v>
      </c>
      <c r="DH114" s="813"/>
      <c r="DI114" s="813"/>
      <c r="DJ114" s="813"/>
      <c r="DK114" s="814"/>
      <c r="DL114" s="815" t="s">
        <v>201</v>
      </c>
      <c r="DM114" s="813"/>
      <c r="DN114" s="813"/>
      <c r="DO114" s="813"/>
      <c r="DP114" s="814"/>
      <c r="DQ114" s="815" t="s">
        <v>201</v>
      </c>
      <c r="DR114" s="813"/>
      <c r="DS114" s="813"/>
      <c r="DT114" s="813"/>
      <c r="DU114" s="814"/>
      <c r="DV114" s="816" t="s">
        <v>201</v>
      </c>
      <c r="DW114" s="817"/>
      <c r="DX114" s="817"/>
      <c r="DY114" s="817"/>
      <c r="DZ114" s="818"/>
    </row>
    <row r="115" spans="1:130" s="54" customFormat="1" ht="26.25" customHeight="1" x14ac:dyDescent="0.15">
      <c r="A115" s="983"/>
      <c r="B115" s="984"/>
      <c r="C115" s="820" t="s">
        <v>371</v>
      </c>
      <c r="D115" s="820"/>
      <c r="E115" s="820"/>
      <c r="F115" s="820"/>
      <c r="G115" s="820"/>
      <c r="H115" s="820"/>
      <c r="I115" s="820"/>
      <c r="J115" s="820"/>
      <c r="K115" s="820"/>
      <c r="L115" s="820"/>
      <c r="M115" s="820"/>
      <c r="N115" s="820"/>
      <c r="O115" s="820"/>
      <c r="P115" s="820"/>
      <c r="Q115" s="820"/>
      <c r="R115" s="820"/>
      <c r="S115" s="820"/>
      <c r="T115" s="820"/>
      <c r="U115" s="820"/>
      <c r="V115" s="820"/>
      <c r="W115" s="820"/>
      <c r="X115" s="820"/>
      <c r="Y115" s="820"/>
      <c r="Z115" s="821"/>
      <c r="AA115" s="812" t="s">
        <v>201</v>
      </c>
      <c r="AB115" s="813"/>
      <c r="AC115" s="813"/>
      <c r="AD115" s="813"/>
      <c r="AE115" s="814"/>
      <c r="AF115" s="815" t="s">
        <v>201</v>
      </c>
      <c r="AG115" s="813"/>
      <c r="AH115" s="813"/>
      <c r="AI115" s="813"/>
      <c r="AJ115" s="814"/>
      <c r="AK115" s="815" t="s">
        <v>201</v>
      </c>
      <c r="AL115" s="813"/>
      <c r="AM115" s="813"/>
      <c r="AN115" s="813"/>
      <c r="AO115" s="814"/>
      <c r="AP115" s="816" t="s">
        <v>201</v>
      </c>
      <c r="AQ115" s="817"/>
      <c r="AR115" s="817"/>
      <c r="AS115" s="817"/>
      <c r="AT115" s="818"/>
      <c r="AU115" s="1014"/>
      <c r="AV115" s="1015"/>
      <c r="AW115" s="1015"/>
      <c r="AX115" s="1015"/>
      <c r="AY115" s="1015"/>
      <c r="AZ115" s="819" t="s">
        <v>147</v>
      </c>
      <c r="BA115" s="820"/>
      <c r="BB115" s="820"/>
      <c r="BC115" s="820"/>
      <c r="BD115" s="820"/>
      <c r="BE115" s="820"/>
      <c r="BF115" s="820"/>
      <c r="BG115" s="820"/>
      <c r="BH115" s="820"/>
      <c r="BI115" s="820"/>
      <c r="BJ115" s="820"/>
      <c r="BK115" s="820"/>
      <c r="BL115" s="820"/>
      <c r="BM115" s="820"/>
      <c r="BN115" s="820"/>
      <c r="BO115" s="820"/>
      <c r="BP115" s="821"/>
      <c r="BQ115" s="822" t="s">
        <v>201</v>
      </c>
      <c r="BR115" s="823"/>
      <c r="BS115" s="823"/>
      <c r="BT115" s="823"/>
      <c r="BU115" s="823"/>
      <c r="BV115" s="823" t="s">
        <v>201</v>
      </c>
      <c r="BW115" s="823"/>
      <c r="BX115" s="823"/>
      <c r="BY115" s="823"/>
      <c r="BZ115" s="823"/>
      <c r="CA115" s="823" t="s">
        <v>201</v>
      </c>
      <c r="CB115" s="823"/>
      <c r="CC115" s="823"/>
      <c r="CD115" s="823"/>
      <c r="CE115" s="823"/>
      <c r="CF115" s="824" t="s">
        <v>201</v>
      </c>
      <c r="CG115" s="825"/>
      <c r="CH115" s="825"/>
      <c r="CI115" s="825"/>
      <c r="CJ115" s="825"/>
      <c r="CK115" s="1020"/>
      <c r="CL115" s="1021"/>
      <c r="CM115" s="819" t="s">
        <v>31</v>
      </c>
      <c r="CN115" s="831"/>
      <c r="CO115" s="831"/>
      <c r="CP115" s="831"/>
      <c r="CQ115" s="831"/>
      <c r="CR115" s="831"/>
      <c r="CS115" s="831"/>
      <c r="CT115" s="831"/>
      <c r="CU115" s="831"/>
      <c r="CV115" s="831"/>
      <c r="CW115" s="831"/>
      <c r="CX115" s="831"/>
      <c r="CY115" s="831"/>
      <c r="CZ115" s="831"/>
      <c r="DA115" s="831"/>
      <c r="DB115" s="831"/>
      <c r="DC115" s="831"/>
      <c r="DD115" s="831"/>
      <c r="DE115" s="831"/>
      <c r="DF115" s="821"/>
      <c r="DG115" s="812" t="s">
        <v>201</v>
      </c>
      <c r="DH115" s="813"/>
      <c r="DI115" s="813"/>
      <c r="DJ115" s="813"/>
      <c r="DK115" s="814"/>
      <c r="DL115" s="815" t="s">
        <v>201</v>
      </c>
      <c r="DM115" s="813"/>
      <c r="DN115" s="813"/>
      <c r="DO115" s="813"/>
      <c r="DP115" s="814"/>
      <c r="DQ115" s="815" t="s">
        <v>201</v>
      </c>
      <c r="DR115" s="813"/>
      <c r="DS115" s="813"/>
      <c r="DT115" s="813"/>
      <c r="DU115" s="814"/>
      <c r="DV115" s="816" t="s">
        <v>201</v>
      </c>
      <c r="DW115" s="817"/>
      <c r="DX115" s="817"/>
      <c r="DY115" s="817"/>
      <c r="DZ115" s="818"/>
    </row>
    <row r="116" spans="1:130" s="54" customFormat="1" ht="26.25" customHeight="1" x14ac:dyDescent="0.15">
      <c r="A116" s="985"/>
      <c r="B116" s="986"/>
      <c r="C116" s="832" t="s">
        <v>1</v>
      </c>
      <c r="D116" s="832"/>
      <c r="E116" s="832"/>
      <c r="F116" s="832"/>
      <c r="G116" s="832"/>
      <c r="H116" s="832"/>
      <c r="I116" s="832"/>
      <c r="J116" s="832"/>
      <c r="K116" s="832"/>
      <c r="L116" s="832"/>
      <c r="M116" s="832"/>
      <c r="N116" s="832"/>
      <c r="O116" s="832"/>
      <c r="P116" s="832"/>
      <c r="Q116" s="832"/>
      <c r="R116" s="832"/>
      <c r="S116" s="832"/>
      <c r="T116" s="832"/>
      <c r="U116" s="832"/>
      <c r="V116" s="832"/>
      <c r="W116" s="832"/>
      <c r="X116" s="832"/>
      <c r="Y116" s="832"/>
      <c r="Z116" s="833"/>
      <c r="AA116" s="812" t="s">
        <v>201</v>
      </c>
      <c r="AB116" s="813"/>
      <c r="AC116" s="813"/>
      <c r="AD116" s="813"/>
      <c r="AE116" s="814"/>
      <c r="AF116" s="815" t="s">
        <v>201</v>
      </c>
      <c r="AG116" s="813"/>
      <c r="AH116" s="813"/>
      <c r="AI116" s="813"/>
      <c r="AJ116" s="814"/>
      <c r="AK116" s="815" t="s">
        <v>201</v>
      </c>
      <c r="AL116" s="813"/>
      <c r="AM116" s="813"/>
      <c r="AN116" s="813"/>
      <c r="AO116" s="814"/>
      <c r="AP116" s="816" t="s">
        <v>201</v>
      </c>
      <c r="AQ116" s="817"/>
      <c r="AR116" s="817"/>
      <c r="AS116" s="817"/>
      <c r="AT116" s="818"/>
      <c r="AU116" s="1014"/>
      <c r="AV116" s="1015"/>
      <c r="AW116" s="1015"/>
      <c r="AX116" s="1015"/>
      <c r="AY116" s="1015"/>
      <c r="AZ116" s="834" t="s">
        <v>225</v>
      </c>
      <c r="BA116" s="835"/>
      <c r="BB116" s="835"/>
      <c r="BC116" s="835"/>
      <c r="BD116" s="835"/>
      <c r="BE116" s="835"/>
      <c r="BF116" s="835"/>
      <c r="BG116" s="835"/>
      <c r="BH116" s="835"/>
      <c r="BI116" s="835"/>
      <c r="BJ116" s="835"/>
      <c r="BK116" s="835"/>
      <c r="BL116" s="835"/>
      <c r="BM116" s="835"/>
      <c r="BN116" s="835"/>
      <c r="BO116" s="835"/>
      <c r="BP116" s="836"/>
      <c r="BQ116" s="822" t="s">
        <v>201</v>
      </c>
      <c r="BR116" s="823"/>
      <c r="BS116" s="823"/>
      <c r="BT116" s="823"/>
      <c r="BU116" s="823"/>
      <c r="BV116" s="823" t="s">
        <v>201</v>
      </c>
      <c r="BW116" s="823"/>
      <c r="BX116" s="823"/>
      <c r="BY116" s="823"/>
      <c r="BZ116" s="823"/>
      <c r="CA116" s="823" t="s">
        <v>201</v>
      </c>
      <c r="CB116" s="823"/>
      <c r="CC116" s="823"/>
      <c r="CD116" s="823"/>
      <c r="CE116" s="823"/>
      <c r="CF116" s="824" t="s">
        <v>201</v>
      </c>
      <c r="CG116" s="825"/>
      <c r="CH116" s="825"/>
      <c r="CI116" s="825"/>
      <c r="CJ116" s="825"/>
      <c r="CK116" s="1020"/>
      <c r="CL116" s="1021"/>
      <c r="CM116" s="826" t="s">
        <v>485</v>
      </c>
      <c r="CN116" s="827"/>
      <c r="CO116" s="827"/>
      <c r="CP116" s="827"/>
      <c r="CQ116" s="827"/>
      <c r="CR116" s="827"/>
      <c r="CS116" s="827"/>
      <c r="CT116" s="827"/>
      <c r="CU116" s="827"/>
      <c r="CV116" s="827"/>
      <c r="CW116" s="827"/>
      <c r="CX116" s="827"/>
      <c r="CY116" s="827"/>
      <c r="CZ116" s="827"/>
      <c r="DA116" s="827"/>
      <c r="DB116" s="827"/>
      <c r="DC116" s="827"/>
      <c r="DD116" s="827"/>
      <c r="DE116" s="827"/>
      <c r="DF116" s="828"/>
      <c r="DG116" s="812" t="s">
        <v>201</v>
      </c>
      <c r="DH116" s="813"/>
      <c r="DI116" s="813"/>
      <c r="DJ116" s="813"/>
      <c r="DK116" s="814"/>
      <c r="DL116" s="815" t="s">
        <v>201</v>
      </c>
      <c r="DM116" s="813"/>
      <c r="DN116" s="813"/>
      <c r="DO116" s="813"/>
      <c r="DP116" s="814"/>
      <c r="DQ116" s="815" t="s">
        <v>201</v>
      </c>
      <c r="DR116" s="813"/>
      <c r="DS116" s="813"/>
      <c r="DT116" s="813"/>
      <c r="DU116" s="814"/>
      <c r="DV116" s="816" t="s">
        <v>201</v>
      </c>
      <c r="DW116" s="817"/>
      <c r="DX116" s="817"/>
      <c r="DY116" s="817"/>
      <c r="DZ116" s="818"/>
    </row>
    <row r="117" spans="1:130" s="54" customFormat="1" ht="26.25" customHeight="1" x14ac:dyDescent="0.15">
      <c r="A117" s="783" t="s">
        <v>276</v>
      </c>
      <c r="B117" s="784"/>
      <c r="C117" s="784"/>
      <c r="D117" s="784"/>
      <c r="E117" s="784"/>
      <c r="F117" s="784"/>
      <c r="G117" s="784"/>
      <c r="H117" s="784"/>
      <c r="I117" s="784"/>
      <c r="J117" s="784"/>
      <c r="K117" s="784"/>
      <c r="L117" s="784"/>
      <c r="M117" s="784"/>
      <c r="N117" s="784"/>
      <c r="O117" s="784"/>
      <c r="P117" s="784"/>
      <c r="Q117" s="784"/>
      <c r="R117" s="784"/>
      <c r="S117" s="784"/>
      <c r="T117" s="784"/>
      <c r="U117" s="784"/>
      <c r="V117" s="784"/>
      <c r="W117" s="784"/>
      <c r="X117" s="784"/>
      <c r="Y117" s="837" t="s">
        <v>322</v>
      </c>
      <c r="Z117" s="785"/>
      <c r="AA117" s="838">
        <v>1660087</v>
      </c>
      <c r="AB117" s="839"/>
      <c r="AC117" s="839"/>
      <c r="AD117" s="839"/>
      <c r="AE117" s="840"/>
      <c r="AF117" s="841">
        <v>1504093</v>
      </c>
      <c r="AG117" s="839"/>
      <c r="AH117" s="839"/>
      <c r="AI117" s="839"/>
      <c r="AJ117" s="840"/>
      <c r="AK117" s="841">
        <v>1423518</v>
      </c>
      <c r="AL117" s="839"/>
      <c r="AM117" s="839"/>
      <c r="AN117" s="839"/>
      <c r="AO117" s="840"/>
      <c r="AP117" s="842"/>
      <c r="AQ117" s="843"/>
      <c r="AR117" s="843"/>
      <c r="AS117" s="843"/>
      <c r="AT117" s="844"/>
      <c r="AU117" s="1014"/>
      <c r="AV117" s="1015"/>
      <c r="AW117" s="1015"/>
      <c r="AX117" s="1015"/>
      <c r="AY117" s="1015"/>
      <c r="AZ117" s="834" t="s">
        <v>486</v>
      </c>
      <c r="BA117" s="835"/>
      <c r="BB117" s="835"/>
      <c r="BC117" s="835"/>
      <c r="BD117" s="835"/>
      <c r="BE117" s="835"/>
      <c r="BF117" s="835"/>
      <c r="BG117" s="835"/>
      <c r="BH117" s="835"/>
      <c r="BI117" s="835"/>
      <c r="BJ117" s="835"/>
      <c r="BK117" s="835"/>
      <c r="BL117" s="835"/>
      <c r="BM117" s="835"/>
      <c r="BN117" s="835"/>
      <c r="BO117" s="835"/>
      <c r="BP117" s="836"/>
      <c r="BQ117" s="822" t="s">
        <v>201</v>
      </c>
      <c r="BR117" s="823"/>
      <c r="BS117" s="823"/>
      <c r="BT117" s="823"/>
      <c r="BU117" s="823"/>
      <c r="BV117" s="823" t="s">
        <v>201</v>
      </c>
      <c r="BW117" s="823"/>
      <c r="BX117" s="823"/>
      <c r="BY117" s="823"/>
      <c r="BZ117" s="823"/>
      <c r="CA117" s="823" t="s">
        <v>201</v>
      </c>
      <c r="CB117" s="823"/>
      <c r="CC117" s="823"/>
      <c r="CD117" s="823"/>
      <c r="CE117" s="823"/>
      <c r="CF117" s="824" t="s">
        <v>201</v>
      </c>
      <c r="CG117" s="825"/>
      <c r="CH117" s="825"/>
      <c r="CI117" s="825"/>
      <c r="CJ117" s="825"/>
      <c r="CK117" s="1020"/>
      <c r="CL117" s="1021"/>
      <c r="CM117" s="826" t="s">
        <v>336</v>
      </c>
      <c r="CN117" s="827"/>
      <c r="CO117" s="827"/>
      <c r="CP117" s="827"/>
      <c r="CQ117" s="827"/>
      <c r="CR117" s="827"/>
      <c r="CS117" s="827"/>
      <c r="CT117" s="827"/>
      <c r="CU117" s="827"/>
      <c r="CV117" s="827"/>
      <c r="CW117" s="827"/>
      <c r="CX117" s="827"/>
      <c r="CY117" s="827"/>
      <c r="CZ117" s="827"/>
      <c r="DA117" s="827"/>
      <c r="DB117" s="827"/>
      <c r="DC117" s="827"/>
      <c r="DD117" s="827"/>
      <c r="DE117" s="827"/>
      <c r="DF117" s="828"/>
      <c r="DG117" s="812" t="s">
        <v>201</v>
      </c>
      <c r="DH117" s="813"/>
      <c r="DI117" s="813"/>
      <c r="DJ117" s="813"/>
      <c r="DK117" s="814"/>
      <c r="DL117" s="815" t="s">
        <v>201</v>
      </c>
      <c r="DM117" s="813"/>
      <c r="DN117" s="813"/>
      <c r="DO117" s="813"/>
      <c r="DP117" s="814"/>
      <c r="DQ117" s="815" t="s">
        <v>201</v>
      </c>
      <c r="DR117" s="813"/>
      <c r="DS117" s="813"/>
      <c r="DT117" s="813"/>
      <c r="DU117" s="814"/>
      <c r="DV117" s="816" t="s">
        <v>201</v>
      </c>
      <c r="DW117" s="817"/>
      <c r="DX117" s="817"/>
      <c r="DY117" s="817"/>
      <c r="DZ117" s="818"/>
    </row>
    <row r="118" spans="1:130" s="54" customFormat="1" ht="26.25" customHeight="1" x14ac:dyDescent="0.15">
      <c r="A118" s="783" t="s">
        <v>93</v>
      </c>
      <c r="B118" s="784"/>
      <c r="C118" s="784"/>
      <c r="D118" s="784"/>
      <c r="E118" s="784"/>
      <c r="F118" s="784"/>
      <c r="G118" s="784"/>
      <c r="H118" s="784"/>
      <c r="I118" s="784"/>
      <c r="J118" s="784"/>
      <c r="K118" s="784"/>
      <c r="L118" s="784"/>
      <c r="M118" s="784"/>
      <c r="N118" s="784"/>
      <c r="O118" s="784"/>
      <c r="P118" s="784"/>
      <c r="Q118" s="784"/>
      <c r="R118" s="784"/>
      <c r="S118" s="784"/>
      <c r="T118" s="784"/>
      <c r="U118" s="784"/>
      <c r="V118" s="784"/>
      <c r="W118" s="784"/>
      <c r="X118" s="784"/>
      <c r="Y118" s="784"/>
      <c r="Z118" s="785"/>
      <c r="AA118" s="786" t="s">
        <v>473</v>
      </c>
      <c r="AB118" s="784"/>
      <c r="AC118" s="784"/>
      <c r="AD118" s="784"/>
      <c r="AE118" s="785"/>
      <c r="AF118" s="786" t="s">
        <v>232</v>
      </c>
      <c r="AG118" s="784"/>
      <c r="AH118" s="784"/>
      <c r="AI118" s="784"/>
      <c r="AJ118" s="785"/>
      <c r="AK118" s="786" t="s">
        <v>385</v>
      </c>
      <c r="AL118" s="784"/>
      <c r="AM118" s="784"/>
      <c r="AN118" s="784"/>
      <c r="AO118" s="785"/>
      <c r="AP118" s="786" t="s">
        <v>474</v>
      </c>
      <c r="AQ118" s="784"/>
      <c r="AR118" s="784"/>
      <c r="AS118" s="784"/>
      <c r="AT118" s="787"/>
      <c r="AU118" s="1014"/>
      <c r="AV118" s="1015"/>
      <c r="AW118" s="1015"/>
      <c r="AX118" s="1015"/>
      <c r="AY118" s="1015"/>
      <c r="AZ118" s="845" t="s">
        <v>487</v>
      </c>
      <c r="BA118" s="832"/>
      <c r="BB118" s="832"/>
      <c r="BC118" s="832"/>
      <c r="BD118" s="832"/>
      <c r="BE118" s="832"/>
      <c r="BF118" s="832"/>
      <c r="BG118" s="832"/>
      <c r="BH118" s="832"/>
      <c r="BI118" s="832"/>
      <c r="BJ118" s="832"/>
      <c r="BK118" s="832"/>
      <c r="BL118" s="832"/>
      <c r="BM118" s="832"/>
      <c r="BN118" s="832"/>
      <c r="BO118" s="832"/>
      <c r="BP118" s="833"/>
      <c r="BQ118" s="846" t="s">
        <v>201</v>
      </c>
      <c r="BR118" s="847"/>
      <c r="BS118" s="847"/>
      <c r="BT118" s="847"/>
      <c r="BU118" s="847"/>
      <c r="BV118" s="847" t="s">
        <v>201</v>
      </c>
      <c r="BW118" s="847"/>
      <c r="BX118" s="847"/>
      <c r="BY118" s="847"/>
      <c r="BZ118" s="847"/>
      <c r="CA118" s="847" t="s">
        <v>201</v>
      </c>
      <c r="CB118" s="847"/>
      <c r="CC118" s="847"/>
      <c r="CD118" s="847"/>
      <c r="CE118" s="847"/>
      <c r="CF118" s="824" t="s">
        <v>201</v>
      </c>
      <c r="CG118" s="825"/>
      <c r="CH118" s="825"/>
      <c r="CI118" s="825"/>
      <c r="CJ118" s="825"/>
      <c r="CK118" s="1020"/>
      <c r="CL118" s="1021"/>
      <c r="CM118" s="826" t="s">
        <v>488</v>
      </c>
      <c r="CN118" s="827"/>
      <c r="CO118" s="827"/>
      <c r="CP118" s="827"/>
      <c r="CQ118" s="827"/>
      <c r="CR118" s="827"/>
      <c r="CS118" s="827"/>
      <c r="CT118" s="827"/>
      <c r="CU118" s="827"/>
      <c r="CV118" s="827"/>
      <c r="CW118" s="827"/>
      <c r="CX118" s="827"/>
      <c r="CY118" s="827"/>
      <c r="CZ118" s="827"/>
      <c r="DA118" s="827"/>
      <c r="DB118" s="827"/>
      <c r="DC118" s="827"/>
      <c r="DD118" s="827"/>
      <c r="DE118" s="827"/>
      <c r="DF118" s="828"/>
      <c r="DG118" s="812" t="s">
        <v>201</v>
      </c>
      <c r="DH118" s="813"/>
      <c r="DI118" s="813"/>
      <c r="DJ118" s="813"/>
      <c r="DK118" s="814"/>
      <c r="DL118" s="815" t="s">
        <v>201</v>
      </c>
      <c r="DM118" s="813"/>
      <c r="DN118" s="813"/>
      <c r="DO118" s="813"/>
      <c r="DP118" s="814"/>
      <c r="DQ118" s="815" t="s">
        <v>201</v>
      </c>
      <c r="DR118" s="813"/>
      <c r="DS118" s="813"/>
      <c r="DT118" s="813"/>
      <c r="DU118" s="814"/>
      <c r="DV118" s="816" t="s">
        <v>201</v>
      </c>
      <c r="DW118" s="817"/>
      <c r="DX118" s="817"/>
      <c r="DY118" s="817"/>
      <c r="DZ118" s="818"/>
    </row>
    <row r="119" spans="1:130" s="54" customFormat="1" ht="26.25" customHeight="1" x14ac:dyDescent="0.15">
      <c r="A119" s="1024" t="s">
        <v>380</v>
      </c>
      <c r="B119" s="1019"/>
      <c r="C119" s="804" t="s">
        <v>477</v>
      </c>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6"/>
      <c r="AA119" s="792" t="s">
        <v>201</v>
      </c>
      <c r="AB119" s="793"/>
      <c r="AC119" s="793"/>
      <c r="AD119" s="793"/>
      <c r="AE119" s="794"/>
      <c r="AF119" s="795" t="s">
        <v>201</v>
      </c>
      <c r="AG119" s="793"/>
      <c r="AH119" s="793"/>
      <c r="AI119" s="793"/>
      <c r="AJ119" s="794"/>
      <c r="AK119" s="795" t="s">
        <v>201</v>
      </c>
      <c r="AL119" s="793"/>
      <c r="AM119" s="793"/>
      <c r="AN119" s="793"/>
      <c r="AO119" s="794"/>
      <c r="AP119" s="796" t="s">
        <v>201</v>
      </c>
      <c r="AQ119" s="797"/>
      <c r="AR119" s="797"/>
      <c r="AS119" s="797"/>
      <c r="AT119" s="798"/>
      <c r="AU119" s="1016"/>
      <c r="AV119" s="1017"/>
      <c r="AW119" s="1017"/>
      <c r="AX119" s="1017"/>
      <c r="AY119" s="1017"/>
      <c r="AZ119" s="83" t="s">
        <v>276</v>
      </c>
      <c r="BA119" s="83"/>
      <c r="BB119" s="83"/>
      <c r="BC119" s="83"/>
      <c r="BD119" s="83"/>
      <c r="BE119" s="83"/>
      <c r="BF119" s="83"/>
      <c r="BG119" s="83"/>
      <c r="BH119" s="83"/>
      <c r="BI119" s="83"/>
      <c r="BJ119" s="83"/>
      <c r="BK119" s="83"/>
      <c r="BL119" s="83"/>
      <c r="BM119" s="83"/>
      <c r="BN119" s="83"/>
      <c r="BO119" s="837" t="s">
        <v>169</v>
      </c>
      <c r="BP119" s="848"/>
      <c r="BQ119" s="846">
        <v>19664064</v>
      </c>
      <c r="BR119" s="847"/>
      <c r="BS119" s="847"/>
      <c r="BT119" s="847"/>
      <c r="BU119" s="847"/>
      <c r="BV119" s="847">
        <v>17778460</v>
      </c>
      <c r="BW119" s="847"/>
      <c r="BX119" s="847"/>
      <c r="BY119" s="847"/>
      <c r="BZ119" s="847"/>
      <c r="CA119" s="847">
        <v>15978247</v>
      </c>
      <c r="CB119" s="847"/>
      <c r="CC119" s="847"/>
      <c r="CD119" s="847"/>
      <c r="CE119" s="847"/>
      <c r="CF119" s="849"/>
      <c r="CG119" s="850"/>
      <c r="CH119" s="850"/>
      <c r="CI119" s="850"/>
      <c r="CJ119" s="851"/>
      <c r="CK119" s="1022"/>
      <c r="CL119" s="1023"/>
      <c r="CM119" s="852" t="s">
        <v>489</v>
      </c>
      <c r="CN119" s="853"/>
      <c r="CO119" s="853"/>
      <c r="CP119" s="853"/>
      <c r="CQ119" s="853"/>
      <c r="CR119" s="853"/>
      <c r="CS119" s="853"/>
      <c r="CT119" s="853"/>
      <c r="CU119" s="853"/>
      <c r="CV119" s="853"/>
      <c r="CW119" s="853"/>
      <c r="CX119" s="853"/>
      <c r="CY119" s="853"/>
      <c r="CZ119" s="853"/>
      <c r="DA119" s="853"/>
      <c r="DB119" s="853"/>
      <c r="DC119" s="853"/>
      <c r="DD119" s="853"/>
      <c r="DE119" s="853"/>
      <c r="DF119" s="854"/>
      <c r="DG119" s="855" t="s">
        <v>201</v>
      </c>
      <c r="DH119" s="856"/>
      <c r="DI119" s="856"/>
      <c r="DJ119" s="856"/>
      <c r="DK119" s="857"/>
      <c r="DL119" s="858" t="s">
        <v>201</v>
      </c>
      <c r="DM119" s="856"/>
      <c r="DN119" s="856"/>
      <c r="DO119" s="856"/>
      <c r="DP119" s="857"/>
      <c r="DQ119" s="858" t="s">
        <v>201</v>
      </c>
      <c r="DR119" s="856"/>
      <c r="DS119" s="856"/>
      <c r="DT119" s="856"/>
      <c r="DU119" s="857"/>
      <c r="DV119" s="859" t="s">
        <v>201</v>
      </c>
      <c r="DW119" s="860"/>
      <c r="DX119" s="860"/>
      <c r="DY119" s="860"/>
      <c r="DZ119" s="861"/>
    </row>
    <row r="120" spans="1:130" s="54" customFormat="1" ht="26.25" customHeight="1" x14ac:dyDescent="0.15">
      <c r="A120" s="1025"/>
      <c r="B120" s="1021"/>
      <c r="C120" s="826" t="s">
        <v>134</v>
      </c>
      <c r="D120" s="827"/>
      <c r="E120" s="827"/>
      <c r="F120" s="827"/>
      <c r="G120" s="827"/>
      <c r="H120" s="827"/>
      <c r="I120" s="827"/>
      <c r="J120" s="827"/>
      <c r="K120" s="827"/>
      <c r="L120" s="827"/>
      <c r="M120" s="827"/>
      <c r="N120" s="827"/>
      <c r="O120" s="827"/>
      <c r="P120" s="827"/>
      <c r="Q120" s="827"/>
      <c r="R120" s="827"/>
      <c r="S120" s="827"/>
      <c r="T120" s="827"/>
      <c r="U120" s="827"/>
      <c r="V120" s="827"/>
      <c r="W120" s="827"/>
      <c r="X120" s="827"/>
      <c r="Y120" s="827"/>
      <c r="Z120" s="828"/>
      <c r="AA120" s="812" t="s">
        <v>201</v>
      </c>
      <c r="AB120" s="813"/>
      <c r="AC120" s="813"/>
      <c r="AD120" s="813"/>
      <c r="AE120" s="814"/>
      <c r="AF120" s="815" t="s">
        <v>201</v>
      </c>
      <c r="AG120" s="813"/>
      <c r="AH120" s="813"/>
      <c r="AI120" s="813"/>
      <c r="AJ120" s="814"/>
      <c r="AK120" s="815" t="s">
        <v>201</v>
      </c>
      <c r="AL120" s="813"/>
      <c r="AM120" s="813"/>
      <c r="AN120" s="813"/>
      <c r="AO120" s="814"/>
      <c r="AP120" s="816" t="s">
        <v>201</v>
      </c>
      <c r="AQ120" s="817"/>
      <c r="AR120" s="817"/>
      <c r="AS120" s="817"/>
      <c r="AT120" s="818"/>
      <c r="AU120" s="987" t="s">
        <v>479</v>
      </c>
      <c r="AV120" s="988"/>
      <c r="AW120" s="988"/>
      <c r="AX120" s="988"/>
      <c r="AY120" s="989"/>
      <c r="AZ120" s="799" t="s">
        <v>214</v>
      </c>
      <c r="BA120" s="790"/>
      <c r="BB120" s="790"/>
      <c r="BC120" s="790"/>
      <c r="BD120" s="790"/>
      <c r="BE120" s="790"/>
      <c r="BF120" s="790"/>
      <c r="BG120" s="790"/>
      <c r="BH120" s="790"/>
      <c r="BI120" s="790"/>
      <c r="BJ120" s="790"/>
      <c r="BK120" s="790"/>
      <c r="BL120" s="790"/>
      <c r="BM120" s="790"/>
      <c r="BN120" s="790"/>
      <c r="BO120" s="790"/>
      <c r="BP120" s="791"/>
      <c r="BQ120" s="800">
        <v>1891486</v>
      </c>
      <c r="BR120" s="801"/>
      <c r="BS120" s="801"/>
      <c r="BT120" s="801"/>
      <c r="BU120" s="801"/>
      <c r="BV120" s="801">
        <v>2188560</v>
      </c>
      <c r="BW120" s="801"/>
      <c r="BX120" s="801"/>
      <c r="BY120" s="801"/>
      <c r="BZ120" s="801"/>
      <c r="CA120" s="801">
        <v>2262824</v>
      </c>
      <c r="CB120" s="801"/>
      <c r="CC120" s="801"/>
      <c r="CD120" s="801"/>
      <c r="CE120" s="801"/>
      <c r="CF120" s="802">
        <v>56.1</v>
      </c>
      <c r="CG120" s="803"/>
      <c r="CH120" s="803"/>
      <c r="CI120" s="803"/>
      <c r="CJ120" s="803"/>
      <c r="CK120" s="995" t="s">
        <v>272</v>
      </c>
      <c r="CL120" s="996"/>
      <c r="CM120" s="996"/>
      <c r="CN120" s="996"/>
      <c r="CO120" s="997"/>
      <c r="CP120" s="862" t="s">
        <v>460</v>
      </c>
      <c r="CQ120" s="863"/>
      <c r="CR120" s="863"/>
      <c r="CS120" s="863"/>
      <c r="CT120" s="863"/>
      <c r="CU120" s="863"/>
      <c r="CV120" s="863"/>
      <c r="CW120" s="863"/>
      <c r="CX120" s="863"/>
      <c r="CY120" s="863"/>
      <c r="CZ120" s="863"/>
      <c r="DA120" s="863"/>
      <c r="DB120" s="863"/>
      <c r="DC120" s="863"/>
      <c r="DD120" s="863"/>
      <c r="DE120" s="863"/>
      <c r="DF120" s="864"/>
      <c r="DG120" s="800">
        <v>5406416</v>
      </c>
      <c r="DH120" s="801"/>
      <c r="DI120" s="801"/>
      <c r="DJ120" s="801"/>
      <c r="DK120" s="801"/>
      <c r="DL120" s="801">
        <v>4941749</v>
      </c>
      <c r="DM120" s="801"/>
      <c r="DN120" s="801"/>
      <c r="DO120" s="801"/>
      <c r="DP120" s="801"/>
      <c r="DQ120" s="801">
        <v>4519792</v>
      </c>
      <c r="DR120" s="801"/>
      <c r="DS120" s="801"/>
      <c r="DT120" s="801"/>
      <c r="DU120" s="801"/>
      <c r="DV120" s="807">
        <v>112.1</v>
      </c>
      <c r="DW120" s="807"/>
      <c r="DX120" s="807"/>
      <c r="DY120" s="807"/>
      <c r="DZ120" s="808"/>
    </row>
    <row r="121" spans="1:130" s="54" customFormat="1" ht="26.25" customHeight="1" x14ac:dyDescent="0.15">
      <c r="A121" s="1025"/>
      <c r="B121" s="1021"/>
      <c r="C121" s="834" t="s">
        <v>133</v>
      </c>
      <c r="D121" s="835"/>
      <c r="E121" s="835"/>
      <c r="F121" s="835"/>
      <c r="G121" s="835"/>
      <c r="H121" s="835"/>
      <c r="I121" s="835"/>
      <c r="J121" s="835"/>
      <c r="K121" s="835"/>
      <c r="L121" s="835"/>
      <c r="M121" s="835"/>
      <c r="N121" s="835"/>
      <c r="O121" s="835"/>
      <c r="P121" s="835"/>
      <c r="Q121" s="835"/>
      <c r="R121" s="835"/>
      <c r="S121" s="835"/>
      <c r="T121" s="835"/>
      <c r="U121" s="835"/>
      <c r="V121" s="835"/>
      <c r="W121" s="835"/>
      <c r="X121" s="835"/>
      <c r="Y121" s="835"/>
      <c r="Z121" s="836"/>
      <c r="AA121" s="812" t="s">
        <v>201</v>
      </c>
      <c r="AB121" s="813"/>
      <c r="AC121" s="813"/>
      <c r="AD121" s="813"/>
      <c r="AE121" s="814"/>
      <c r="AF121" s="815" t="s">
        <v>201</v>
      </c>
      <c r="AG121" s="813"/>
      <c r="AH121" s="813"/>
      <c r="AI121" s="813"/>
      <c r="AJ121" s="814"/>
      <c r="AK121" s="815" t="s">
        <v>201</v>
      </c>
      <c r="AL121" s="813"/>
      <c r="AM121" s="813"/>
      <c r="AN121" s="813"/>
      <c r="AO121" s="814"/>
      <c r="AP121" s="816" t="s">
        <v>201</v>
      </c>
      <c r="AQ121" s="817"/>
      <c r="AR121" s="817"/>
      <c r="AS121" s="817"/>
      <c r="AT121" s="818"/>
      <c r="AU121" s="990"/>
      <c r="AV121" s="991"/>
      <c r="AW121" s="991"/>
      <c r="AX121" s="991"/>
      <c r="AY121" s="992"/>
      <c r="AZ121" s="819" t="s">
        <v>490</v>
      </c>
      <c r="BA121" s="820"/>
      <c r="BB121" s="820"/>
      <c r="BC121" s="820"/>
      <c r="BD121" s="820"/>
      <c r="BE121" s="820"/>
      <c r="BF121" s="820"/>
      <c r="BG121" s="820"/>
      <c r="BH121" s="820"/>
      <c r="BI121" s="820"/>
      <c r="BJ121" s="820"/>
      <c r="BK121" s="820"/>
      <c r="BL121" s="820"/>
      <c r="BM121" s="820"/>
      <c r="BN121" s="820"/>
      <c r="BO121" s="820"/>
      <c r="BP121" s="821"/>
      <c r="BQ121" s="822">
        <v>874913</v>
      </c>
      <c r="BR121" s="823"/>
      <c r="BS121" s="823"/>
      <c r="BT121" s="823"/>
      <c r="BU121" s="823"/>
      <c r="BV121" s="823">
        <v>832187</v>
      </c>
      <c r="BW121" s="823"/>
      <c r="BX121" s="823"/>
      <c r="BY121" s="823"/>
      <c r="BZ121" s="823"/>
      <c r="CA121" s="823">
        <v>767047</v>
      </c>
      <c r="CB121" s="823"/>
      <c r="CC121" s="823"/>
      <c r="CD121" s="823"/>
      <c r="CE121" s="823"/>
      <c r="CF121" s="824">
        <v>19</v>
      </c>
      <c r="CG121" s="825"/>
      <c r="CH121" s="825"/>
      <c r="CI121" s="825"/>
      <c r="CJ121" s="825"/>
      <c r="CK121" s="998"/>
      <c r="CL121" s="999"/>
      <c r="CM121" s="999"/>
      <c r="CN121" s="999"/>
      <c r="CO121" s="1000"/>
      <c r="CP121" s="865" t="s">
        <v>444</v>
      </c>
      <c r="CQ121" s="866"/>
      <c r="CR121" s="866"/>
      <c r="CS121" s="866"/>
      <c r="CT121" s="866"/>
      <c r="CU121" s="866"/>
      <c r="CV121" s="866"/>
      <c r="CW121" s="866"/>
      <c r="CX121" s="866"/>
      <c r="CY121" s="866"/>
      <c r="CZ121" s="866"/>
      <c r="DA121" s="866"/>
      <c r="DB121" s="866"/>
      <c r="DC121" s="866"/>
      <c r="DD121" s="866"/>
      <c r="DE121" s="866"/>
      <c r="DF121" s="867"/>
      <c r="DG121" s="822" t="s">
        <v>201</v>
      </c>
      <c r="DH121" s="823"/>
      <c r="DI121" s="823"/>
      <c r="DJ121" s="823"/>
      <c r="DK121" s="823"/>
      <c r="DL121" s="823">
        <v>1408664</v>
      </c>
      <c r="DM121" s="823"/>
      <c r="DN121" s="823"/>
      <c r="DO121" s="823"/>
      <c r="DP121" s="823"/>
      <c r="DQ121" s="823">
        <v>1401338</v>
      </c>
      <c r="DR121" s="823"/>
      <c r="DS121" s="823"/>
      <c r="DT121" s="823"/>
      <c r="DU121" s="823"/>
      <c r="DV121" s="829">
        <v>34.700000000000003</v>
      </c>
      <c r="DW121" s="829"/>
      <c r="DX121" s="829"/>
      <c r="DY121" s="829"/>
      <c r="DZ121" s="830"/>
    </row>
    <row r="122" spans="1:130" s="54" customFormat="1" ht="26.25" customHeight="1" x14ac:dyDescent="0.15">
      <c r="A122" s="1025"/>
      <c r="B122" s="1021"/>
      <c r="C122" s="826" t="s">
        <v>484</v>
      </c>
      <c r="D122" s="827"/>
      <c r="E122" s="827"/>
      <c r="F122" s="827"/>
      <c r="G122" s="827"/>
      <c r="H122" s="827"/>
      <c r="I122" s="827"/>
      <c r="J122" s="827"/>
      <c r="K122" s="827"/>
      <c r="L122" s="827"/>
      <c r="M122" s="827"/>
      <c r="N122" s="827"/>
      <c r="O122" s="827"/>
      <c r="P122" s="827"/>
      <c r="Q122" s="827"/>
      <c r="R122" s="827"/>
      <c r="S122" s="827"/>
      <c r="T122" s="827"/>
      <c r="U122" s="827"/>
      <c r="V122" s="827"/>
      <c r="W122" s="827"/>
      <c r="X122" s="827"/>
      <c r="Y122" s="827"/>
      <c r="Z122" s="828"/>
      <c r="AA122" s="812" t="s">
        <v>201</v>
      </c>
      <c r="AB122" s="813"/>
      <c r="AC122" s="813"/>
      <c r="AD122" s="813"/>
      <c r="AE122" s="814"/>
      <c r="AF122" s="815" t="s">
        <v>201</v>
      </c>
      <c r="AG122" s="813"/>
      <c r="AH122" s="813"/>
      <c r="AI122" s="813"/>
      <c r="AJ122" s="814"/>
      <c r="AK122" s="815" t="s">
        <v>201</v>
      </c>
      <c r="AL122" s="813"/>
      <c r="AM122" s="813"/>
      <c r="AN122" s="813"/>
      <c r="AO122" s="814"/>
      <c r="AP122" s="816" t="s">
        <v>201</v>
      </c>
      <c r="AQ122" s="817"/>
      <c r="AR122" s="817"/>
      <c r="AS122" s="817"/>
      <c r="AT122" s="818"/>
      <c r="AU122" s="990"/>
      <c r="AV122" s="991"/>
      <c r="AW122" s="991"/>
      <c r="AX122" s="991"/>
      <c r="AY122" s="992"/>
      <c r="AZ122" s="845" t="s">
        <v>492</v>
      </c>
      <c r="BA122" s="832"/>
      <c r="BB122" s="832"/>
      <c r="BC122" s="832"/>
      <c r="BD122" s="832"/>
      <c r="BE122" s="832"/>
      <c r="BF122" s="832"/>
      <c r="BG122" s="832"/>
      <c r="BH122" s="832"/>
      <c r="BI122" s="832"/>
      <c r="BJ122" s="832"/>
      <c r="BK122" s="832"/>
      <c r="BL122" s="832"/>
      <c r="BM122" s="832"/>
      <c r="BN122" s="832"/>
      <c r="BO122" s="832"/>
      <c r="BP122" s="833"/>
      <c r="BQ122" s="846">
        <v>12883394</v>
      </c>
      <c r="BR122" s="847"/>
      <c r="BS122" s="847"/>
      <c r="BT122" s="847"/>
      <c r="BU122" s="847"/>
      <c r="BV122" s="847">
        <v>12213827</v>
      </c>
      <c r="BW122" s="847"/>
      <c r="BX122" s="847"/>
      <c r="BY122" s="847"/>
      <c r="BZ122" s="847"/>
      <c r="CA122" s="847">
        <v>11521211</v>
      </c>
      <c r="CB122" s="847"/>
      <c r="CC122" s="847"/>
      <c r="CD122" s="847"/>
      <c r="CE122" s="847"/>
      <c r="CF122" s="868">
        <v>285.7</v>
      </c>
      <c r="CG122" s="869"/>
      <c r="CH122" s="869"/>
      <c r="CI122" s="869"/>
      <c r="CJ122" s="869"/>
      <c r="CK122" s="998"/>
      <c r="CL122" s="999"/>
      <c r="CM122" s="999"/>
      <c r="CN122" s="999"/>
      <c r="CO122" s="1000"/>
      <c r="CP122" s="865" t="s">
        <v>126</v>
      </c>
      <c r="CQ122" s="866"/>
      <c r="CR122" s="866"/>
      <c r="CS122" s="866"/>
      <c r="CT122" s="866"/>
      <c r="CU122" s="866"/>
      <c r="CV122" s="866"/>
      <c r="CW122" s="866"/>
      <c r="CX122" s="866"/>
      <c r="CY122" s="866"/>
      <c r="CZ122" s="866"/>
      <c r="DA122" s="866"/>
      <c r="DB122" s="866"/>
      <c r="DC122" s="866"/>
      <c r="DD122" s="866"/>
      <c r="DE122" s="866"/>
      <c r="DF122" s="867"/>
      <c r="DG122" s="822">
        <v>368613</v>
      </c>
      <c r="DH122" s="823"/>
      <c r="DI122" s="823"/>
      <c r="DJ122" s="823"/>
      <c r="DK122" s="823"/>
      <c r="DL122" s="823">
        <v>190496</v>
      </c>
      <c r="DM122" s="823"/>
      <c r="DN122" s="823"/>
      <c r="DO122" s="823"/>
      <c r="DP122" s="823"/>
      <c r="DQ122" s="823">
        <v>49364</v>
      </c>
      <c r="DR122" s="823"/>
      <c r="DS122" s="823"/>
      <c r="DT122" s="823"/>
      <c r="DU122" s="823"/>
      <c r="DV122" s="829">
        <v>1.2</v>
      </c>
      <c r="DW122" s="829"/>
      <c r="DX122" s="829"/>
      <c r="DY122" s="829"/>
      <c r="DZ122" s="830"/>
    </row>
    <row r="123" spans="1:130" s="54" customFormat="1" ht="26.25" customHeight="1" x14ac:dyDescent="0.15">
      <c r="A123" s="1025"/>
      <c r="B123" s="1021"/>
      <c r="C123" s="826" t="s">
        <v>485</v>
      </c>
      <c r="D123" s="827"/>
      <c r="E123" s="827"/>
      <c r="F123" s="827"/>
      <c r="G123" s="827"/>
      <c r="H123" s="827"/>
      <c r="I123" s="827"/>
      <c r="J123" s="827"/>
      <c r="K123" s="827"/>
      <c r="L123" s="827"/>
      <c r="M123" s="827"/>
      <c r="N123" s="827"/>
      <c r="O123" s="827"/>
      <c r="P123" s="827"/>
      <c r="Q123" s="827"/>
      <c r="R123" s="827"/>
      <c r="S123" s="827"/>
      <c r="T123" s="827"/>
      <c r="U123" s="827"/>
      <c r="V123" s="827"/>
      <c r="W123" s="827"/>
      <c r="X123" s="827"/>
      <c r="Y123" s="827"/>
      <c r="Z123" s="828"/>
      <c r="AA123" s="812" t="s">
        <v>201</v>
      </c>
      <c r="AB123" s="813"/>
      <c r="AC123" s="813"/>
      <c r="AD123" s="813"/>
      <c r="AE123" s="814"/>
      <c r="AF123" s="815" t="s">
        <v>201</v>
      </c>
      <c r="AG123" s="813"/>
      <c r="AH123" s="813"/>
      <c r="AI123" s="813"/>
      <c r="AJ123" s="814"/>
      <c r="AK123" s="815" t="s">
        <v>201</v>
      </c>
      <c r="AL123" s="813"/>
      <c r="AM123" s="813"/>
      <c r="AN123" s="813"/>
      <c r="AO123" s="814"/>
      <c r="AP123" s="816" t="s">
        <v>201</v>
      </c>
      <c r="AQ123" s="817"/>
      <c r="AR123" s="817"/>
      <c r="AS123" s="817"/>
      <c r="AT123" s="818"/>
      <c r="AU123" s="993"/>
      <c r="AV123" s="994"/>
      <c r="AW123" s="994"/>
      <c r="AX123" s="994"/>
      <c r="AY123" s="994"/>
      <c r="AZ123" s="83" t="s">
        <v>276</v>
      </c>
      <c r="BA123" s="83"/>
      <c r="BB123" s="83"/>
      <c r="BC123" s="83"/>
      <c r="BD123" s="83"/>
      <c r="BE123" s="83"/>
      <c r="BF123" s="83"/>
      <c r="BG123" s="83"/>
      <c r="BH123" s="83"/>
      <c r="BI123" s="83"/>
      <c r="BJ123" s="83"/>
      <c r="BK123" s="83"/>
      <c r="BL123" s="83"/>
      <c r="BM123" s="83"/>
      <c r="BN123" s="83"/>
      <c r="BO123" s="837" t="s">
        <v>493</v>
      </c>
      <c r="BP123" s="848"/>
      <c r="BQ123" s="870">
        <v>15649793</v>
      </c>
      <c r="BR123" s="871"/>
      <c r="BS123" s="871"/>
      <c r="BT123" s="871"/>
      <c r="BU123" s="871"/>
      <c r="BV123" s="871">
        <v>15234574</v>
      </c>
      <c r="BW123" s="871"/>
      <c r="BX123" s="871"/>
      <c r="BY123" s="871"/>
      <c r="BZ123" s="871"/>
      <c r="CA123" s="871">
        <v>14551082</v>
      </c>
      <c r="CB123" s="871"/>
      <c r="CC123" s="871"/>
      <c r="CD123" s="871"/>
      <c r="CE123" s="871"/>
      <c r="CF123" s="849"/>
      <c r="CG123" s="850"/>
      <c r="CH123" s="850"/>
      <c r="CI123" s="850"/>
      <c r="CJ123" s="851"/>
      <c r="CK123" s="998"/>
      <c r="CL123" s="999"/>
      <c r="CM123" s="999"/>
      <c r="CN123" s="999"/>
      <c r="CO123" s="1000"/>
      <c r="CP123" s="865" t="s">
        <v>459</v>
      </c>
      <c r="CQ123" s="866"/>
      <c r="CR123" s="866"/>
      <c r="CS123" s="866"/>
      <c r="CT123" s="866"/>
      <c r="CU123" s="866"/>
      <c r="CV123" s="866"/>
      <c r="CW123" s="866"/>
      <c r="CX123" s="866"/>
      <c r="CY123" s="866"/>
      <c r="CZ123" s="866"/>
      <c r="DA123" s="866"/>
      <c r="DB123" s="866"/>
      <c r="DC123" s="866"/>
      <c r="DD123" s="866"/>
      <c r="DE123" s="866"/>
      <c r="DF123" s="867"/>
      <c r="DG123" s="812" t="s">
        <v>201</v>
      </c>
      <c r="DH123" s="813"/>
      <c r="DI123" s="813"/>
      <c r="DJ123" s="813"/>
      <c r="DK123" s="814"/>
      <c r="DL123" s="815" t="s">
        <v>201</v>
      </c>
      <c r="DM123" s="813"/>
      <c r="DN123" s="813"/>
      <c r="DO123" s="813"/>
      <c r="DP123" s="814"/>
      <c r="DQ123" s="815" t="s">
        <v>201</v>
      </c>
      <c r="DR123" s="813"/>
      <c r="DS123" s="813"/>
      <c r="DT123" s="813"/>
      <c r="DU123" s="814"/>
      <c r="DV123" s="816" t="s">
        <v>201</v>
      </c>
      <c r="DW123" s="817"/>
      <c r="DX123" s="817"/>
      <c r="DY123" s="817"/>
      <c r="DZ123" s="818"/>
    </row>
    <row r="124" spans="1:130" s="54" customFormat="1" ht="26.25" customHeight="1" x14ac:dyDescent="0.15">
      <c r="A124" s="1025"/>
      <c r="B124" s="1021"/>
      <c r="C124" s="826" t="s">
        <v>336</v>
      </c>
      <c r="D124" s="827"/>
      <c r="E124" s="827"/>
      <c r="F124" s="827"/>
      <c r="G124" s="827"/>
      <c r="H124" s="827"/>
      <c r="I124" s="827"/>
      <c r="J124" s="827"/>
      <c r="K124" s="827"/>
      <c r="L124" s="827"/>
      <c r="M124" s="827"/>
      <c r="N124" s="827"/>
      <c r="O124" s="827"/>
      <c r="P124" s="827"/>
      <c r="Q124" s="827"/>
      <c r="R124" s="827"/>
      <c r="S124" s="827"/>
      <c r="T124" s="827"/>
      <c r="U124" s="827"/>
      <c r="V124" s="827"/>
      <c r="W124" s="827"/>
      <c r="X124" s="827"/>
      <c r="Y124" s="827"/>
      <c r="Z124" s="828"/>
      <c r="AA124" s="812" t="s">
        <v>201</v>
      </c>
      <c r="AB124" s="813"/>
      <c r="AC124" s="813"/>
      <c r="AD124" s="813"/>
      <c r="AE124" s="814"/>
      <c r="AF124" s="815" t="s">
        <v>201</v>
      </c>
      <c r="AG124" s="813"/>
      <c r="AH124" s="813"/>
      <c r="AI124" s="813"/>
      <c r="AJ124" s="814"/>
      <c r="AK124" s="815" t="s">
        <v>201</v>
      </c>
      <c r="AL124" s="813"/>
      <c r="AM124" s="813"/>
      <c r="AN124" s="813"/>
      <c r="AO124" s="814"/>
      <c r="AP124" s="816" t="s">
        <v>201</v>
      </c>
      <c r="AQ124" s="817"/>
      <c r="AR124" s="817"/>
      <c r="AS124" s="817"/>
      <c r="AT124" s="818"/>
      <c r="AU124" s="872" t="s">
        <v>80</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v>97.2</v>
      </c>
      <c r="BR124" s="876"/>
      <c r="BS124" s="876"/>
      <c r="BT124" s="876"/>
      <c r="BU124" s="876"/>
      <c r="BV124" s="876">
        <v>60.9</v>
      </c>
      <c r="BW124" s="876"/>
      <c r="BX124" s="876"/>
      <c r="BY124" s="876"/>
      <c r="BZ124" s="876"/>
      <c r="CA124" s="876">
        <v>35.299999999999997</v>
      </c>
      <c r="CB124" s="876"/>
      <c r="CC124" s="876"/>
      <c r="CD124" s="876"/>
      <c r="CE124" s="876"/>
      <c r="CF124" s="877"/>
      <c r="CG124" s="878"/>
      <c r="CH124" s="878"/>
      <c r="CI124" s="878"/>
      <c r="CJ124" s="879"/>
      <c r="CK124" s="1001"/>
      <c r="CL124" s="1001"/>
      <c r="CM124" s="1001"/>
      <c r="CN124" s="1001"/>
      <c r="CO124" s="1002"/>
      <c r="CP124" s="865" t="s">
        <v>494</v>
      </c>
      <c r="CQ124" s="866"/>
      <c r="CR124" s="866"/>
      <c r="CS124" s="866"/>
      <c r="CT124" s="866"/>
      <c r="CU124" s="866"/>
      <c r="CV124" s="866"/>
      <c r="CW124" s="866"/>
      <c r="CX124" s="866"/>
      <c r="CY124" s="866"/>
      <c r="CZ124" s="866"/>
      <c r="DA124" s="866"/>
      <c r="DB124" s="866"/>
      <c r="DC124" s="866"/>
      <c r="DD124" s="866"/>
      <c r="DE124" s="866"/>
      <c r="DF124" s="867"/>
      <c r="DG124" s="855">
        <v>1524919</v>
      </c>
      <c r="DH124" s="856"/>
      <c r="DI124" s="856"/>
      <c r="DJ124" s="856"/>
      <c r="DK124" s="857"/>
      <c r="DL124" s="858" t="s">
        <v>201</v>
      </c>
      <c r="DM124" s="856"/>
      <c r="DN124" s="856"/>
      <c r="DO124" s="856"/>
      <c r="DP124" s="857"/>
      <c r="DQ124" s="858" t="s">
        <v>201</v>
      </c>
      <c r="DR124" s="856"/>
      <c r="DS124" s="856"/>
      <c r="DT124" s="856"/>
      <c r="DU124" s="857"/>
      <c r="DV124" s="859" t="s">
        <v>201</v>
      </c>
      <c r="DW124" s="860"/>
      <c r="DX124" s="860"/>
      <c r="DY124" s="860"/>
      <c r="DZ124" s="861"/>
    </row>
    <row r="125" spans="1:130" s="54" customFormat="1" ht="26.25" customHeight="1" x14ac:dyDescent="0.15">
      <c r="A125" s="1025"/>
      <c r="B125" s="1021"/>
      <c r="C125" s="826" t="s">
        <v>488</v>
      </c>
      <c r="D125" s="827"/>
      <c r="E125" s="827"/>
      <c r="F125" s="827"/>
      <c r="G125" s="827"/>
      <c r="H125" s="827"/>
      <c r="I125" s="827"/>
      <c r="J125" s="827"/>
      <c r="K125" s="827"/>
      <c r="L125" s="827"/>
      <c r="M125" s="827"/>
      <c r="N125" s="827"/>
      <c r="O125" s="827"/>
      <c r="P125" s="827"/>
      <c r="Q125" s="827"/>
      <c r="R125" s="827"/>
      <c r="S125" s="827"/>
      <c r="T125" s="827"/>
      <c r="U125" s="827"/>
      <c r="V125" s="827"/>
      <c r="W125" s="827"/>
      <c r="X125" s="827"/>
      <c r="Y125" s="827"/>
      <c r="Z125" s="828"/>
      <c r="AA125" s="812" t="s">
        <v>201</v>
      </c>
      <c r="AB125" s="813"/>
      <c r="AC125" s="813"/>
      <c r="AD125" s="813"/>
      <c r="AE125" s="814"/>
      <c r="AF125" s="815" t="s">
        <v>201</v>
      </c>
      <c r="AG125" s="813"/>
      <c r="AH125" s="813"/>
      <c r="AI125" s="813"/>
      <c r="AJ125" s="814"/>
      <c r="AK125" s="815" t="s">
        <v>201</v>
      </c>
      <c r="AL125" s="813"/>
      <c r="AM125" s="813"/>
      <c r="AN125" s="813"/>
      <c r="AO125" s="814"/>
      <c r="AP125" s="816" t="s">
        <v>201</v>
      </c>
      <c r="AQ125" s="817"/>
      <c r="AR125" s="817"/>
      <c r="AS125" s="817"/>
      <c r="AT125" s="818"/>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3" t="s">
        <v>497</v>
      </c>
      <c r="CL125" s="996"/>
      <c r="CM125" s="996"/>
      <c r="CN125" s="996"/>
      <c r="CO125" s="997"/>
      <c r="CP125" s="799" t="s">
        <v>136</v>
      </c>
      <c r="CQ125" s="790"/>
      <c r="CR125" s="790"/>
      <c r="CS125" s="790"/>
      <c r="CT125" s="790"/>
      <c r="CU125" s="790"/>
      <c r="CV125" s="790"/>
      <c r="CW125" s="790"/>
      <c r="CX125" s="790"/>
      <c r="CY125" s="790"/>
      <c r="CZ125" s="790"/>
      <c r="DA125" s="790"/>
      <c r="DB125" s="790"/>
      <c r="DC125" s="790"/>
      <c r="DD125" s="790"/>
      <c r="DE125" s="790"/>
      <c r="DF125" s="791"/>
      <c r="DG125" s="800" t="s">
        <v>201</v>
      </c>
      <c r="DH125" s="801"/>
      <c r="DI125" s="801"/>
      <c r="DJ125" s="801"/>
      <c r="DK125" s="801"/>
      <c r="DL125" s="801" t="s">
        <v>201</v>
      </c>
      <c r="DM125" s="801"/>
      <c r="DN125" s="801"/>
      <c r="DO125" s="801"/>
      <c r="DP125" s="801"/>
      <c r="DQ125" s="801" t="s">
        <v>201</v>
      </c>
      <c r="DR125" s="801"/>
      <c r="DS125" s="801"/>
      <c r="DT125" s="801"/>
      <c r="DU125" s="801"/>
      <c r="DV125" s="807" t="s">
        <v>201</v>
      </c>
      <c r="DW125" s="807"/>
      <c r="DX125" s="807"/>
      <c r="DY125" s="807"/>
      <c r="DZ125" s="808"/>
    </row>
    <row r="126" spans="1:130" s="54" customFormat="1" ht="26.25" customHeight="1" x14ac:dyDescent="0.15">
      <c r="A126" s="1025"/>
      <c r="B126" s="1021"/>
      <c r="C126" s="826" t="s">
        <v>489</v>
      </c>
      <c r="D126" s="827"/>
      <c r="E126" s="827"/>
      <c r="F126" s="827"/>
      <c r="G126" s="827"/>
      <c r="H126" s="827"/>
      <c r="I126" s="827"/>
      <c r="J126" s="827"/>
      <c r="K126" s="827"/>
      <c r="L126" s="827"/>
      <c r="M126" s="827"/>
      <c r="N126" s="827"/>
      <c r="O126" s="827"/>
      <c r="P126" s="827"/>
      <c r="Q126" s="827"/>
      <c r="R126" s="827"/>
      <c r="S126" s="827"/>
      <c r="T126" s="827"/>
      <c r="U126" s="827"/>
      <c r="V126" s="827"/>
      <c r="W126" s="827"/>
      <c r="X126" s="827"/>
      <c r="Y126" s="827"/>
      <c r="Z126" s="828"/>
      <c r="AA126" s="812" t="s">
        <v>201</v>
      </c>
      <c r="AB126" s="813"/>
      <c r="AC126" s="813"/>
      <c r="AD126" s="813"/>
      <c r="AE126" s="814"/>
      <c r="AF126" s="815" t="s">
        <v>201</v>
      </c>
      <c r="AG126" s="813"/>
      <c r="AH126" s="813"/>
      <c r="AI126" s="813"/>
      <c r="AJ126" s="814"/>
      <c r="AK126" s="815" t="s">
        <v>201</v>
      </c>
      <c r="AL126" s="813"/>
      <c r="AM126" s="813"/>
      <c r="AN126" s="813"/>
      <c r="AO126" s="814"/>
      <c r="AP126" s="816" t="s">
        <v>201</v>
      </c>
      <c r="AQ126" s="817"/>
      <c r="AR126" s="817"/>
      <c r="AS126" s="817"/>
      <c r="AT126" s="818"/>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4"/>
      <c r="CL126" s="999"/>
      <c r="CM126" s="999"/>
      <c r="CN126" s="999"/>
      <c r="CO126" s="1000"/>
      <c r="CP126" s="819" t="s">
        <v>422</v>
      </c>
      <c r="CQ126" s="820"/>
      <c r="CR126" s="820"/>
      <c r="CS126" s="820"/>
      <c r="CT126" s="820"/>
      <c r="CU126" s="820"/>
      <c r="CV126" s="820"/>
      <c r="CW126" s="820"/>
      <c r="CX126" s="820"/>
      <c r="CY126" s="820"/>
      <c r="CZ126" s="820"/>
      <c r="DA126" s="820"/>
      <c r="DB126" s="820"/>
      <c r="DC126" s="820"/>
      <c r="DD126" s="820"/>
      <c r="DE126" s="820"/>
      <c r="DF126" s="821"/>
      <c r="DG126" s="822" t="s">
        <v>201</v>
      </c>
      <c r="DH126" s="823"/>
      <c r="DI126" s="823"/>
      <c r="DJ126" s="823"/>
      <c r="DK126" s="823"/>
      <c r="DL126" s="823" t="s">
        <v>201</v>
      </c>
      <c r="DM126" s="823"/>
      <c r="DN126" s="823"/>
      <c r="DO126" s="823"/>
      <c r="DP126" s="823"/>
      <c r="DQ126" s="823" t="s">
        <v>201</v>
      </c>
      <c r="DR126" s="823"/>
      <c r="DS126" s="823"/>
      <c r="DT126" s="823"/>
      <c r="DU126" s="823"/>
      <c r="DV126" s="829" t="s">
        <v>201</v>
      </c>
      <c r="DW126" s="829"/>
      <c r="DX126" s="829"/>
      <c r="DY126" s="829"/>
      <c r="DZ126" s="830"/>
    </row>
    <row r="127" spans="1:130" s="54" customFormat="1" ht="26.25" customHeight="1" x14ac:dyDescent="0.15">
      <c r="A127" s="1026"/>
      <c r="B127" s="1023"/>
      <c r="C127" s="852" t="s">
        <v>74</v>
      </c>
      <c r="D127" s="853"/>
      <c r="E127" s="853"/>
      <c r="F127" s="853"/>
      <c r="G127" s="853"/>
      <c r="H127" s="853"/>
      <c r="I127" s="853"/>
      <c r="J127" s="853"/>
      <c r="K127" s="853"/>
      <c r="L127" s="853"/>
      <c r="M127" s="853"/>
      <c r="N127" s="853"/>
      <c r="O127" s="853"/>
      <c r="P127" s="853"/>
      <c r="Q127" s="853"/>
      <c r="R127" s="853"/>
      <c r="S127" s="853"/>
      <c r="T127" s="853"/>
      <c r="U127" s="853"/>
      <c r="V127" s="853"/>
      <c r="W127" s="853"/>
      <c r="X127" s="853"/>
      <c r="Y127" s="853"/>
      <c r="Z127" s="854"/>
      <c r="AA127" s="812" t="s">
        <v>201</v>
      </c>
      <c r="AB127" s="813"/>
      <c r="AC127" s="813"/>
      <c r="AD127" s="813"/>
      <c r="AE127" s="814"/>
      <c r="AF127" s="815" t="s">
        <v>201</v>
      </c>
      <c r="AG127" s="813"/>
      <c r="AH127" s="813"/>
      <c r="AI127" s="813"/>
      <c r="AJ127" s="814"/>
      <c r="AK127" s="815" t="s">
        <v>201</v>
      </c>
      <c r="AL127" s="813"/>
      <c r="AM127" s="813"/>
      <c r="AN127" s="813"/>
      <c r="AO127" s="814"/>
      <c r="AP127" s="816" t="s">
        <v>201</v>
      </c>
      <c r="AQ127" s="817"/>
      <c r="AR127" s="817"/>
      <c r="AS127" s="817"/>
      <c r="AT127" s="818"/>
      <c r="AU127" s="77"/>
      <c r="AV127" s="77"/>
      <c r="AW127" s="77"/>
      <c r="AX127" s="880" t="s">
        <v>498</v>
      </c>
      <c r="AY127" s="881"/>
      <c r="AZ127" s="881"/>
      <c r="BA127" s="881"/>
      <c r="BB127" s="881"/>
      <c r="BC127" s="881"/>
      <c r="BD127" s="881"/>
      <c r="BE127" s="882"/>
      <c r="BF127" s="883" t="s">
        <v>499</v>
      </c>
      <c r="BG127" s="881"/>
      <c r="BH127" s="881"/>
      <c r="BI127" s="881"/>
      <c r="BJ127" s="881"/>
      <c r="BK127" s="881"/>
      <c r="BL127" s="882"/>
      <c r="BM127" s="883" t="s">
        <v>423</v>
      </c>
      <c r="BN127" s="881"/>
      <c r="BO127" s="881"/>
      <c r="BP127" s="881"/>
      <c r="BQ127" s="881"/>
      <c r="BR127" s="881"/>
      <c r="BS127" s="882"/>
      <c r="BT127" s="883" t="s">
        <v>405</v>
      </c>
      <c r="BU127" s="881"/>
      <c r="BV127" s="881"/>
      <c r="BW127" s="881"/>
      <c r="BX127" s="881"/>
      <c r="BY127" s="881"/>
      <c r="BZ127" s="884"/>
      <c r="CA127" s="77"/>
      <c r="CB127" s="77"/>
      <c r="CC127" s="77"/>
      <c r="CD127" s="89"/>
      <c r="CE127" s="89"/>
      <c r="CF127" s="89"/>
      <c r="CG127" s="74"/>
      <c r="CH127" s="74"/>
      <c r="CI127" s="74"/>
      <c r="CJ127" s="90"/>
      <c r="CK127" s="1004"/>
      <c r="CL127" s="999"/>
      <c r="CM127" s="999"/>
      <c r="CN127" s="999"/>
      <c r="CO127" s="1000"/>
      <c r="CP127" s="819" t="s">
        <v>412</v>
      </c>
      <c r="CQ127" s="820"/>
      <c r="CR127" s="820"/>
      <c r="CS127" s="820"/>
      <c r="CT127" s="820"/>
      <c r="CU127" s="820"/>
      <c r="CV127" s="820"/>
      <c r="CW127" s="820"/>
      <c r="CX127" s="820"/>
      <c r="CY127" s="820"/>
      <c r="CZ127" s="820"/>
      <c r="DA127" s="820"/>
      <c r="DB127" s="820"/>
      <c r="DC127" s="820"/>
      <c r="DD127" s="820"/>
      <c r="DE127" s="820"/>
      <c r="DF127" s="821"/>
      <c r="DG127" s="822" t="s">
        <v>201</v>
      </c>
      <c r="DH127" s="823"/>
      <c r="DI127" s="823"/>
      <c r="DJ127" s="823"/>
      <c r="DK127" s="823"/>
      <c r="DL127" s="823" t="s">
        <v>201</v>
      </c>
      <c r="DM127" s="823"/>
      <c r="DN127" s="823"/>
      <c r="DO127" s="823"/>
      <c r="DP127" s="823"/>
      <c r="DQ127" s="823" t="s">
        <v>201</v>
      </c>
      <c r="DR127" s="823"/>
      <c r="DS127" s="823"/>
      <c r="DT127" s="823"/>
      <c r="DU127" s="823"/>
      <c r="DV127" s="829" t="s">
        <v>201</v>
      </c>
      <c r="DW127" s="829"/>
      <c r="DX127" s="829"/>
      <c r="DY127" s="829"/>
      <c r="DZ127" s="830"/>
    </row>
    <row r="128" spans="1:130" s="54" customFormat="1" ht="26.25" customHeight="1" x14ac:dyDescent="0.15">
      <c r="A128" s="885" t="s">
        <v>500</v>
      </c>
      <c r="B128" s="886"/>
      <c r="C128" s="886"/>
      <c r="D128" s="886"/>
      <c r="E128" s="886"/>
      <c r="F128" s="886"/>
      <c r="G128" s="886"/>
      <c r="H128" s="886"/>
      <c r="I128" s="886"/>
      <c r="J128" s="886"/>
      <c r="K128" s="886"/>
      <c r="L128" s="886"/>
      <c r="M128" s="886"/>
      <c r="N128" s="886"/>
      <c r="O128" s="886"/>
      <c r="P128" s="886"/>
      <c r="Q128" s="886"/>
      <c r="R128" s="886"/>
      <c r="S128" s="886"/>
      <c r="T128" s="886"/>
      <c r="U128" s="886"/>
      <c r="V128" s="886"/>
      <c r="W128" s="887" t="s">
        <v>8</v>
      </c>
      <c r="X128" s="887"/>
      <c r="Y128" s="887"/>
      <c r="Z128" s="888"/>
      <c r="AA128" s="792">
        <v>32660</v>
      </c>
      <c r="AB128" s="793"/>
      <c r="AC128" s="793"/>
      <c r="AD128" s="793"/>
      <c r="AE128" s="794"/>
      <c r="AF128" s="795">
        <v>20597</v>
      </c>
      <c r="AG128" s="793"/>
      <c r="AH128" s="793"/>
      <c r="AI128" s="793"/>
      <c r="AJ128" s="794"/>
      <c r="AK128" s="795">
        <v>19400</v>
      </c>
      <c r="AL128" s="793"/>
      <c r="AM128" s="793"/>
      <c r="AN128" s="793"/>
      <c r="AO128" s="794"/>
      <c r="AP128" s="889"/>
      <c r="AQ128" s="890"/>
      <c r="AR128" s="890"/>
      <c r="AS128" s="890"/>
      <c r="AT128" s="891"/>
      <c r="AU128" s="77"/>
      <c r="AV128" s="77"/>
      <c r="AW128" s="77"/>
      <c r="AX128" s="789" t="s">
        <v>308</v>
      </c>
      <c r="AY128" s="790"/>
      <c r="AZ128" s="790"/>
      <c r="BA128" s="790"/>
      <c r="BB128" s="790"/>
      <c r="BC128" s="790"/>
      <c r="BD128" s="790"/>
      <c r="BE128" s="791"/>
      <c r="BF128" s="892" t="s">
        <v>201</v>
      </c>
      <c r="BG128" s="893"/>
      <c r="BH128" s="893"/>
      <c r="BI128" s="893"/>
      <c r="BJ128" s="893"/>
      <c r="BK128" s="893"/>
      <c r="BL128" s="894"/>
      <c r="BM128" s="892">
        <v>14.83</v>
      </c>
      <c r="BN128" s="893"/>
      <c r="BO128" s="893"/>
      <c r="BP128" s="893"/>
      <c r="BQ128" s="893"/>
      <c r="BR128" s="893"/>
      <c r="BS128" s="894"/>
      <c r="BT128" s="892">
        <v>20</v>
      </c>
      <c r="BU128" s="893"/>
      <c r="BV128" s="893"/>
      <c r="BW128" s="893"/>
      <c r="BX128" s="893"/>
      <c r="BY128" s="893"/>
      <c r="BZ128" s="895"/>
      <c r="CA128" s="89"/>
      <c r="CB128" s="89"/>
      <c r="CC128" s="89"/>
      <c r="CD128" s="89"/>
      <c r="CE128" s="89"/>
      <c r="CF128" s="89"/>
      <c r="CG128" s="74"/>
      <c r="CH128" s="74"/>
      <c r="CI128" s="74"/>
      <c r="CJ128" s="90"/>
      <c r="CK128" s="1005"/>
      <c r="CL128" s="1006"/>
      <c r="CM128" s="1006"/>
      <c r="CN128" s="1006"/>
      <c r="CO128" s="1007"/>
      <c r="CP128" s="896" t="s">
        <v>397</v>
      </c>
      <c r="CQ128" s="897"/>
      <c r="CR128" s="897"/>
      <c r="CS128" s="897"/>
      <c r="CT128" s="897"/>
      <c r="CU128" s="897"/>
      <c r="CV128" s="897"/>
      <c r="CW128" s="897"/>
      <c r="CX128" s="897"/>
      <c r="CY128" s="897"/>
      <c r="CZ128" s="897"/>
      <c r="DA128" s="897"/>
      <c r="DB128" s="897"/>
      <c r="DC128" s="897"/>
      <c r="DD128" s="897"/>
      <c r="DE128" s="897"/>
      <c r="DF128" s="898"/>
      <c r="DG128" s="899" t="s">
        <v>201</v>
      </c>
      <c r="DH128" s="900"/>
      <c r="DI128" s="900"/>
      <c r="DJ128" s="900"/>
      <c r="DK128" s="900"/>
      <c r="DL128" s="900" t="s">
        <v>201</v>
      </c>
      <c r="DM128" s="900"/>
      <c r="DN128" s="900"/>
      <c r="DO128" s="900"/>
      <c r="DP128" s="900"/>
      <c r="DQ128" s="900" t="s">
        <v>201</v>
      </c>
      <c r="DR128" s="900"/>
      <c r="DS128" s="900"/>
      <c r="DT128" s="900"/>
      <c r="DU128" s="900"/>
      <c r="DV128" s="901" t="s">
        <v>201</v>
      </c>
      <c r="DW128" s="901"/>
      <c r="DX128" s="901"/>
      <c r="DY128" s="901"/>
      <c r="DZ128" s="902"/>
    </row>
    <row r="129" spans="1:131" s="54" customFormat="1" ht="26.25" customHeight="1" x14ac:dyDescent="0.15">
      <c r="A129" s="809" t="s">
        <v>174</v>
      </c>
      <c r="B129" s="810"/>
      <c r="C129" s="810"/>
      <c r="D129" s="810"/>
      <c r="E129" s="810"/>
      <c r="F129" s="810"/>
      <c r="G129" s="810"/>
      <c r="H129" s="810"/>
      <c r="I129" s="810"/>
      <c r="J129" s="810"/>
      <c r="K129" s="810"/>
      <c r="L129" s="810"/>
      <c r="M129" s="810"/>
      <c r="N129" s="810"/>
      <c r="O129" s="810"/>
      <c r="P129" s="810"/>
      <c r="Q129" s="810"/>
      <c r="R129" s="810"/>
      <c r="S129" s="810"/>
      <c r="T129" s="810"/>
      <c r="U129" s="810"/>
      <c r="V129" s="810"/>
      <c r="W129" s="903" t="s">
        <v>242</v>
      </c>
      <c r="X129" s="904"/>
      <c r="Y129" s="904"/>
      <c r="Z129" s="905"/>
      <c r="AA129" s="812">
        <v>5287908</v>
      </c>
      <c r="AB129" s="813"/>
      <c r="AC129" s="813"/>
      <c r="AD129" s="813"/>
      <c r="AE129" s="814"/>
      <c r="AF129" s="815">
        <v>5289887</v>
      </c>
      <c r="AG129" s="813"/>
      <c r="AH129" s="813"/>
      <c r="AI129" s="813"/>
      <c r="AJ129" s="814"/>
      <c r="AK129" s="815">
        <v>5275803</v>
      </c>
      <c r="AL129" s="813"/>
      <c r="AM129" s="813"/>
      <c r="AN129" s="813"/>
      <c r="AO129" s="814"/>
      <c r="AP129" s="906"/>
      <c r="AQ129" s="907"/>
      <c r="AR129" s="907"/>
      <c r="AS129" s="907"/>
      <c r="AT129" s="908"/>
      <c r="AU129" s="79"/>
      <c r="AV129" s="79"/>
      <c r="AW129" s="79"/>
      <c r="AX129" s="909" t="s">
        <v>114</v>
      </c>
      <c r="AY129" s="820"/>
      <c r="AZ129" s="820"/>
      <c r="BA129" s="820"/>
      <c r="BB129" s="820"/>
      <c r="BC129" s="820"/>
      <c r="BD129" s="820"/>
      <c r="BE129" s="821"/>
      <c r="BF129" s="910" t="s">
        <v>201</v>
      </c>
      <c r="BG129" s="911"/>
      <c r="BH129" s="911"/>
      <c r="BI129" s="911"/>
      <c r="BJ129" s="911"/>
      <c r="BK129" s="911"/>
      <c r="BL129" s="912"/>
      <c r="BM129" s="910">
        <v>19.829999999999998</v>
      </c>
      <c r="BN129" s="911"/>
      <c r="BO129" s="911"/>
      <c r="BP129" s="911"/>
      <c r="BQ129" s="911"/>
      <c r="BR129" s="911"/>
      <c r="BS129" s="912"/>
      <c r="BT129" s="910">
        <v>30</v>
      </c>
      <c r="BU129" s="913"/>
      <c r="BV129" s="913"/>
      <c r="BW129" s="913"/>
      <c r="BX129" s="913"/>
      <c r="BY129" s="913"/>
      <c r="BZ129" s="914"/>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09" t="s">
        <v>501</v>
      </c>
      <c r="B130" s="810"/>
      <c r="C130" s="810"/>
      <c r="D130" s="810"/>
      <c r="E130" s="810"/>
      <c r="F130" s="810"/>
      <c r="G130" s="810"/>
      <c r="H130" s="810"/>
      <c r="I130" s="810"/>
      <c r="J130" s="810"/>
      <c r="K130" s="810"/>
      <c r="L130" s="810"/>
      <c r="M130" s="810"/>
      <c r="N130" s="810"/>
      <c r="O130" s="810"/>
      <c r="P130" s="810"/>
      <c r="Q130" s="810"/>
      <c r="R130" s="810"/>
      <c r="S130" s="810"/>
      <c r="T130" s="810"/>
      <c r="U130" s="810"/>
      <c r="V130" s="810"/>
      <c r="W130" s="903" t="s">
        <v>461</v>
      </c>
      <c r="X130" s="904"/>
      <c r="Y130" s="904"/>
      <c r="Z130" s="905"/>
      <c r="AA130" s="812">
        <v>1161938</v>
      </c>
      <c r="AB130" s="813"/>
      <c r="AC130" s="813"/>
      <c r="AD130" s="813"/>
      <c r="AE130" s="814"/>
      <c r="AF130" s="815">
        <v>1119522</v>
      </c>
      <c r="AG130" s="813"/>
      <c r="AH130" s="813"/>
      <c r="AI130" s="813"/>
      <c r="AJ130" s="814"/>
      <c r="AK130" s="815">
        <v>1242502</v>
      </c>
      <c r="AL130" s="813"/>
      <c r="AM130" s="813"/>
      <c r="AN130" s="813"/>
      <c r="AO130" s="814"/>
      <c r="AP130" s="906"/>
      <c r="AQ130" s="907"/>
      <c r="AR130" s="907"/>
      <c r="AS130" s="907"/>
      <c r="AT130" s="908"/>
      <c r="AU130" s="79"/>
      <c r="AV130" s="79"/>
      <c r="AW130" s="79"/>
      <c r="AX130" s="909" t="s">
        <v>431</v>
      </c>
      <c r="AY130" s="820"/>
      <c r="AZ130" s="820"/>
      <c r="BA130" s="820"/>
      <c r="BB130" s="820"/>
      <c r="BC130" s="820"/>
      <c r="BD130" s="820"/>
      <c r="BE130" s="821"/>
      <c r="BF130" s="915">
        <v>8</v>
      </c>
      <c r="BG130" s="916"/>
      <c r="BH130" s="916"/>
      <c r="BI130" s="916"/>
      <c r="BJ130" s="916"/>
      <c r="BK130" s="916"/>
      <c r="BL130" s="917"/>
      <c r="BM130" s="915">
        <v>25</v>
      </c>
      <c r="BN130" s="916"/>
      <c r="BO130" s="916"/>
      <c r="BP130" s="916"/>
      <c r="BQ130" s="916"/>
      <c r="BR130" s="916"/>
      <c r="BS130" s="917"/>
      <c r="BT130" s="915">
        <v>35</v>
      </c>
      <c r="BU130" s="918"/>
      <c r="BV130" s="918"/>
      <c r="BW130" s="918"/>
      <c r="BX130" s="918"/>
      <c r="BY130" s="918"/>
      <c r="BZ130" s="91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20"/>
      <c r="B131" s="921"/>
      <c r="C131" s="921"/>
      <c r="D131" s="921"/>
      <c r="E131" s="921"/>
      <c r="F131" s="921"/>
      <c r="G131" s="921"/>
      <c r="H131" s="921"/>
      <c r="I131" s="921"/>
      <c r="J131" s="921"/>
      <c r="K131" s="921"/>
      <c r="L131" s="921"/>
      <c r="M131" s="921"/>
      <c r="N131" s="921"/>
      <c r="O131" s="921"/>
      <c r="P131" s="921"/>
      <c r="Q131" s="921"/>
      <c r="R131" s="921"/>
      <c r="S131" s="921"/>
      <c r="T131" s="921"/>
      <c r="U131" s="921"/>
      <c r="V131" s="921"/>
      <c r="W131" s="922" t="s">
        <v>176</v>
      </c>
      <c r="X131" s="923"/>
      <c r="Y131" s="923"/>
      <c r="Z131" s="924"/>
      <c r="AA131" s="855">
        <v>4125970</v>
      </c>
      <c r="AB131" s="856"/>
      <c r="AC131" s="856"/>
      <c r="AD131" s="856"/>
      <c r="AE131" s="857"/>
      <c r="AF131" s="858">
        <v>4170365</v>
      </c>
      <c r="AG131" s="856"/>
      <c r="AH131" s="856"/>
      <c r="AI131" s="856"/>
      <c r="AJ131" s="857"/>
      <c r="AK131" s="858">
        <v>4033301</v>
      </c>
      <c r="AL131" s="856"/>
      <c r="AM131" s="856"/>
      <c r="AN131" s="856"/>
      <c r="AO131" s="857"/>
      <c r="AP131" s="925"/>
      <c r="AQ131" s="926"/>
      <c r="AR131" s="926"/>
      <c r="AS131" s="926"/>
      <c r="AT131" s="927"/>
      <c r="AU131" s="79"/>
      <c r="AV131" s="79"/>
      <c r="AW131" s="79"/>
      <c r="AX131" s="928" t="s">
        <v>476</v>
      </c>
      <c r="AY131" s="897"/>
      <c r="AZ131" s="897"/>
      <c r="BA131" s="897"/>
      <c r="BB131" s="897"/>
      <c r="BC131" s="897"/>
      <c r="BD131" s="897"/>
      <c r="BE131" s="898"/>
      <c r="BF131" s="929">
        <v>35.299999999999997</v>
      </c>
      <c r="BG131" s="930"/>
      <c r="BH131" s="930"/>
      <c r="BI131" s="930"/>
      <c r="BJ131" s="930"/>
      <c r="BK131" s="930"/>
      <c r="BL131" s="931"/>
      <c r="BM131" s="929">
        <v>350</v>
      </c>
      <c r="BN131" s="930"/>
      <c r="BO131" s="930"/>
      <c r="BP131" s="930"/>
      <c r="BQ131" s="930"/>
      <c r="BR131" s="930"/>
      <c r="BS131" s="931"/>
      <c r="BT131" s="932"/>
      <c r="BU131" s="933"/>
      <c r="BV131" s="933"/>
      <c r="BW131" s="933"/>
      <c r="BX131" s="933"/>
      <c r="BY131" s="933"/>
      <c r="BZ131" s="934"/>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1008" t="s">
        <v>28</v>
      </c>
      <c r="B132" s="1009"/>
      <c r="C132" s="1009"/>
      <c r="D132" s="1009"/>
      <c r="E132" s="1009"/>
      <c r="F132" s="1009"/>
      <c r="G132" s="1009"/>
      <c r="H132" s="1009"/>
      <c r="I132" s="1009"/>
      <c r="J132" s="1009"/>
      <c r="K132" s="1009"/>
      <c r="L132" s="1009"/>
      <c r="M132" s="1009"/>
      <c r="N132" s="1009"/>
      <c r="O132" s="1009"/>
      <c r="P132" s="1009"/>
      <c r="Q132" s="1009"/>
      <c r="R132" s="1009"/>
      <c r="S132" s="1009"/>
      <c r="T132" s="1009"/>
      <c r="U132" s="1009"/>
      <c r="V132" s="935" t="s">
        <v>462</v>
      </c>
      <c r="W132" s="935"/>
      <c r="X132" s="935"/>
      <c r="Y132" s="935"/>
      <c r="Z132" s="936"/>
      <c r="AA132" s="937">
        <v>11.281928860000001</v>
      </c>
      <c r="AB132" s="938"/>
      <c r="AC132" s="938"/>
      <c r="AD132" s="938"/>
      <c r="AE132" s="939"/>
      <c r="AF132" s="940">
        <v>8.7276293559999996</v>
      </c>
      <c r="AG132" s="938"/>
      <c r="AH132" s="938"/>
      <c r="AI132" s="938"/>
      <c r="AJ132" s="939"/>
      <c r="AK132" s="940">
        <v>4.007040387</v>
      </c>
      <c r="AL132" s="938"/>
      <c r="AM132" s="938"/>
      <c r="AN132" s="938"/>
      <c r="AO132" s="939"/>
      <c r="AP132" s="849"/>
      <c r="AQ132" s="850"/>
      <c r="AR132" s="850"/>
      <c r="AS132" s="850"/>
      <c r="AT132" s="941"/>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1010"/>
      <c r="B133" s="1011"/>
      <c r="C133" s="1011"/>
      <c r="D133" s="1011"/>
      <c r="E133" s="1011"/>
      <c r="F133" s="1011"/>
      <c r="G133" s="1011"/>
      <c r="H133" s="1011"/>
      <c r="I133" s="1011"/>
      <c r="J133" s="1011"/>
      <c r="K133" s="1011"/>
      <c r="L133" s="1011"/>
      <c r="M133" s="1011"/>
      <c r="N133" s="1011"/>
      <c r="O133" s="1011"/>
      <c r="P133" s="1011"/>
      <c r="Q133" s="1011"/>
      <c r="R133" s="1011"/>
      <c r="S133" s="1011"/>
      <c r="T133" s="1011"/>
      <c r="U133" s="1011"/>
      <c r="V133" s="942" t="s">
        <v>84</v>
      </c>
      <c r="W133" s="942"/>
      <c r="X133" s="942"/>
      <c r="Y133" s="942"/>
      <c r="Z133" s="943"/>
      <c r="AA133" s="944">
        <v>12.9</v>
      </c>
      <c r="AB133" s="945"/>
      <c r="AC133" s="945"/>
      <c r="AD133" s="945"/>
      <c r="AE133" s="946"/>
      <c r="AF133" s="944">
        <v>10.7</v>
      </c>
      <c r="AG133" s="945"/>
      <c r="AH133" s="945"/>
      <c r="AI133" s="945"/>
      <c r="AJ133" s="946"/>
      <c r="AK133" s="944">
        <v>8</v>
      </c>
      <c r="AL133" s="945"/>
      <c r="AM133" s="945"/>
      <c r="AN133" s="945"/>
      <c r="AO133" s="946"/>
      <c r="AP133" s="877"/>
      <c r="AQ133" s="878"/>
      <c r="AR133" s="878"/>
      <c r="AS133" s="878"/>
      <c r="AT133" s="947"/>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c+K6O4ArccvrFtBudMEQQQ5s943Vj6spKNGbprQdRChSlrGd2UfrfsGekwej1N1qQ36P408sqmbUVVqPc/8RWw==" saltValue="ttXO38hWQDTHRWVyjGs51w=="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98</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ci+JYHqTaQCJf8ssth06SegAnSUVqOix3GoCSUy6PxGyKAAQPuGyJqo5CzYVdTlxUqnl8/Re15hAYpu5xrNRg==" saltValue="GlJiXq+V/LVP5wPVjAPr9w=="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i8lMD1Veb0ES60ru6wjNaWF7fFrEorGTMY7bPU86cjbQh+6uPt1f6hQyZ4D0usFjFV3/emFugoZHQmhNroGLg==" saltValue="zA5zj8CuPyZyl5B/GV4mBw==" spinCount="100000" sheet="1" objects="1" scenarios="1"/>
  <phoneticPr fontId="6"/>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37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502</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223</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48" t="s">
        <v>85</v>
      </c>
      <c r="AP7" s="144"/>
      <c r="AQ7" s="155" t="s">
        <v>503</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49"/>
      <c r="AP8" s="145" t="s">
        <v>505</v>
      </c>
      <c r="AQ8" s="156" t="s">
        <v>506</v>
      </c>
      <c r="AR8" s="170" t="s">
        <v>149</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27" t="s">
        <v>507</v>
      </c>
      <c r="AL9" s="1028"/>
      <c r="AM9" s="1028"/>
      <c r="AN9" s="1029"/>
      <c r="AO9" s="134">
        <v>1091661</v>
      </c>
      <c r="AP9" s="134">
        <v>82695</v>
      </c>
      <c r="AQ9" s="157">
        <v>87631</v>
      </c>
      <c r="AR9" s="171">
        <v>-5.6</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27" t="s">
        <v>463</v>
      </c>
      <c r="AL10" s="1028"/>
      <c r="AM10" s="1028"/>
      <c r="AN10" s="1029"/>
      <c r="AO10" s="135">
        <v>34769</v>
      </c>
      <c r="AP10" s="135">
        <v>2634</v>
      </c>
      <c r="AQ10" s="158">
        <v>8917</v>
      </c>
      <c r="AR10" s="172">
        <v>-70.5</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27" t="s">
        <v>207</v>
      </c>
      <c r="AL11" s="1028"/>
      <c r="AM11" s="1028"/>
      <c r="AN11" s="1029"/>
      <c r="AO11" s="135">
        <v>193330</v>
      </c>
      <c r="AP11" s="135">
        <v>14645</v>
      </c>
      <c r="AQ11" s="158">
        <v>14700</v>
      </c>
      <c r="AR11" s="172">
        <v>-0.4</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27" t="s">
        <v>394</v>
      </c>
      <c r="AL12" s="1028"/>
      <c r="AM12" s="1028"/>
      <c r="AN12" s="1029"/>
      <c r="AO12" s="135" t="s">
        <v>201</v>
      </c>
      <c r="AP12" s="135" t="s">
        <v>201</v>
      </c>
      <c r="AQ12" s="158">
        <v>667</v>
      </c>
      <c r="AR12" s="172" t="s">
        <v>201</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27" t="s">
        <v>241</v>
      </c>
      <c r="AL13" s="1028"/>
      <c r="AM13" s="1028"/>
      <c r="AN13" s="1029"/>
      <c r="AO13" s="135" t="s">
        <v>201</v>
      </c>
      <c r="AP13" s="135" t="s">
        <v>201</v>
      </c>
      <c r="AQ13" s="158" t="s">
        <v>201</v>
      </c>
      <c r="AR13" s="172" t="s">
        <v>201</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27" t="s">
        <v>291</v>
      </c>
      <c r="AL14" s="1028"/>
      <c r="AM14" s="1028"/>
      <c r="AN14" s="1029"/>
      <c r="AO14" s="135" t="s">
        <v>201</v>
      </c>
      <c r="AP14" s="135" t="s">
        <v>201</v>
      </c>
      <c r="AQ14" s="158">
        <v>4134</v>
      </c>
      <c r="AR14" s="172" t="s">
        <v>201</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27" t="s">
        <v>508</v>
      </c>
      <c r="AL15" s="1028"/>
      <c r="AM15" s="1028"/>
      <c r="AN15" s="1029"/>
      <c r="AO15" s="135">
        <v>12235</v>
      </c>
      <c r="AP15" s="135">
        <v>927</v>
      </c>
      <c r="AQ15" s="158">
        <v>2222</v>
      </c>
      <c r="AR15" s="172">
        <v>-58.3</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0" t="s">
        <v>310</v>
      </c>
      <c r="AL16" s="1031"/>
      <c r="AM16" s="1031"/>
      <c r="AN16" s="1032"/>
      <c r="AO16" s="135">
        <v>-94340</v>
      </c>
      <c r="AP16" s="135">
        <v>-7146</v>
      </c>
      <c r="AQ16" s="158">
        <v>-8178</v>
      </c>
      <c r="AR16" s="172">
        <v>-12.6</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0" t="s">
        <v>276</v>
      </c>
      <c r="AL17" s="1031"/>
      <c r="AM17" s="1031"/>
      <c r="AN17" s="1032"/>
      <c r="AO17" s="135">
        <v>1237655</v>
      </c>
      <c r="AP17" s="135">
        <v>93755</v>
      </c>
      <c r="AQ17" s="158">
        <v>110093</v>
      </c>
      <c r="AR17" s="172">
        <v>-14.8</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184</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509</v>
      </c>
      <c r="AP20" s="146" t="s">
        <v>333</v>
      </c>
      <c r="AQ20" s="159" t="s">
        <v>41</v>
      </c>
      <c r="AR20" s="173"/>
    </row>
    <row r="21" spans="1:46" s="98" customFormat="1" x14ac:dyDescent="0.15">
      <c r="A21" s="100"/>
      <c r="AK21" s="1033" t="s">
        <v>510</v>
      </c>
      <c r="AL21" s="1034"/>
      <c r="AM21" s="1034"/>
      <c r="AN21" s="1035"/>
      <c r="AO21" s="137">
        <v>10.15</v>
      </c>
      <c r="AP21" s="147">
        <v>10.38</v>
      </c>
      <c r="AQ21" s="160">
        <v>-0.23</v>
      </c>
      <c r="AS21" s="179"/>
      <c r="AT21" s="100"/>
    </row>
    <row r="22" spans="1:46" s="98" customFormat="1" x14ac:dyDescent="0.15">
      <c r="A22" s="100"/>
      <c r="AK22" s="1033" t="s">
        <v>511</v>
      </c>
      <c r="AL22" s="1034"/>
      <c r="AM22" s="1034"/>
      <c r="AN22" s="1035"/>
      <c r="AO22" s="138">
        <v>90.6</v>
      </c>
      <c r="AP22" s="148">
        <v>96.6</v>
      </c>
      <c r="AQ22" s="161">
        <v>-6</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512</v>
      </c>
      <c r="AP26" s="149"/>
      <c r="AQ26" s="149"/>
      <c r="AR26" s="149"/>
      <c r="AS26" s="102"/>
      <c r="AT26" s="102"/>
    </row>
    <row r="27" spans="1:46" x14ac:dyDescent="0.15">
      <c r="A27" s="103"/>
      <c r="AO27" s="108"/>
      <c r="AP27" s="108"/>
      <c r="AQ27" s="108"/>
      <c r="AR27" s="108"/>
      <c r="AS27" s="108"/>
      <c r="AT27" s="108"/>
    </row>
    <row r="28" spans="1:46" ht="17.25" x14ac:dyDescent="0.15">
      <c r="A28" s="99" t="s">
        <v>265</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118</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48" t="s">
        <v>85</v>
      </c>
      <c r="AP30" s="144"/>
      <c r="AQ30" s="155" t="s">
        <v>503</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49"/>
      <c r="AP31" s="145" t="s">
        <v>505</v>
      </c>
      <c r="AQ31" s="156" t="s">
        <v>506</v>
      </c>
      <c r="AR31" s="170" t="s">
        <v>149</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36" t="s">
        <v>513</v>
      </c>
      <c r="AL32" s="1037"/>
      <c r="AM32" s="1037"/>
      <c r="AN32" s="1038"/>
      <c r="AO32" s="135">
        <v>1009725</v>
      </c>
      <c r="AP32" s="135">
        <v>76489</v>
      </c>
      <c r="AQ32" s="162">
        <v>55141</v>
      </c>
      <c r="AR32" s="172">
        <v>38.700000000000003</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36" t="s">
        <v>514</v>
      </c>
      <c r="AL33" s="1037"/>
      <c r="AM33" s="1037"/>
      <c r="AN33" s="1038"/>
      <c r="AO33" s="135" t="s">
        <v>201</v>
      </c>
      <c r="AP33" s="135" t="s">
        <v>201</v>
      </c>
      <c r="AQ33" s="162" t="s">
        <v>201</v>
      </c>
      <c r="AR33" s="172" t="s">
        <v>201</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36" t="s">
        <v>56</v>
      </c>
      <c r="AL34" s="1037"/>
      <c r="AM34" s="1037"/>
      <c r="AN34" s="1038"/>
      <c r="AO34" s="135">
        <v>2167</v>
      </c>
      <c r="AP34" s="135">
        <v>164</v>
      </c>
      <c r="AQ34" s="162">
        <v>3</v>
      </c>
      <c r="AR34" s="172">
        <v>5366.7</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36" t="s">
        <v>515</v>
      </c>
      <c r="AL35" s="1037"/>
      <c r="AM35" s="1037"/>
      <c r="AN35" s="1038"/>
      <c r="AO35" s="135">
        <v>386111</v>
      </c>
      <c r="AP35" s="135">
        <v>29249</v>
      </c>
      <c r="AQ35" s="162">
        <v>21916</v>
      </c>
      <c r="AR35" s="172">
        <v>33.5</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36" t="s">
        <v>37</v>
      </c>
      <c r="AL36" s="1037"/>
      <c r="AM36" s="1037"/>
      <c r="AN36" s="1038"/>
      <c r="AO36" s="135">
        <v>25515</v>
      </c>
      <c r="AP36" s="135">
        <v>1933</v>
      </c>
      <c r="AQ36" s="162">
        <v>3784</v>
      </c>
      <c r="AR36" s="172">
        <v>-48.9</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36" t="s">
        <v>346</v>
      </c>
      <c r="AL37" s="1037"/>
      <c r="AM37" s="1037"/>
      <c r="AN37" s="1038"/>
      <c r="AO37" s="135" t="s">
        <v>201</v>
      </c>
      <c r="AP37" s="135" t="s">
        <v>201</v>
      </c>
      <c r="AQ37" s="162">
        <v>1115</v>
      </c>
      <c r="AR37" s="172" t="s">
        <v>201</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39" t="s">
        <v>516</v>
      </c>
      <c r="AL38" s="1040"/>
      <c r="AM38" s="1040"/>
      <c r="AN38" s="1041"/>
      <c r="AO38" s="139" t="s">
        <v>201</v>
      </c>
      <c r="AP38" s="139" t="s">
        <v>201</v>
      </c>
      <c r="AQ38" s="163">
        <v>2</v>
      </c>
      <c r="AR38" s="161" t="s">
        <v>201</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39" t="s">
        <v>82</v>
      </c>
      <c r="AL39" s="1040"/>
      <c r="AM39" s="1040"/>
      <c r="AN39" s="1041"/>
      <c r="AO39" s="135">
        <v>-19400</v>
      </c>
      <c r="AP39" s="135">
        <v>-1470</v>
      </c>
      <c r="AQ39" s="162">
        <v>-1435</v>
      </c>
      <c r="AR39" s="172">
        <v>2.4</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36" t="s">
        <v>517</v>
      </c>
      <c r="AL40" s="1037"/>
      <c r="AM40" s="1037"/>
      <c r="AN40" s="1038"/>
      <c r="AO40" s="135">
        <v>-1242502</v>
      </c>
      <c r="AP40" s="135">
        <v>-94122</v>
      </c>
      <c r="AQ40" s="162">
        <v>-54229</v>
      </c>
      <c r="AR40" s="172">
        <v>73.599999999999994</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2" t="s">
        <v>382</v>
      </c>
      <c r="AL41" s="1043"/>
      <c r="AM41" s="1043"/>
      <c r="AN41" s="1044"/>
      <c r="AO41" s="135">
        <v>161616</v>
      </c>
      <c r="AP41" s="135">
        <v>12243</v>
      </c>
      <c r="AQ41" s="162">
        <v>26298</v>
      </c>
      <c r="AR41" s="172">
        <v>-53.4</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360</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518</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138</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0" t="s">
        <v>85</v>
      </c>
      <c r="AN49" s="1045" t="s">
        <v>441</v>
      </c>
      <c r="AO49" s="1046"/>
      <c r="AP49" s="1046"/>
      <c r="AQ49" s="1046"/>
      <c r="AR49" s="1047"/>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1"/>
      <c r="AN50" s="131" t="s">
        <v>495</v>
      </c>
      <c r="AO50" s="141" t="s">
        <v>496</v>
      </c>
      <c r="AP50" s="152" t="s">
        <v>519</v>
      </c>
      <c r="AQ50" s="165" t="s">
        <v>379</v>
      </c>
      <c r="AR50" s="175" t="s">
        <v>520</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386</v>
      </c>
      <c r="AL51" s="120"/>
      <c r="AM51" s="125">
        <v>3093249</v>
      </c>
      <c r="AN51" s="132">
        <v>220553</v>
      </c>
      <c r="AO51" s="142">
        <v>102.5</v>
      </c>
      <c r="AP51" s="153">
        <v>91837</v>
      </c>
      <c r="AQ51" s="166">
        <v>11</v>
      </c>
      <c r="AR51" s="176">
        <v>91.5</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278</v>
      </c>
      <c r="AM52" s="126">
        <v>1404456</v>
      </c>
      <c r="AN52" s="133">
        <v>100139</v>
      </c>
      <c r="AO52" s="143">
        <v>96.4</v>
      </c>
      <c r="AP52" s="154">
        <v>54439</v>
      </c>
      <c r="AQ52" s="167">
        <v>21.7</v>
      </c>
      <c r="AR52" s="177">
        <v>74.7</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238</v>
      </c>
      <c r="AL53" s="120"/>
      <c r="AM53" s="125">
        <v>594085</v>
      </c>
      <c r="AN53" s="132">
        <v>42826</v>
      </c>
      <c r="AO53" s="142">
        <v>-80.599999999999994</v>
      </c>
      <c r="AP53" s="153">
        <v>106092</v>
      </c>
      <c r="AQ53" s="166">
        <v>15.5</v>
      </c>
      <c r="AR53" s="176">
        <v>-96.1</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278</v>
      </c>
      <c r="AM54" s="126">
        <v>316434</v>
      </c>
      <c r="AN54" s="133">
        <v>22811</v>
      </c>
      <c r="AO54" s="143">
        <v>-77.2</v>
      </c>
      <c r="AP54" s="154">
        <v>44299</v>
      </c>
      <c r="AQ54" s="167">
        <v>-18.600000000000001</v>
      </c>
      <c r="AR54" s="177">
        <v>-58.6</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130</v>
      </c>
      <c r="AL55" s="120"/>
      <c r="AM55" s="125">
        <v>397335</v>
      </c>
      <c r="AN55" s="132">
        <v>29154</v>
      </c>
      <c r="AO55" s="142">
        <v>-31.9</v>
      </c>
      <c r="AP55" s="153">
        <v>78903</v>
      </c>
      <c r="AQ55" s="166">
        <v>-25.6</v>
      </c>
      <c r="AR55" s="176">
        <v>-6.3</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278</v>
      </c>
      <c r="AM56" s="126">
        <v>196072</v>
      </c>
      <c r="AN56" s="133">
        <v>14386</v>
      </c>
      <c r="AO56" s="143">
        <v>-36.9</v>
      </c>
      <c r="AP56" s="154">
        <v>49201</v>
      </c>
      <c r="AQ56" s="167">
        <v>11.1</v>
      </c>
      <c r="AR56" s="177">
        <v>-48</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236</v>
      </c>
      <c r="AL57" s="120"/>
      <c r="AM57" s="125">
        <v>238352</v>
      </c>
      <c r="AN57" s="132">
        <v>17723</v>
      </c>
      <c r="AO57" s="142">
        <v>-39.200000000000003</v>
      </c>
      <c r="AP57" s="153">
        <v>82993</v>
      </c>
      <c r="AQ57" s="166">
        <v>5.2</v>
      </c>
      <c r="AR57" s="176">
        <v>-44.4</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278</v>
      </c>
      <c r="AM58" s="126">
        <v>152410</v>
      </c>
      <c r="AN58" s="133">
        <v>11332</v>
      </c>
      <c r="AO58" s="143">
        <v>-21.2</v>
      </c>
      <c r="AP58" s="154">
        <v>46787</v>
      </c>
      <c r="AQ58" s="167">
        <v>-4.9000000000000004</v>
      </c>
      <c r="AR58" s="177">
        <v>-16.3</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504</v>
      </c>
      <c r="AL59" s="120"/>
      <c r="AM59" s="125">
        <v>367320</v>
      </c>
      <c r="AN59" s="132">
        <v>27825</v>
      </c>
      <c r="AO59" s="142">
        <v>57</v>
      </c>
      <c r="AP59" s="153">
        <v>108252</v>
      </c>
      <c r="AQ59" s="166">
        <v>30.4</v>
      </c>
      <c r="AR59" s="176">
        <v>26.6</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278</v>
      </c>
      <c r="AM60" s="126">
        <v>236834</v>
      </c>
      <c r="AN60" s="133">
        <v>17941</v>
      </c>
      <c r="AO60" s="143">
        <v>58.3</v>
      </c>
      <c r="AP60" s="154">
        <v>50321</v>
      </c>
      <c r="AQ60" s="167">
        <v>7.6</v>
      </c>
      <c r="AR60" s="177">
        <v>50.7</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521</v>
      </c>
      <c r="AL61" s="123"/>
      <c r="AM61" s="125">
        <v>938068</v>
      </c>
      <c r="AN61" s="132">
        <v>67616</v>
      </c>
      <c r="AO61" s="142">
        <v>1.6</v>
      </c>
      <c r="AP61" s="153">
        <v>93615</v>
      </c>
      <c r="AQ61" s="168">
        <v>7.3</v>
      </c>
      <c r="AR61" s="176">
        <v>-5.7</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278</v>
      </c>
      <c r="AM62" s="126">
        <v>461241</v>
      </c>
      <c r="AN62" s="133">
        <v>33322</v>
      </c>
      <c r="AO62" s="143">
        <v>3.9</v>
      </c>
      <c r="AP62" s="154">
        <v>49009</v>
      </c>
      <c r="AQ62" s="167">
        <v>3.4</v>
      </c>
      <c r="AR62" s="177">
        <v>0.5</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f9o9tnt7udStg2aBSnHstlS/QrmiPzfrOx6bBAMa65lIMDL3XjeG+NlA9jI1RDQ9R37iAEO+U8xT1S6i3S8RjA==" saltValue="eRby7y7S9Fjcli2hchnNc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SheetLayoutView="55" workbookViewId="0"/>
  </sheetViews>
  <sheetFormatPr defaultColWidth="0" defaultRowHeight="13.5" customHeight="1" zeroHeight="1" x14ac:dyDescent="0.15"/>
  <cols>
    <col min="1" max="125" width="2.37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WS1YGYFKOzcG9Fm3GHdDtsr6QKxkQqJqqUU5xOLmqB2cvaMozOi35fIu9EoN4jtE5ePOSkt85PeGcDnX1mDbg==" saltValue="GfjmM9fuS/saDZFHTcmITQ==" spinCount="100000" sheet="1" objects="1" scenarios="1"/>
  <phoneticPr fontId="6"/>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SheetLayoutView="55" workbookViewId="0"/>
  </sheetViews>
  <sheetFormatPr defaultColWidth="0" defaultRowHeight="13.5" customHeight="1" zeroHeight="1" x14ac:dyDescent="0.15"/>
  <cols>
    <col min="1" max="125" width="2.37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rm4iPykZ125UNBbG1jZx1D9Vbbz2Qxib4kLJRICE0Djl7/rTpg9Is5m8rFs7eTTB8uxAXui9aW3yz57oqw72Q==" saltValue="q7/yUC3jN9bxpdWU57XDDw==" spinCount="100000" sheet="1" objects="1" scenarios="1"/>
  <phoneticPr fontId="6"/>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13</v>
      </c>
      <c r="F46" s="190" t="s">
        <v>523</v>
      </c>
      <c r="G46" s="194" t="s">
        <v>375</v>
      </c>
      <c r="H46" s="194" t="s">
        <v>220</v>
      </c>
      <c r="I46" s="194" t="s">
        <v>410</v>
      </c>
      <c r="J46" s="199" t="s">
        <v>524</v>
      </c>
    </row>
    <row r="47" spans="2:10" ht="57.75" customHeight="1" x14ac:dyDescent="0.15">
      <c r="B47" s="185"/>
      <c r="C47" s="1052" t="s">
        <v>3</v>
      </c>
      <c r="D47" s="1052"/>
      <c r="E47" s="1053"/>
      <c r="F47" s="191">
        <v>9.89</v>
      </c>
      <c r="G47" s="195">
        <v>9.7799999999999994</v>
      </c>
      <c r="H47" s="195">
        <v>10.1</v>
      </c>
      <c r="I47" s="195">
        <v>10.09</v>
      </c>
      <c r="J47" s="200">
        <v>12.04</v>
      </c>
    </row>
    <row r="48" spans="2:10" ht="57.75" customHeight="1" x14ac:dyDescent="0.15">
      <c r="B48" s="186"/>
      <c r="C48" s="1054" t="s">
        <v>9</v>
      </c>
      <c r="D48" s="1054"/>
      <c r="E48" s="1055"/>
      <c r="F48" s="192">
        <v>8.5299999999999994</v>
      </c>
      <c r="G48" s="196">
        <v>6.94</v>
      </c>
      <c r="H48" s="196">
        <v>5.04</v>
      </c>
      <c r="I48" s="196">
        <v>4.62</v>
      </c>
      <c r="J48" s="201">
        <v>3.05</v>
      </c>
    </row>
    <row r="49" spans="2:10" ht="57.75" customHeight="1" x14ac:dyDescent="0.15">
      <c r="B49" s="187"/>
      <c r="C49" s="1056" t="s">
        <v>12</v>
      </c>
      <c r="D49" s="1056"/>
      <c r="E49" s="1057"/>
      <c r="F49" s="193">
        <v>14.29</v>
      </c>
      <c r="G49" s="197">
        <v>5.93</v>
      </c>
      <c r="H49" s="197">
        <v>6.65</v>
      </c>
      <c r="I49" s="197">
        <v>6.32</v>
      </c>
      <c r="J49" s="202">
        <v>7.69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esNLJIStW8d5nQ5qMdu1+DPKF8u21vOPSjNyI4O/WAaypL8lvBrHcgqsskQhT0PMwhpekod3xRqd2l3cScm5g==" saltValue="6Wk8X77UJYm9/OkpMC+2Z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mu-matsumoto</cp:lastModifiedBy>
  <cp:lastPrinted>2020-09-07T01:47:10Z</cp:lastPrinted>
  <dcterms:created xsi:type="dcterms:W3CDTF">2020-02-10T03:43:14Z</dcterms:created>
  <dcterms:modified xsi:type="dcterms:W3CDTF">2020-09-07T01:49:04Z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3.1.4.0</vt:lpwstr>
    </vt:vector>
  </property>
  <property fmtid="{DCFEDD21-7773-49B2-8022-6FC58DB5260B}" pid="3" name="LastSavedVersion">
    <vt:lpwstr>3.1.4.0</vt:lpwstr>
  </property>
  <property fmtid="{DCFEDD21-7773-49B2-8022-6FC58DB5260B}" pid="4" name="LastSavedDate">
    <vt:filetime>2020-09-07T01:40:32Z</vt:filetime>
  </property>
</Properties>
</file>